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11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Efectivo!$A$34:$E$34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A30" i="1"/>
  <c r="B31" i="1"/>
  <c r="C29" i="1"/>
  <c r="A29" i="1"/>
  <c r="C54" i="1"/>
  <c r="C55" i="1"/>
  <c r="C56" i="1"/>
  <c r="C57" i="1"/>
  <c r="A54" i="1"/>
  <c r="A55" i="1"/>
  <c r="A56" i="1"/>
  <c r="A57" i="1"/>
  <c r="C52" i="1"/>
  <c r="C53" i="1"/>
  <c r="A52" i="1"/>
  <c r="A53" i="1"/>
  <c r="C37" i="1" l="1"/>
  <c r="C38" i="1"/>
  <c r="A36" i="1"/>
  <c r="A37" i="1"/>
  <c r="A38" i="1"/>
  <c r="A39" i="1"/>
  <c r="C50" i="1"/>
  <c r="A50" i="1"/>
  <c r="A51" i="1"/>
  <c r="C36" i="1"/>
  <c r="A27" i="1"/>
  <c r="C27" i="1"/>
  <c r="B21" i="1" l="1"/>
  <c r="C19" i="1"/>
  <c r="A19" i="1"/>
  <c r="A26" i="1" l="1"/>
  <c r="C26" i="1"/>
  <c r="B40" i="1"/>
  <c r="A25" i="1" l="1"/>
  <c r="C25" i="1"/>
  <c r="C35" i="1"/>
  <c r="A35" i="1"/>
  <c r="C39" i="1" l="1"/>
  <c r="A28" i="1" l="1"/>
  <c r="C28" i="1"/>
  <c r="B10" i="1"/>
  <c r="B15" i="1"/>
  <c r="A20" i="1"/>
  <c r="C20" i="1"/>
  <c r="C14" i="1" l="1"/>
  <c r="A14" i="1"/>
  <c r="B58" i="1" l="1"/>
  <c r="C48" i="1"/>
  <c r="C49" i="1"/>
  <c r="C51" i="1"/>
  <c r="A48" i="1"/>
  <c r="A49" i="1"/>
  <c r="C47" i="1" l="1"/>
  <c r="A47" i="1"/>
  <c r="C9" i="1" l="1"/>
  <c r="A9" i="1"/>
  <c r="A43" i="1" l="1"/>
  <c r="F2" i="3" l="1"/>
</calcChain>
</file>

<file path=xl/sharedStrings.xml><?xml version="1.0" encoding="utf-8"?>
<sst xmlns="http://schemas.openxmlformats.org/spreadsheetml/2006/main" count="961" uniqueCount="29">
  <si>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</si>
  <si>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</si>
  <si>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</si>
  <si>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</si>
  <si>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</si>
  <si>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</si>
  <si>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</si>
  <si>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</si>
  <si>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</si>
  <si>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</si>
  <si>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</si>
  <si>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</si>
  <si>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</si>
  <si>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</si>
  <si>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</si>
  <si>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</si>
  <si>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</si>
  <si>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</si>
  <si>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</si>
  <si>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</si>
  <si>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</si>
  <si>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</si>
  <si>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2 Gavetas Vacías + 1 Fallando</t>
  </si>
  <si>
    <t>Abastecido</t>
  </si>
  <si>
    <t>GAVETA DE RECHAZO LLENA</t>
  </si>
  <si>
    <t>3335916496 </t>
  </si>
  <si>
    <t>GAVETA DE DEPOSITO LLENA</t>
  </si>
  <si>
    <t>2 Gaveta Fallando + 1 Gaveta Vacias</t>
  </si>
  <si>
    <t>3335916653 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</si>
</sst>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1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5"/>
      <tableStyleElement type="headerRow" dxfId="204"/>
      <tableStyleElement type="totalRow" dxfId="203"/>
      <tableStyleElement type="firstColumn" dxfId="202"/>
      <tableStyleElement type="lastColumn" dxfId="201"/>
      <tableStyleElement type="firstRowStripe" dxfId="200"/>
      <tableStyleElement type="firstColumnStripe" dxfId="19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zoomScale="85" zoomScaleNormal="85" workbookViewId="0">
      <selection activeCell="E58" sqref="A1:E58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44" t="s">
        <v>1</v>
      </c>
      <c r="B1" s="45"/>
      <c r="C1" s="45"/>
      <c r="D1" s="45"/>
      <c r="E1" s="46"/>
    </row>
    <row r="2" spans="1:5" ht="25.5" x14ac:dyDescent="0.25">
      <c r="A2" s="47" t="s">
        <v>0</v>
      </c>
      <c r="B2" s="48"/>
      <c r="C2" s="48"/>
      <c r="D2" s="48"/>
      <c r="E2" s="4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44357.708333333336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44358.25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31" t="e">
        <f>VLOOKUP(B9,'[1]LISTADO ATM'!$A$2:$C$822,3,0)</f>
        <v>#N/A</v>
      </c>
      <c r="B9" s="22"/>
      <c r="C9" s="22" t="e">
        <f>VLOOKUP(B9,'[1]LISTADO ATM'!$A$2:$B$822,2,0)</f>
        <v>#N/A</v>
      </c>
      <c r="D9" s="16" t="s">
        <v>23</v>
      </c>
      <c r="E9" s="27"/>
    </row>
    <row r="10" spans="1:5" ht="18.75" thickBot="1" x14ac:dyDescent="0.3">
      <c r="A10" s="3" t="s">
        <v>11</v>
      </c>
      <c r="B10" s="38">
        <f>COUNT(B9:B9)</f>
        <v>0</v>
      </c>
      <c r="C10" s="53"/>
      <c r="D10" s="54"/>
      <c r="E10" s="55"/>
    </row>
    <row r="11" spans="1:5" x14ac:dyDescent="0.25">
      <c r="B11" s="5"/>
      <c r="E11" s="5"/>
    </row>
    <row r="12" spans="1:5" ht="18" x14ac:dyDescent="0.25">
      <c r="A12" s="50" t="s">
        <v>16</v>
      </c>
      <c r="B12" s="51"/>
      <c r="C12" s="51"/>
      <c r="D12" s="51"/>
      <c r="E12" s="52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9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2"/>
    </row>
    <row r="15" spans="1:5" ht="18.75" thickBot="1" x14ac:dyDescent="0.3">
      <c r="A15" s="3" t="s">
        <v>11</v>
      </c>
      <c r="B15" s="38">
        <f>COUNT(B14:B14)</f>
        <v>0</v>
      </c>
      <c r="C15" s="53"/>
      <c r="D15" s="54"/>
      <c r="E15" s="55"/>
    </row>
    <row r="16" spans="1:5" ht="15.75" thickBot="1" x14ac:dyDescent="0.3">
      <c r="B16" s="5"/>
      <c r="E16" s="5"/>
    </row>
    <row r="17" spans="1:5" ht="18.75" thickBot="1" x14ac:dyDescent="0.3">
      <c r="A17" s="56" t="s">
        <v>14</v>
      </c>
      <c r="B17" s="57"/>
      <c r="C17" s="57"/>
      <c r="D17" s="57"/>
      <c r="E17" s="58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31" t="str">
        <f>VLOOKUP(B19,'[1]LISTADO ATM'!$A$2:$C$822,3,0)</f>
        <v>DISTRITO NACIONAL</v>
      </c>
      <c r="B19" s="22">
        <v>354</v>
      </c>
      <c r="C19" s="22" t="str">
        <f>VLOOKUP(B19,'[1]LISTADO ATM'!$A$2:$B$822,2,0)</f>
        <v xml:space="preserve">ATM Oficina Núñez de Cáceres II </v>
      </c>
      <c r="D19" s="15" t="s">
        <v>10</v>
      </c>
      <c r="E19" s="27">
        <v>3335915606</v>
      </c>
    </row>
    <row r="20" spans="1:5" ht="18" x14ac:dyDescent="0.25">
      <c r="A20" s="31" t="str">
        <f>VLOOKUP(B20,'[1]LISTADO ATM'!$A$2:$C$822,3,0)</f>
        <v>DISTRITO NACIONAL</v>
      </c>
      <c r="B20" s="22">
        <v>234</v>
      </c>
      <c r="C20" s="22" t="str">
        <f>VLOOKUP(B20,'[1]LISTADO ATM'!$A$2:$B$822,2,0)</f>
        <v xml:space="preserve">ATM Oficina Boca Chica I </v>
      </c>
      <c r="D20" s="15" t="s">
        <v>10</v>
      </c>
      <c r="E20" s="27" t="s">
        <v>25</v>
      </c>
    </row>
    <row r="21" spans="1:5" ht="18.75" thickBot="1" x14ac:dyDescent="0.3">
      <c r="A21" s="26"/>
      <c r="B21" s="38">
        <f>COUNT(B19:B20)</f>
        <v>2</v>
      </c>
      <c r="C21" s="14"/>
      <c r="D21" s="14"/>
      <c r="E21" s="14"/>
    </row>
    <row r="22" spans="1:5" ht="15.75" thickBot="1" x14ac:dyDescent="0.3">
      <c r="B22" s="5"/>
      <c r="E22" s="5"/>
    </row>
    <row r="23" spans="1:5" ht="18.75" thickBot="1" x14ac:dyDescent="0.3">
      <c r="A23" s="56" t="s">
        <v>20</v>
      </c>
      <c r="B23" s="57"/>
      <c r="C23" s="57"/>
      <c r="D23" s="57"/>
      <c r="E23" s="58"/>
    </row>
    <row r="24" spans="1:5" ht="18" x14ac:dyDescent="0.25">
      <c r="A24" s="2" t="s">
        <v>5</v>
      </c>
      <c r="B24" s="2" t="s">
        <v>6</v>
      </c>
      <c r="C24" s="2" t="s">
        <v>7</v>
      </c>
      <c r="D24" s="2" t="s">
        <v>8</v>
      </c>
      <c r="E24" s="2" t="s">
        <v>9</v>
      </c>
    </row>
    <row r="25" spans="1:5" ht="18" x14ac:dyDescent="0.25">
      <c r="A25" s="35" t="str">
        <f>VLOOKUP(B25,'[1]LISTADO ATM'!$A$2:$C$822,3,0)</f>
        <v>DISTRITO NACIONAL</v>
      </c>
      <c r="B25" s="39">
        <v>327</v>
      </c>
      <c r="C25" s="25" t="str">
        <f>VLOOKUP(B25,'[1]LISTADO ATM'!$A$2:$B$822,2,0)</f>
        <v xml:space="preserve">ATM UNP CCN (Nacional 27 de Febrero) </v>
      </c>
      <c r="D25" s="22" t="s">
        <v>18</v>
      </c>
      <c r="E25" s="27">
        <v>3335915928</v>
      </c>
    </row>
    <row r="26" spans="1:5" ht="18" x14ac:dyDescent="0.25">
      <c r="A26" s="35" t="str">
        <f>VLOOKUP(B26,'[1]LISTADO ATM'!$A$2:$C$822,3,0)</f>
        <v>DISTRITO NACIONAL</v>
      </c>
      <c r="B26" s="39">
        <v>745</v>
      </c>
      <c r="C26" s="25" t="str">
        <f>VLOOKUP(B26,'[1]LISTADO ATM'!$A$2:$B$822,2,0)</f>
        <v xml:space="preserve">ATM Oficina Ave. Duarte </v>
      </c>
      <c r="D26" s="22" t="s">
        <v>18</v>
      </c>
      <c r="E26" s="27">
        <v>3335916280</v>
      </c>
    </row>
    <row r="27" spans="1:5" ht="18" x14ac:dyDescent="0.25">
      <c r="A27" s="35" t="str">
        <f>VLOOKUP(B27,'[1]LISTADO ATM'!$A$2:$C$822,3,0)</f>
        <v>DISTRITO NACIONAL</v>
      </c>
      <c r="B27" s="39">
        <v>259</v>
      </c>
      <c r="C27" s="25" t="str">
        <f>VLOOKUP(B27,'[1]LISTADO ATM'!$A$2:$B$822,2,0)</f>
        <v>ATM Senado de la Republica</v>
      </c>
      <c r="D27" s="22" t="s">
        <v>18</v>
      </c>
      <c r="E27" s="27">
        <v>3335916485</v>
      </c>
    </row>
    <row r="28" spans="1:5" ht="18" x14ac:dyDescent="0.25">
      <c r="A28" s="35" t="str">
        <f>VLOOKUP(B28,'[1]LISTADO ATM'!$A$2:$C$822,3,0)</f>
        <v>DISTRITO NACIONAL</v>
      </c>
      <c r="B28" s="39">
        <v>577</v>
      </c>
      <c r="C28" s="25" t="str">
        <f>VLOOKUP(B28,'[1]LISTADO ATM'!$A$2:$B$822,2,0)</f>
        <v xml:space="preserve">ATM Olé Ave. Duarte </v>
      </c>
      <c r="D28" s="22" t="s">
        <v>18</v>
      </c>
      <c r="E28" s="27">
        <v>3335915813</v>
      </c>
    </row>
    <row r="29" spans="1:5" ht="18" x14ac:dyDescent="0.25">
      <c r="A29" s="35" t="str">
        <f>VLOOKUP(B29,'[1]LISTADO ATM'!$A$2:$C$822,3,0)</f>
        <v>DISTRITO NACIONAL</v>
      </c>
      <c r="B29" s="39">
        <v>725</v>
      </c>
      <c r="C29" s="25" t="str">
        <f>VLOOKUP(B29,'[1]LISTADO ATM'!$A$2:$B$822,2,0)</f>
        <v xml:space="preserve">ATM El Huacal II  </v>
      </c>
      <c r="D29" s="22" t="s">
        <v>18</v>
      </c>
      <c r="E29" s="27" t="s">
        <v>28</v>
      </c>
    </row>
    <row r="30" spans="1:5" ht="18" x14ac:dyDescent="0.25">
      <c r="A30" s="35" t="str">
        <f>VLOOKUP(B30,'[1]LISTADO ATM'!$A$2:$C$822,3,0)</f>
        <v>ESTE</v>
      </c>
      <c r="B30" s="39">
        <v>293</v>
      </c>
      <c r="C30" s="25" t="str">
        <f>VLOOKUP(B30,'[1]LISTADO ATM'!$A$2:$B$822,2,0)</f>
        <v xml:space="preserve">ATM S/M Nueva Visión (San Pedro) </v>
      </c>
      <c r="D30" s="22" t="s">
        <v>18</v>
      </c>
      <c r="E30" s="27">
        <v>3335916654</v>
      </c>
    </row>
    <row r="31" spans="1:5" ht="18" x14ac:dyDescent="0.25">
      <c r="A31" s="26" t="s">
        <v>11</v>
      </c>
      <c r="B31" s="40">
        <f>COUNT(B25:B30)</f>
        <v>6</v>
      </c>
      <c r="C31" s="14"/>
      <c r="D31" s="14"/>
      <c r="E31" s="14"/>
    </row>
    <row r="32" spans="1:5" ht="15.75" thickBot="1" x14ac:dyDescent="0.3">
      <c r="B32" s="5"/>
      <c r="E32" s="5"/>
    </row>
    <row r="33" spans="1:5" ht="18" x14ac:dyDescent="0.25">
      <c r="A33" s="61" t="s">
        <v>13</v>
      </c>
      <c r="B33" s="62"/>
      <c r="C33" s="62"/>
      <c r="D33" s="62"/>
      <c r="E33" s="63"/>
    </row>
    <row r="34" spans="1:5" ht="18" x14ac:dyDescent="0.25">
      <c r="A34" s="2" t="s">
        <v>5</v>
      </c>
      <c r="B34" s="2" t="s">
        <v>6</v>
      </c>
      <c r="C34" s="4" t="s">
        <v>7</v>
      </c>
      <c r="D34" s="18" t="s">
        <v>8</v>
      </c>
      <c r="E34" s="2" t="s">
        <v>9</v>
      </c>
    </row>
    <row r="35" spans="1:5" ht="18" x14ac:dyDescent="0.25">
      <c r="A35" s="19" t="str">
        <f>VLOOKUP(B35,'[1]LISTADO ATM'!$A$2:$C$822,3,0)</f>
        <v>ESTE</v>
      </c>
      <c r="B35" s="22">
        <v>294</v>
      </c>
      <c r="C35" s="25" t="str">
        <f>VLOOKUP(B35,'[1]LISTADO ATM'!$A$2:$B$822,2,0)</f>
        <v xml:space="preserve">ATM Plaza Zaglul San Pedro II </v>
      </c>
      <c r="D35" s="34" t="s">
        <v>24</v>
      </c>
      <c r="E35" s="22">
        <v>3335915919</v>
      </c>
    </row>
    <row r="36" spans="1:5" ht="18" x14ac:dyDescent="0.25">
      <c r="A36" s="19" t="str">
        <f>VLOOKUP(B36,'[1]LISTADO ATM'!$A$2:$C$822,3,0)</f>
        <v>ESTE</v>
      </c>
      <c r="B36" s="22">
        <v>429</v>
      </c>
      <c r="C36" s="25" t="str">
        <f>VLOOKUP(B36,'[1]LISTADO ATM'!$A$2:$B$822,2,0)</f>
        <v xml:space="preserve">ATM Oficina Jumbo La Romana </v>
      </c>
      <c r="D36" s="41" t="s">
        <v>26</v>
      </c>
      <c r="E36" s="22">
        <v>3335916514</v>
      </c>
    </row>
    <row r="37" spans="1:5" ht="18" x14ac:dyDescent="0.25">
      <c r="A37" s="19" t="str">
        <f>VLOOKUP(B37,'[1]LISTADO ATM'!$A$2:$C$822,3,0)</f>
        <v>NORTE</v>
      </c>
      <c r="B37" s="22">
        <v>431</v>
      </c>
      <c r="C37" s="25" t="str">
        <f>VLOOKUP(B37,'[1]LISTADO ATM'!$A$2:$B$822,2,0)</f>
        <v xml:space="preserve">ATM Autoservicio Sol (Santiago) </v>
      </c>
      <c r="D37" s="41" t="s">
        <v>26</v>
      </c>
      <c r="E37" s="22">
        <v>3335916608</v>
      </c>
    </row>
    <row r="38" spans="1:5" ht="18" x14ac:dyDescent="0.25">
      <c r="A38" s="19" t="str">
        <f>VLOOKUP(B38,'[1]LISTADO ATM'!$A$2:$C$822,3,0)</f>
        <v>NORTE</v>
      </c>
      <c r="B38" s="22">
        <v>538</v>
      </c>
      <c r="C38" s="25" t="str">
        <f>VLOOKUP(B38,'[1]LISTADO ATM'!$A$2:$B$822,2,0)</f>
        <v>ATM  Autoservicio San Fco. Macorís</v>
      </c>
      <c r="D38" s="41" t="s">
        <v>26</v>
      </c>
      <c r="E38" s="22">
        <v>3335916621</v>
      </c>
    </row>
    <row r="39" spans="1:5" ht="18" x14ac:dyDescent="0.25">
      <c r="A39" s="19" t="str">
        <f>VLOOKUP(B39,'[1]LISTADO ATM'!$A$2:$C$822,3,0)</f>
        <v>SUR</v>
      </c>
      <c r="B39" s="22">
        <v>297</v>
      </c>
      <c r="C39" s="25" t="str">
        <f>VLOOKUP(B39,'[1]LISTADO ATM'!$A$2:$B$822,2,0)</f>
        <v xml:space="preserve">ATM S/M Cadena Ocoa </v>
      </c>
      <c r="D39" s="34" t="s">
        <v>24</v>
      </c>
      <c r="E39" s="22">
        <v>3335915846</v>
      </c>
    </row>
    <row r="40" spans="1:5" ht="18" x14ac:dyDescent="0.25">
      <c r="A40" s="26" t="s">
        <v>11</v>
      </c>
      <c r="B40" s="40">
        <f>COUNT(B35:B39)</f>
        <v>5</v>
      </c>
      <c r="C40" s="14"/>
      <c r="D40" s="17"/>
      <c r="E40" s="17"/>
    </row>
    <row r="41" spans="1:5" ht="15.75" thickBot="1" x14ac:dyDescent="0.3">
      <c r="B41" s="5"/>
      <c r="E41" s="5"/>
    </row>
    <row r="42" spans="1:5" ht="18.75" thickBot="1" x14ac:dyDescent="0.3">
      <c r="A42" s="64" t="s">
        <v>12</v>
      </c>
      <c r="B42" s="65"/>
      <c r="C42" t="s">
        <v>17</v>
      </c>
      <c r="D42" s="5"/>
      <c r="E42" s="5"/>
    </row>
    <row r="43" spans="1:5" ht="18.75" thickBot="1" x14ac:dyDescent="0.3">
      <c r="A43" s="36">
        <f>+B21+B31+B40</f>
        <v>13</v>
      </c>
      <c r="B43" s="37"/>
    </row>
    <row r="44" spans="1:5" ht="15.75" thickBot="1" x14ac:dyDescent="0.3">
      <c r="B44" s="5"/>
      <c r="E44" s="5"/>
    </row>
    <row r="45" spans="1:5" ht="18.75" thickBot="1" x14ac:dyDescent="0.3">
      <c r="A45" s="56" t="s">
        <v>15</v>
      </c>
      <c r="B45" s="57"/>
      <c r="C45" s="57"/>
      <c r="D45" s="57"/>
      <c r="E45" s="58"/>
    </row>
    <row r="46" spans="1:5" ht="18" x14ac:dyDescent="0.25">
      <c r="A46" s="6" t="s">
        <v>5</v>
      </c>
      <c r="B46" s="2" t="s">
        <v>6</v>
      </c>
      <c r="C46" s="4" t="s">
        <v>7</v>
      </c>
      <c r="D46" s="59" t="s">
        <v>8</v>
      </c>
      <c r="E46" s="60"/>
    </row>
    <row r="47" spans="1:5" ht="18" x14ac:dyDescent="0.25">
      <c r="A47" s="22" t="str">
        <f>VLOOKUP(B47,'[1]LISTADO ATM'!$A$2:$C$822,3,0)</f>
        <v>DISTRITO NACIONAL</v>
      </c>
      <c r="B47" s="22">
        <v>958</v>
      </c>
      <c r="C47" s="22" t="str">
        <f>VLOOKUP(B47,'[1]LISTADO ATM'!$A$2:$B$822,2,0)</f>
        <v xml:space="preserve">ATM Olé Aut. San Isidro </v>
      </c>
      <c r="D47" s="42" t="s">
        <v>22</v>
      </c>
      <c r="E47" s="43"/>
    </row>
    <row r="48" spans="1:5" ht="18" x14ac:dyDescent="0.25">
      <c r="A48" s="22" t="str">
        <f>VLOOKUP(B48,'[1]LISTADO ATM'!$A$2:$C$822,3,0)</f>
        <v>DISTRITO NACIONAL</v>
      </c>
      <c r="B48" s="22">
        <v>557</v>
      </c>
      <c r="C48" s="22" t="str">
        <f>VLOOKUP(B48,'[1]LISTADO ATM'!$A$2:$B$822,2,0)</f>
        <v xml:space="preserve">ATM Multicentro La Sirena Ave. Mella </v>
      </c>
      <c r="D48" s="42" t="s">
        <v>22</v>
      </c>
      <c r="E48" s="43"/>
    </row>
    <row r="49" spans="1:5" ht="18" x14ac:dyDescent="0.25">
      <c r="A49" s="22" t="str">
        <f>VLOOKUP(B49,'[1]LISTADO ATM'!$A$2:$C$822,3,0)</f>
        <v>DISTRITO NACIONAL</v>
      </c>
      <c r="B49" s="22">
        <v>162</v>
      </c>
      <c r="C49" s="22" t="str">
        <f>VLOOKUP(B49,'[1]LISTADO ATM'!$A$2:$B$822,2,0)</f>
        <v xml:space="preserve">ATM Oficina Tiradentes I </v>
      </c>
      <c r="D49" s="42" t="s">
        <v>21</v>
      </c>
      <c r="E49" s="43"/>
    </row>
    <row r="50" spans="1:5" ht="18" x14ac:dyDescent="0.25">
      <c r="A50" s="22" t="str">
        <f>VLOOKUP(B50,'[1]LISTADO ATM'!$A$2:$C$822,3,0)</f>
        <v>DISTRITO NACIONAL</v>
      </c>
      <c r="B50" s="22">
        <v>911</v>
      </c>
      <c r="C50" s="22" t="str">
        <f>VLOOKUP(B50,'[1]LISTADO ATM'!$A$2:$B$822,2,0)</f>
        <v xml:space="preserve">ATM Oficina Venezuela II </v>
      </c>
      <c r="D50" s="42" t="s">
        <v>22</v>
      </c>
      <c r="E50" s="43"/>
    </row>
    <row r="51" spans="1:5" ht="18" x14ac:dyDescent="0.25">
      <c r="A51" s="22" t="str">
        <f>VLOOKUP(B51,'[1]LISTADO ATM'!$A$2:$C$822,3,0)</f>
        <v>DISTRITO NACIONAL</v>
      </c>
      <c r="B51" s="22">
        <v>443</v>
      </c>
      <c r="C51" s="22" t="str">
        <f>VLOOKUP(B51,'[1]LISTADO ATM'!$A$2:$B$822,2,0)</f>
        <v xml:space="preserve">ATM Edificio San Rafael </v>
      </c>
      <c r="D51" s="42" t="s">
        <v>21</v>
      </c>
      <c r="E51" s="43"/>
    </row>
    <row r="52" spans="1:5" ht="18" x14ac:dyDescent="0.25">
      <c r="A52" s="22" t="str">
        <f>VLOOKUP(B52,'[1]LISTADO ATM'!$A$2:$C$822,3,0)</f>
        <v>SUR</v>
      </c>
      <c r="B52" s="22">
        <v>301</v>
      </c>
      <c r="C52" s="22" t="str">
        <f>VLOOKUP(B52,'[1]LISTADO ATM'!$A$2:$B$822,2,0)</f>
        <v xml:space="preserve">ATM UNP Alfa y Omega (Barahona) </v>
      </c>
      <c r="D52" s="42" t="s">
        <v>21</v>
      </c>
      <c r="E52" s="43"/>
    </row>
    <row r="53" spans="1:5" ht="18" x14ac:dyDescent="0.25">
      <c r="A53" s="22" t="str">
        <f>VLOOKUP(B53,'[1]LISTADO ATM'!$A$2:$C$822,3,0)</f>
        <v>SUR</v>
      </c>
      <c r="B53" s="22">
        <v>537</v>
      </c>
      <c r="C53" s="22" t="str">
        <f>VLOOKUP(B53,'[1]LISTADO ATM'!$A$2:$B$822,2,0)</f>
        <v xml:space="preserve">ATM Estación Texaco Enriquillo (Barahona) </v>
      </c>
      <c r="D53" s="42" t="s">
        <v>27</v>
      </c>
      <c r="E53" s="43"/>
    </row>
    <row r="54" spans="1:5" ht="18" x14ac:dyDescent="0.25">
      <c r="A54" s="22" t="str">
        <f>VLOOKUP(B54,'[1]LISTADO ATM'!$A$2:$C$822,3,0)</f>
        <v>DISTRITO NACIONAL</v>
      </c>
      <c r="B54" s="22">
        <v>549</v>
      </c>
      <c r="C54" s="22" t="str">
        <f>VLOOKUP(B54,'[1]LISTADO ATM'!$A$2:$B$822,2,0)</f>
        <v xml:space="preserve">ATM Ministerio de Turismo (Oficinas Gubernamentales) </v>
      </c>
      <c r="D54" s="42" t="s">
        <v>21</v>
      </c>
      <c r="E54" s="43"/>
    </row>
    <row r="55" spans="1:5" ht="18" x14ac:dyDescent="0.25">
      <c r="A55" s="22" t="str">
        <f>VLOOKUP(B55,'[1]LISTADO ATM'!$A$2:$C$822,3,0)</f>
        <v>ESTE</v>
      </c>
      <c r="B55" s="22">
        <v>609</v>
      </c>
      <c r="C55" s="22" t="str">
        <f>VLOOKUP(B55,'[1]LISTADO ATM'!$A$2:$B$822,2,0)</f>
        <v xml:space="preserve">ATM S/M Jumbo (San Pedro) </v>
      </c>
      <c r="D55" s="42" t="s">
        <v>21</v>
      </c>
      <c r="E55" s="43"/>
    </row>
    <row r="56" spans="1:5" ht="18" x14ac:dyDescent="0.25">
      <c r="A56" s="22" t="str">
        <f>VLOOKUP(B56,'[1]LISTADO ATM'!$A$2:$C$822,3,0)</f>
        <v>DISTRITO NACIONAL</v>
      </c>
      <c r="B56" s="22">
        <v>670</v>
      </c>
      <c r="C56" s="22" t="str">
        <f>VLOOKUP(B56,'[1]LISTADO ATM'!$A$2:$B$822,2,0)</f>
        <v>ATM Estación Texaco Algodón</v>
      </c>
      <c r="D56" s="42" t="s">
        <v>21</v>
      </c>
      <c r="E56" s="43"/>
    </row>
    <row r="57" spans="1:5" ht="18" x14ac:dyDescent="0.25">
      <c r="A57" s="22" t="str">
        <f>VLOOKUP(B57,'[1]LISTADO ATM'!$A$2:$C$822,3,0)</f>
        <v>SUR</v>
      </c>
      <c r="B57" s="22">
        <v>873</v>
      </c>
      <c r="C57" s="22" t="str">
        <f>VLOOKUP(B57,'[1]LISTADO ATM'!$A$2:$B$822,2,0)</f>
        <v xml:space="preserve">ATM Centro de Caja San Cristóbal II </v>
      </c>
      <c r="D57" s="42" t="s">
        <v>27</v>
      </c>
      <c r="E57" s="43"/>
    </row>
    <row r="58" spans="1:5" ht="18.75" thickBot="1" x14ac:dyDescent="0.3">
      <c r="A58" s="26" t="s">
        <v>11</v>
      </c>
      <c r="B58" s="38">
        <f>COUNT(B47:B57)</f>
        <v>11</v>
      </c>
      <c r="C58" s="23"/>
      <c r="D58" s="23"/>
      <c r="E58" s="24"/>
    </row>
  </sheetData>
  <mergeCells count="23">
    <mergeCell ref="D50:E50"/>
    <mergeCell ref="D48:E48"/>
    <mergeCell ref="D49:E49"/>
    <mergeCell ref="D51:E51"/>
    <mergeCell ref="D47:E47"/>
    <mergeCell ref="A1:E1"/>
    <mergeCell ref="A2:E2"/>
    <mergeCell ref="A7:E7"/>
    <mergeCell ref="C10:E10"/>
    <mergeCell ref="A12:E12"/>
    <mergeCell ref="A45:E45"/>
    <mergeCell ref="D46:E46"/>
    <mergeCell ref="C15:E15"/>
    <mergeCell ref="A17:E17"/>
    <mergeCell ref="A23:E23"/>
    <mergeCell ref="A33:E33"/>
    <mergeCell ref="A42:B42"/>
    <mergeCell ref="D57:E57"/>
    <mergeCell ref="D52:E52"/>
    <mergeCell ref="D53:E53"/>
    <mergeCell ref="D54:E54"/>
    <mergeCell ref="D55:E55"/>
    <mergeCell ref="D56:E5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B2" sqref="B2:B6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/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6" ht="18.75" thickBot="1" x14ac:dyDescent="0.3">
      <c r="B3" s="22"/>
      <c r="C3" s="29" t="s">
        <v>17</v>
      </c>
    </row>
    <row r="4" spans="2:6" ht="18.75" thickBot="1" x14ac:dyDescent="0.3">
      <c r="B4" s="22"/>
      <c r="C4" s="29" t="s">
        <v>17</v>
      </c>
    </row>
    <row r="5" spans="2:6" ht="18.75" thickBot="1" x14ac:dyDescent="0.3">
      <c r="B5" s="22"/>
      <c r="C5" s="29" t="s">
        <v>17</v>
      </c>
    </row>
    <row r="6" spans="2:6" ht="18.75" thickBot="1" x14ac:dyDescent="0.3">
      <c r="B6" s="22"/>
      <c r="C6" s="29" t="s">
        <v>17</v>
      </c>
    </row>
    <row r="7" spans="2:6" ht="18.75" thickBot="1" x14ac:dyDescent="0.3">
      <c r="B7" s="22"/>
      <c r="C7" s="29" t="s">
        <v>17</v>
      </c>
    </row>
    <row r="8" spans="2:6" ht="18.75" thickBot="1" x14ac:dyDescent="0.3">
      <c r="B8" s="22"/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32"/>
      <c r="C17" s="29" t="s">
        <v>17</v>
      </c>
    </row>
    <row r="18" spans="2:3" ht="18.75" thickBot="1" x14ac:dyDescent="0.3">
      <c r="B18" s="32"/>
      <c r="C18" s="29" t="s">
        <v>17</v>
      </c>
    </row>
    <row r="19" spans="2:3" ht="18.75" thickBot="1" x14ac:dyDescent="0.3">
      <c r="B19" s="32"/>
      <c r="C19" s="29" t="s">
        <v>17</v>
      </c>
    </row>
    <row r="20" spans="2:3" ht="18.75" thickBot="1" x14ac:dyDescent="0.3">
      <c r="B20" s="32"/>
      <c r="C20" s="29" t="s">
        <v>17</v>
      </c>
    </row>
    <row r="21" spans="2:3" ht="18.75" thickBot="1" x14ac:dyDescent="0.3">
      <c r="B21" s="32"/>
      <c r="C21" s="29" t="s">
        <v>17</v>
      </c>
    </row>
    <row r="22" spans="2:3" ht="18.75" thickBot="1" x14ac:dyDescent="0.3">
      <c r="B22" s="32"/>
      <c r="C22" s="29" t="s">
        <v>17</v>
      </c>
    </row>
    <row r="23" spans="2:3" ht="18.75" thickBot="1" x14ac:dyDescent="0.3">
      <c r="B23" s="32"/>
      <c r="C23" s="29" t="s">
        <v>17</v>
      </c>
    </row>
    <row r="24" spans="2:3" ht="18.75" thickBot="1" x14ac:dyDescent="0.3">
      <c r="B24" s="32"/>
      <c r="C24" s="29" t="s">
        <v>17</v>
      </c>
    </row>
    <row r="25" spans="2:3" ht="18.75" thickBot="1" x14ac:dyDescent="0.3">
      <c r="B25" s="32"/>
      <c r="C25" s="29" t="s">
        <v>17</v>
      </c>
    </row>
    <row r="26" spans="2:3" ht="18.75" thickBot="1" x14ac:dyDescent="0.3">
      <c r="B26" s="32"/>
      <c r="C26" s="29" t="s">
        <v>17</v>
      </c>
    </row>
    <row r="27" spans="2:3" ht="18.75" thickBot="1" x14ac:dyDescent="0.3">
      <c r="B27" s="32"/>
      <c r="C27" s="29" t="s">
        <v>17</v>
      </c>
    </row>
    <row r="28" spans="2:3" ht="18.75" thickBot="1" x14ac:dyDescent="0.3">
      <c r="B28" s="32"/>
      <c r="C28" s="29" t="s">
        <v>17</v>
      </c>
    </row>
    <row r="29" spans="2:3" ht="18.75" thickBot="1" x14ac:dyDescent="0.3">
      <c r="B29" s="32"/>
      <c r="C29" s="29" t="s">
        <v>17</v>
      </c>
    </row>
    <row r="30" spans="2:3" ht="18.75" thickBot="1" x14ac:dyDescent="0.3">
      <c r="B30" s="32"/>
      <c r="C30" s="29" t="s">
        <v>17</v>
      </c>
    </row>
    <row r="31" spans="2:3" ht="18.75" thickBot="1" x14ac:dyDescent="0.3">
      <c r="B31" s="32"/>
      <c r="C31" s="29" t="s">
        <v>17</v>
      </c>
    </row>
    <row r="32" spans="2:3" ht="18.75" thickBot="1" x14ac:dyDescent="0.3">
      <c r="B32" s="32"/>
      <c r="C32" s="29" t="s">
        <v>17</v>
      </c>
    </row>
    <row r="33" spans="2:3" ht="18.75" thickBot="1" x14ac:dyDescent="0.3">
      <c r="B33" s="32"/>
      <c r="C33" s="29" t="s">
        <v>17</v>
      </c>
    </row>
    <row r="34" spans="2:3" ht="18.75" thickBot="1" x14ac:dyDescent="0.3">
      <c r="B34" s="32"/>
      <c r="C34" s="29" t="s">
        <v>17</v>
      </c>
    </row>
    <row r="35" spans="2:3" ht="18.75" thickBot="1" x14ac:dyDescent="0.3">
      <c r="B35" s="32"/>
      <c r="C35" s="29" t="s">
        <v>17</v>
      </c>
    </row>
    <row r="36" spans="2:3" ht="18.75" thickBot="1" x14ac:dyDescent="0.3">
      <c r="B36" s="32"/>
      <c r="C36" s="29" t="s">
        <v>17</v>
      </c>
    </row>
    <row r="37" spans="2:3" ht="18.75" thickBot="1" x14ac:dyDescent="0.3">
      <c r="B37" s="32"/>
      <c r="C37" s="29" t="s">
        <v>17</v>
      </c>
    </row>
    <row r="38" spans="2:3" ht="18.75" thickBot="1" x14ac:dyDescent="0.3">
      <c r="B38" s="32"/>
      <c r="C38" s="29" t="s">
        <v>17</v>
      </c>
    </row>
    <row r="39" spans="2:3" ht="18.75" thickBot="1" x14ac:dyDescent="0.3">
      <c r="B39" s="32"/>
      <c r="C39" s="29" t="s">
        <v>17</v>
      </c>
    </row>
    <row r="40" spans="2:3" ht="18.75" thickBot="1" x14ac:dyDescent="0.3">
      <c r="B40" s="32"/>
      <c r="C40" s="29" t="s">
        <v>17</v>
      </c>
    </row>
    <row r="41" spans="2:3" ht="18.75" thickBot="1" x14ac:dyDescent="0.3">
      <c r="B41" s="32"/>
      <c r="C41" s="29" t="s">
        <v>17</v>
      </c>
    </row>
    <row r="42" spans="2:3" ht="18.75" thickBot="1" x14ac:dyDescent="0.3">
      <c r="B42" s="32"/>
      <c r="C42" s="29" t="s">
        <v>17</v>
      </c>
    </row>
    <row r="43" spans="2:3" ht="18.75" thickBot="1" x14ac:dyDescent="0.3">
      <c r="B43" s="32"/>
      <c r="C43" s="29" t="s">
        <v>17</v>
      </c>
    </row>
    <row r="44" spans="2:3" ht="18.75" thickBot="1" x14ac:dyDescent="0.3">
      <c r="B44" s="32"/>
      <c r="C44" s="29" t="s">
        <v>17</v>
      </c>
    </row>
    <row r="45" spans="2:3" ht="18.75" thickBot="1" x14ac:dyDescent="0.3">
      <c r="B45" s="32"/>
      <c r="C45" s="29" t="s">
        <v>17</v>
      </c>
    </row>
    <row r="46" spans="2:3" ht="18.75" thickBot="1" x14ac:dyDescent="0.3">
      <c r="B46" s="32"/>
      <c r="C46" s="29" t="s">
        <v>17</v>
      </c>
    </row>
    <row r="47" spans="2:3" ht="18.75" thickBot="1" x14ac:dyDescent="0.3">
      <c r="B47" s="32"/>
      <c r="C47" s="29" t="s">
        <v>17</v>
      </c>
    </row>
    <row r="48" spans="2:3" ht="18.75" thickBot="1" x14ac:dyDescent="0.3">
      <c r="B48" s="32"/>
      <c r="C48" s="29" t="s">
        <v>17</v>
      </c>
    </row>
    <row r="49" spans="2:3" ht="18.75" thickBot="1" x14ac:dyDescent="0.3">
      <c r="B49" s="32"/>
      <c r="C49" s="29" t="s">
        <v>17</v>
      </c>
    </row>
    <row r="50" spans="2:3" ht="18.75" thickBot="1" x14ac:dyDescent="0.3">
      <c r="B50" s="32"/>
      <c r="C50" s="29" t="s">
        <v>17</v>
      </c>
    </row>
    <row r="51" spans="2:3" ht="18.75" thickBot="1" x14ac:dyDescent="0.3">
      <c r="B51" s="32"/>
      <c r="C51" s="29" t="s">
        <v>17</v>
      </c>
    </row>
    <row r="52" spans="2:3" ht="18.75" thickBot="1" x14ac:dyDescent="0.3">
      <c r="B52" s="32"/>
      <c r="C52" s="29" t="s">
        <v>17</v>
      </c>
    </row>
    <row r="53" spans="2:3" ht="18.75" thickBot="1" x14ac:dyDescent="0.3">
      <c r="B53" s="32"/>
      <c r="C53" s="29" t="s">
        <v>17</v>
      </c>
    </row>
    <row r="54" spans="2:3" ht="18.75" thickBot="1" x14ac:dyDescent="0.3">
      <c r="B54" s="32"/>
      <c r="C54" s="29" t="s">
        <v>17</v>
      </c>
    </row>
    <row r="55" spans="2:3" ht="18.75" thickBot="1" x14ac:dyDescent="0.3">
      <c r="B55" s="32"/>
      <c r="C55" s="29" t="s">
        <v>17</v>
      </c>
    </row>
    <row r="56" spans="2:3" ht="18.75" thickBot="1" x14ac:dyDescent="0.3">
      <c r="B56" s="32"/>
      <c r="C56" s="29" t="s">
        <v>17</v>
      </c>
    </row>
    <row r="57" spans="2:3" ht="18.75" thickBot="1" x14ac:dyDescent="0.3">
      <c r="B57" s="32"/>
      <c r="C57" s="29" t="s">
        <v>17</v>
      </c>
    </row>
    <row r="58" spans="2:3" ht="18.75" thickBot="1" x14ac:dyDescent="0.3">
      <c r="B58" s="32"/>
      <c r="C58" s="29" t="s">
        <v>17</v>
      </c>
    </row>
    <row r="59" spans="2:3" ht="18.75" thickBot="1" x14ac:dyDescent="0.3">
      <c r="B59" s="32"/>
      <c r="C59" s="29" t="s">
        <v>17</v>
      </c>
    </row>
    <row r="60" spans="2:3" ht="18.75" thickBot="1" x14ac:dyDescent="0.3">
      <c r="B60" s="32"/>
      <c r="C60" s="29" t="s">
        <v>17</v>
      </c>
    </row>
    <row r="61" spans="2:3" ht="18.75" thickBot="1" x14ac:dyDescent="0.3">
      <c r="B61" s="32"/>
      <c r="C61" s="29" t="s">
        <v>17</v>
      </c>
    </row>
    <row r="62" spans="2:3" ht="18.75" thickBot="1" x14ac:dyDescent="0.3">
      <c r="B62" s="32"/>
      <c r="C62" s="29" t="s">
        <v>17</v>
      </c>
    </row>
    <row r="63" spans="2:3" ht="18.75" thickBot="1" x14ac:dyDescent="0.3">
      <c r="B63" s="32"/>
      <c r="C63" s="29" t="s">
        <v>17</v>
      </c>
    </row>
    <row r="64" spans="2:3" ht="18.75" thickBot="1" x14ac:dyDescent="0.3">
      <c r="B64" s="32"/>
      <c r="C64" s="29" t="s">
        <v>17</v>
      </c>
    </row>
    <row r="65" spans="2:3" ht="18.75" thickBot="1" x14ac:dyDescent="0.3">
      <c r="B65" s="32"/>
      <c r="C65" s="29" t="s">
        <v>17</v>
      </c>
    </row>
    <row r="66" spans="2:3" ht="18.75" thickBot="1" x14ac:dyDescent="0.3">
      <c r="B66" s="32"/>
      <c r="C66" s="29" t="s">
        <v>17</v>
      </c>
    </row>
    <row r="67" spans="2:3" ht="18.75" thickBot="1" x14ac:dyDescent="0.3">
      <c r="B67" s="32"/>
      <c r="C67" s="29" t="s">
        <v>17</v>
      </c>
    </row>
    <row r="68" spans="2:3" ht="18.75" thickBot="1" x14ac:dyDescent="0.3">
      <c r="B68" s="33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194" priority="264"/>
  </conditionalFormatting>
  <conditionalFormatting sqref="B31:B68">
    <cfRule type="duplicateValues" dxfId="193" priority="262"/>
  </conditionalFormatting>
  <conditionalFormatting sqref="B26:B30">
    <cfRule type="duplicateValues" dxfId="192" priority="258"/>
  </conditionalFormatting>
  <conditionalFormatting sqref="B23:B25">
    <cfRule type="duplicateValues" dxfId="191" priority="257"/>
  </conditionalFormatting>
  <conditionalFormatting sqref="B17:B19">
    <cfRule type="duplicateValues" dxfId="190" priority="239"/>
  </conditionalFormatting>
  <conditionalFormatting sqref="B17:B19">
    <cfRule type="duplicateValues" dxfId="189" priority="237"/>
    <cfRule type="duplicateValues" dxfId="188" priority="238"/>
  </conditionalFormatting>
  <conditionalFormatting sqref="B20:B22">
    <cfRule type="duplicateValues" dxfId="187" priority="236"/>
  </conditionalFormatting>
  <conditionalFormatting sqref="B20:B22">
    <cfRule type="duplicateValues" dxfId="186" priority="235"/>
  </conditionalFormatting>
  <conditionalFormatting sqref="B20:B22">
    <cfRule type="duplicateValues" dxfId="185" priority="234"/>
  </conditionalFormatting>
  <conditionalFormatting sqref="B20:B22">
    <cfRule type="duplicateValues" dxfId="184" priority="233"/>
  </conditionalFormatting>
  <conditionalFormatting sqref="B20:B22">
    <cfRule type="duplicateValues" dxfId="183" priority="232"/>
  </conditionalFormatting>
  <conditionalFormatting sqref="B20:B22">
    <cfRule type="duplicateValues" dxfId="182" priority="231"/>
  </conditionalFormatting>
  <conditionalFormatting sqref="B20:B22">
    <cfRule type="duplicateValues" dxfId="181" priority="229"/>
    <cfRule type="duplicateValues" dxfId="180" priority="230"/>
  </conditionalFormatting>
  <conditionalFormatting sqref="B20:B22">
    <cfRule type="duplicateValues" dxfId="179" priority="228"/>
  </conditionalFormatting>
  <conditionalFormatting sqref="B20:B22">
    <cfRule type="duplicateValues" dxfId="178" priority="227"/>
  </conditionalFormatting>
  <conditionalFormatting sqref="B20:B22">
    <cfRule type="duplicateValues" dxfId="177" priority="225"/>
    <cfRule type="duplicateValues" dxfId="176" priority="226"/>
  </conditionalFormatting>
  <conditionalFormatting sqref="B17:B19">
    <cfRule type="duplicateValues" dxfId="175" priority="224"/>
  </conditionalFormatting>
  <conditionalFormatting sqref="B17:B19">
    <cfRule type="duplicateValues" dxfId="174" priority="223"/>
  </conditionalFormatting>
  <conditionalFormatting sqref="B17:B19">
    <cfRule type="duplicateValues" dxfId="173" priority="221"/>
    <cfRule type="duplicateValues" dxfId="172" priority="222"/>
  </conditionalFormatting>
  <conditionalFormatting sqref="B17:B19">
    <cfRule type="duplicateValues" dxfId="171" priority="220"/>
  </conditionalFormatting>
  <conditionalFormatting sqref="B17:B22">
    <cfRule type="duplicateValues" dxfId="170" priority="218"/>
    <cfRule type="duplicateValues" dxfId="169" priority="219"/>
  </conditionalFormatting>
  <conditionalFormatting sqref="B17:B19">
    <cfRule type="duplicateValues" dxfId="168" priority="217"/>
  </conditionalFormatting>
  <conditionalFormatting sqref="B11:B16">
    <cfRule type="duplicateValues" dxfId="145" priority="142"/>
  </conditionalFormatting>
  <conditionalFormatting sqref="B11:B16">
    <cfRule type="duplicateValues" dxfId="144" priority="141"/>
  </conditionalFormatting>
  <conditionalFormatting sqref="B11:B16">
    <cfRule type="duplicateValues" dxfId="130" priority="121"/>
    <cfRule type="duplicateValues" dxfId="129" priority="122"/>
    <cfRule type="duplicateValues" dxfId="128" priority="123"/>
    <cfRule type="duplicateValues" dxfId="127" priority="124"/>
    <cfRule type="duplicateValues" dxfId="126" priority="125"/>
    <cfRule type="duplicateValues" dxfId="125" priority="126"/>
    <cfRule type="duplicateValues" dxfId="124" priority="127"/>
  </conditionalFormatting>
  <conditionalFormatting sqref="B11:B16">
    <cfRule type="duplicateValues" dxfId="123" priority="116"/>
    <cfRule type="duplicateValues" dxfId="122" priority="117"/>
    <cfRule type="duplicateValues" dxfId="121" priority="118"/>
    <cfRule type="duplicateValues" dxfId="120" priority="119"/>
    <cfRule type="duplicateValues" dxfId="119" priority="120"/>
  </conditionalFormatting>
  <conditionalFormatting sqref="B11:B16">
    <cfRule type="duplicateValues" dxfId="118" priority="115"/>
  </conditionalFormatting>
  <conditionalFormatting sqref="B6">
    <cfRule type="duplicateValues" dxfId="73" priority="70"/>
  </conditionalFormatting>
  <conditionalFormatting sqref="B7">
    <cfRule type="duplicateValues" dxfId="72" priority="63"/>
    <cfRule type="duplicateValues" dxfId="71" priority="64"/>
    <cfRule type="duplicateValues" dxfId="70" priority="65"/>
    <cfRule type="duplicateValues" dxfId="69" priority="66"/>
    <cfRule type="duplicateValues" dxfId="68" priority="67"/>
    <cfRule type="duplicateValues" dxfId="67" priority="68"/>
    <cfRule type="duplicateValues" dxfId="66" priority="69"/>
  </conditionalFormatting>
  <conditionalFormatting sqref="B7">
    <cfRule type="duplicateValues" dxfId="65" priority="58"/>
    <cfRule type="duplicateValues" dxfId="64" priority="59"/>
    <cfRule type="duplicateValues" dxfId="63" priority="60"/>
    <cfRule type="duplicateValues" dxfId="62" priority="61"/>
    <cfRule type="duplicateValues" dxfId="61" priority="62"/>
  </conditionalFormatting>
  <conditionalFormatting sqref="B7">
    <cfRule type="duplicateValues" dxfId="60" priority="57"/>
  </conditionalFormatting>
  <conditionalFormatting sqref="B7">
    <cfRule type="duplicateValues" dxfId="59" priority="56"/>
  </conditionalFormatting>
  <conditionalFormatting sqref="B7">
    <cfRule type="duplicateValues" dxfId="58" priority="55"/>
  </conditionalFormatting>
  <conditionalFormatting sqref="B7">
    <cfRule type="duplicateValues" dxfId="57" priority="54"/>
  </conditionalFormatting>
  <conditionalFormatting sqref="B8:B10">
    <cfRule type="duplicateValues" dxfId="56" priority="47"/>
    <cfRule type="duplicateValues" dxfId="55" priority="48"/>
    <cfRule type="duplicateValues" dxfId="54" priority="49"/>
    <cfRule type="duplicateValues" dxfId="53" priority="50"/>
    <cfRule type="duplicateValues" dxfId="52" priority="51"/>
    <cfRule type="duplicateValues" dxfId="51" priority="52"/>
    <cfRule type="duplicateValues" dxfId="50" priority="53"/>
  </conditionalFormatting>
  <conditionalFormatting sqref="B8:B10">
    <cfRule type="duplicateValues" dxfId="49" priority="42"/>
    <cfRule type="duplicateValues" dxfId="48" priority="43"/>
    <cfRule type="duplicateValues" dxfId="47" priority="44"/>
    <cfRule type="duplicateValues" dxfId="46" priority="45"/>
    <cfRule type="duplicateValues" dxfId="45" priority="46"/>
  </conditionalFormatting>
  <conditionalFormatting sqref="B8:B10">
    <cfRule type="duplicateValues" dxfId="44" priority="41"/>
  </conditionalFormatting>
  <conditionalFormatting sqref="B6:B10">
    <cfRule type="duplicateValues" dxfId="43" priority="40"/>
  </conditionalFormatting>
  <conditionalFormatting sqref="B6">
    <cfRule type="duplicateValues" dxfId="42" priority="33"/>
    <cfRule type="duplicateValues" dxfId="41" priority="34"/>
    <cfRule type="duplicateValues" dxfId="40" priority="35"/>
    <cfRule type="duplicateValues" dxfId="39" priority="36"/>
    <cfRule type="duplicateValues" dxfId="38" priority="37"/>
    <cfRule type="duplicateValues" dxfId="37" priority="38"/>
    <cfRule type="duplicateValues" dxfId="36" priority="39"/>
  </conditionalFormatting>
  <conditionalFormatting sqref="B6">
    <cfRule type="duplicateValues" dxfId="35" priority="28"/>
    <cfRule type="duplicateValues" dxfId="34" priority="29"/>
    <cfRule type="duplicateValues" dxfId="33" priority="30"/>
    <cfRule type="duplicateValues" dxfId="32" priority="31"/>
    <cfRule type="duplicateValues" dxfId="31" priority="32"/>
  </conditionalFormatting>
  <conditionalFormatting sqref="B6">
    <cfRule type="duplicateValues" dxfId="30" priority="27"/>
  </conditionalFormatting>
  <conditionalFormatting sqref="B2">
    <cfRule type="duplicateValues" dxfId="29" priority="20"/>
    <cfRule type="duplicateValues" dxfId="28" priority="21"/>
    <cfRule type="duplicateValues" dxfId="27" priority="22"/>
    <cfRule type="duplicateValues" dxfId="26" priority="23"/>
    <cfRule type="duplicateValues" dxfId="25" priority="24"/>
    <cfRule type="duplicateValues" dxfId="24" priority="25"/>
    <cfRule type="duplicateValues" dxfId="23" priority="26"/>
  </conditionalFormatting>
  <conditionalFormatting sqref="B2">
    <cfRule type="duplicateValues" dxfId="22" priority="15"/>
    <cfRule type="duplicateValues" dxfId="21" priority="16"/>
    <cfRule type="duplicateValues" dxfId="20" priority="17"/>
    <cfRule type="duplicateValues" dxfId="19" priority="18"/>
    <cfRule type="duplicateValues" dxfId="18" priority="19"/>
  </conditionalFormatting>
  <conditionalFormatting sqref="B2">
    <cfRule type="duplicateValues" dxfId="17" priority="14"/>
  </conditionalFormatting>
  <conditionalFormatting sqref="B3:B5">
    <cfRule type="duplicateValues" dxfId="16" priority="7"/>
    <cfRule type="duplicateValues" dxfId="15" priority="8"/>
    <cfRule type="duplicateValues" dxfId="14" priority="9"/>
    <cfRule type="duplicateValues" dxfId="13" priority="10"/>
    <cfRule type="duplicateValues" dxfId="12" priority="11"/>
    <cfRule type="duplicateValues" dxfId="11" priority="12"/>
    <cfRule type="duplicateValues" dxfId="10" priority="13"/>
  </conditionalFormatting>
  <conditionalFormatting sqref="B3:B5"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</conditionalFormatting>
  <conditionalFormatting sqref="B3:B5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2021-06-11T10:07:06Z</dcterms:modified>
</cp:coreProperties>
</file>