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6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Efectivo!$A$53:$E$53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C83" i="1"/>
  <c r="A83" i="1"/>
  <c r="C82" i="1"/>
  <c r="A82" i="1"/>
  <c r="C81" i="1"/>
  <c r="A81" i="1"/>
  <c r="C80" i="1"/>
  <c r="A80" i="1"/>
  <c r="C79" i="1"/>
  <c r="A79" i="1"/>
  <c r="A35" i="1"/>
  <c r="C78" i="1"/>
  <c r="A78" i="1"/>
  <c r="C76" i="1"/>
  <c r="A76" i="1"/>
  <c r="C75" i="1"/>
  <c r="A75" i="1"/>
  <c r="C74" i="1"/>
  <c r="A74" i="1"/>
  <c r="C73" i="1"/>
  <c r="A73" i="1"/>
  <c r="C9" i="1" l="1"/>
  <c r="A9" i="1"/>
  <c r="B31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B63" i="1" l="1"/>
  <c r="C47" i="1" l="1"/>
  <c r="A47" i="1"/>
  <c r="C39" i="1"/>
  <c r="A39" i="1"/>
  <c r="C30" i="1"/>
  <c r="A30" i="1"/>
  <c r="C29" i="1"/>
  <c r="A29" i="1"/>
  <c r="C62" i="1"/>
  <c r="A62" i="1"/>
  <c r="C20" i="1" l="1"/>
  <c r="A20" i="1"/>
  <c r="C19" i="1"/>
  <c r="A19" i="1"/>
  <c r="C61" i="1"/>
  <c r="A61" i="1"/>
  <c r="C60" i="1"/>
  <c r="A60" i="1"/>
  <c r="C59" i="1"/>
  <c r="A59" i="1"/>
  <c r="C58" i="1"/>
  <c r="A58" i="1"/>
  <c r="C57" i="1"/>
  <c r="A57" i="1"/>
  <c r="C56" i="1"/>
  <c r="A56" i="1"/>
  <c r="B50" i="1" l="1"/>
  <c r="C72" i="1"/>
  <c r="A72" i="1"/>
  <c r="C48" i="1" l="1"/>
  <c r="C49" i="1"/>
  <c r="A48" i="1"/>
  <c r="A49" i="1"/>
  <c r="C70" i="1"/>
  <c r="C77" i="1"/>
  <c r="A70" i="1"/>
  <c r="A77" i="1"/>
  <c r="C38" i="1"/>
  <c r="A38" i="1"/>
  <c r="B15" i="1"/>
  <c r="C28" i="1"/>
  <c r="A28" i="1"/>
  <c r="B10" i="1"/>
  <c r="C36" i="1"/>
  <c r="A36" i="1"/>
  <c r="C14" i="1"/>
  <c r="A14" i="1"/>
  <c r="C71" i="1"/>
  <c r="A71" i="1"/>
  <c r="C55" i="1" l="1"/>
  <c r="A55" i="1"/>
  <c r="C37" i="1" l="1"/>
  <c r="A37" i="1"/>
  <c r="C35" i="1" l="1"/>
  <c r="A54" i="1" l="1"/>
  <c r="C54" i="1"/>
  <c r="F2" i="3" l="1"/>
  <c r="A66" i="1" l="1"/>
</calcChain>
</file>

<file path=xl/sharedStrings.xml><?xml version="1.0" encoding="utf-8"?>
<sst xmlns="http://schemas.openxmlformats.org/spreadsheetml/2006/main" count="989" uniqueCount="30">
  <si>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</si>
  <si>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</si>
  <si>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</si>
  <si>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</si>
  <si>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</si>
  <si>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</si>
  <si>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</si>
  <si>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</si>
  <si>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</si>
  <si>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</si>
  <si>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</si>
  <si>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</si>
  <si>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</si>
  <si>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</si>
  <si>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</si>
  <si>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</si>
  <si>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</si>
  <si>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</si>
  <si>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</si>
  <si>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</si>
  <si>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</si>
  <si>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</si>
  <si>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</si>
  <si>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</si>
  <si>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</si>
  <si>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3335922968 </t>
  </si>
  <si>
    <t>3335922983 </t>
  </si>
  <si>
    <t>2 Gavetas Fallando + 1 Gaveta Vacia</t>
  </si>
  <si>
    <t>2 Gavetas Vacias + 1 Gaveta Fallando</t>
  </si>
  <si>
    <t>3335922990 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</si>
</sst>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70" zoomScaleNormal="70" workbookViewId="0">
      <selection activeCell="C47" sqref="C47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44364.25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22</v>
      </c>
      <c r="E9" s="22"/>
    </row>
    <row r="10" spans="1:5" ht="18.75" thickBot="1" x14ac:dyDescent="0.3">
      <c r="A10" s="3" t="s">
        <v>11</v>
      </c>
      <c r="B10" s="36">
        <f>COUNT(B9:B9)</f>
        <v>0</v>
      </c>
      <c r="C10" s="55"/>
      <c r="D10" s="56"/>
      <c r="E10" s="57"/>
    </row>
    <row r="11" spans="1:5" x14ac:dyDescent="0.25">
      <c r="B11" s="5"/>
      <c r="E11" s="5"/>
    </row>
    <row r="12" spans="1:5" ht="18" x14ac:dyDescent="0.25">
      <c r="A12" s="52" t="s">
        <v>16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40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55"/>
      <c r="D15" s="56"/>
      <c r="E15" s="57"/>
    </row>
    <row r="16" spans="1:5" ht="15.75" thickBot="1" x14ac:dyDescent="0.3">
      <c r="B16" s="5"/>
      <c r="E16" s="5"/>
    </row>
    <row r="17" spans="1:5" ht="18.75" thickBot="1" x14ac:dyDescent="0.3">
      <c r="A17" s="58" t="s">
        <v>14</v>
      </c>
      <c r="B17" s="59"/>
      <c r="C17" s="59"/>
      <c r="D17" s="59"/>
      <c r="E17" s="6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183</v>
      </c>
      <c r="C19" s="25" t="str">
        <f>VLOOKUP(B19,'[1]LISTADO ATM'!$A$2:$B$822,2,0)</f>
        <v>ATM Estación Nativa Km. 22 Aut. Duarte.</v>
      </c>
      <c r="D19" s="15" t="s">
        <v>10</v>
      </c>
      <c r="E19" s="22">
        <v>3335922488</v>
      </c>
    </row>
    <row r="20" spans="1:5" ht="18" x14ac:dyDescent="0.25">
      <c r="A20" s="22" t="str">
        <f>VLOOKUP(B20,'[1]LISTADO ATM'!$A$2:$C$822,3,0)</f>
        <v>DISTRITO NACIONAL</v>
      </c>
      <c r="B20" s="22">
        <v>24</v>
      </c>
      <c r="C20" s="25" t="str">
        <f>VLOOKUP(B20,'[1]LISTADO ATM'!$A$2:$B$822,2,0)</f>
        <v xml:space="preserve">ATM Oficina Eusebio Manzueta </v>
      </c>
      <c r="D20" s="15" t="s">
        <v>10</v>
      </c>
      <c r="E20" s="22">
        <v>3335922726</v>
      </c>
    </row>
    <row r="21" spans="1:5" ht="18" x14ac:dyDescent="0.25">
      <c r="A21" s="22" t="str">
        <f>VLOOKUP(B21,'[1]LISTADO ATM'!$A$2:$C$822,3,0)</f>
        <v>DISTRITO NACIONAL</v>
      </c>
      <c r="B21" s="22">
        <v>192</v>
      </c>
      <c r="C21" s="25" t="str">
        <f>VLOOKUP(B21,'[1]LISTADO ATM'!$A$2:$B$822,2,0)</f>
        <v xml:space="preserve">ATM Autobanco Luperón II </v>
      </c>
      <c r="D21" s="15" t="s">
        <v>10</v>
      </c>
      <c r="E21" s="19">
        <v>3335922801</v>
      </c>
    </row>
    <row r="22" spans="1:5" ht="18" x14ac:dyDescent="0.25">
      <c r="A22" s="22" t="str">
        <f>VLOOKUP(B22,'[1]LISTADO ATM'!$A$2:$C$822,3,0)</f>
        <v>ESTE</v>
      </c>
      <c r="B22" s="22">
        <v>824</v>
      </c>
      <c r="C22" s="25" t="str">
        <f>VLOOKUP(B22,'[1]LISTADO ATM'!$A$2:$B$822,2,0)</f>
        <v xml:space="preserve">ATM Multiplaza (Higuey) </v>
      </c>
      <c r="D22" s="15" t="s">
        <v>10</v>
      </c>
      <c r="E22" s="22">
        <v>3335922912</v>
      </c>
    </row>
    <row r="23" spans="1:5" ht="18" x14ac:dyDescent="0.25">
      <c r="A23" s="22" t="str">
        <f>VLOOKUP(B23,'[1]LISTADO ATM'!$A$2:$C$822,3,0)</f>
        <v>DISTRITO NACIONAL</v>
      </c>
      <c r="B23" s="22">
        <v>246</v>
      </c>
      <c r="C23" s="25" t="str">
        <f>VLOOKUP(B23,'[1]LISTADO ATM'!$A$2:$B$822,2,0)</f>
        <v xml:space="preserve">ATM Oficina Torre BR (Lobby) </v>
      </c>
      <c r="D23" s="15" t="s">
        <v>10</v>
      </c>
      <c r="E23" s="22">
        <v>3335922948</v>
      </c>
    </row>
    <row r="24" spans="1:5" ht="18" x14ac:dyDescent="0.25">
      <c r="A24" s="22" t="str">
        <f>VLOOKUP(B24,'[1]LISTADO ATM'!$A$2:$C$822,3,0)</f>
        <v>ESTE</v>
      </c>
      <c r="B24" s="22">
        <v>608</v>
      </c>
      <c r="C24" s="25" t="str">
        <f>VLOOKUP(B24,'[1]LISTADO ATM'!$A$2:$B$822,2,0)</f>
        <v xml:space="preserve">ATM Oficina Jumbo (San Pedro) </v>
      </c>
      <c r="D24" s="15" t="s">
        <v>10</v>
      </c>
      <c r="E24" s="19">
        <v>3335922949</v>
      </c>
    </row>
    <row r="25" spans="1:5" ht="18" x14ac:dyDescent="0.25">
      <c r="A25" s="22" t="str">
        <f>VLOOKUP(B25,'[1]LISTADO ATM'!$A$2:$C$822,3,0)</f>
        <v>DISTRITO NACIONAL</v>
      </c>
      <c r="B25" s="22">
        <v>722</v>
      </c>
      <c r="C25" s="25" t="str">
        <f>VLOOKUP(B25,'[1]LISTADO ATM'!$A$2:$B$822,2,0)</f>
        <v xml:space="preserve">ATM Oficina Charles de Gaulle III </v>
      </c>
      <c r="D25" s="15" t="s">
        <v>10</v>
      </c>
      <c r="E25" s="22" t="s">
        <v>25</v>
      </c>
    </row>
    <row r="26" spans="1:5" ht="18" x14ac:dyDescent="0.25">
      <c r="A26" s="22" t="str">
        <f>VLOOKUP(B26,'[1]LISTADO ATM'!$A$2:$C$822,3,0)</f>
        <v>DISTRITO NACIONAL</v>
      </c>
      <c r="B26" s="22">
        <v>410</v>
      </c>
      <c r="C26" s="25" t="str">
        <f>VLOOKUP(B26,'[1]LISTADO ATM'!$A$2:$B$822,2,0)</f>
        <v xml:space="preserve">ATM Oficina Las Palmas de Herrera II </v>
      </c>
      <c r="D26" s="15" t="s">
        <v>10</v>
      </c>
      <c r="E26" s="22" t="s">
        <v>25</v>
      </c>
    </row>
    <row r="27" spans="1:5" ht="18" x14ac:dyDescent="0.25">
      <c r="A27" s="22" t="str">
        <f>VLOOKUP(B27,'[1]LISTADO ATM'!$A$2:$C$822,3,0)</f>
        <v>DISTRITO NACIONAL</v>
      </c>
      <c r="B27" s="22">
        <v>979</v>
      </c>
      <c r="C27" s="25" t="str">
        <f>VLOOKUP(B27,'[1]LISTADO ATM'!$A$2:$B$822,2,0)</f>
        <v xml:space="preserve">ATM Oficina Luperón I </v>
      </c>
      <c r="D27" s="15" t="s">
        <v>10</v>
      </c>
      <c r="E27" s="19">
        <v>3335922971</v>
      </c>
    </row>
    <row r="28" spans="1:5" ht="18" x14ac:dyDescent="0.25">
      <c r="A28" s="22" t="str">
        <f>VLOOKUP(B28,'[1]LISTADO ATM'!$A$2:$C$822,3,0)</f>
        <v>DISTRITO NACIONAL</v>
      </c>
      <c r="B28" s="22">
        <v>708</v>
      </c>
      <c r="C28" s="25" t="str">
        <f>VLOOKUP(B28,'[1]LISTADO ATM'!$A$2:$B$822,2,0)</f>
        <v xml:space="preserve">ATM El Vestir De Hoy </v>
      </c>
      <c r="D28" s="15" t="s">
        <v>10</v>
      </c>
      <c r="E28" s="22">
        <v>3335922980</v>
      </c>
    </row>
    <row r="29" spans="1:5" ht="18" x14ac:dyDescent="0.25">
      <c r="A29" s="22" t="str">
        <f>VLOOKUP(B29,'[1]LISTADO ATM'!$A$2:$C$822,3,0)</f>
        <v>NORTE</v>
      </c>
      <c r="B29" s="22">
        <v>643</v>
      </c>
      <c r="C29" s="25" t="str">
        <f>VLOOKUP(B29,'[1]LISTADO ATM'!$A$2:$B$822,2,0)</f>
        <v xml:space="preserve">ATM Oficina Valerio </v>
      </c>
      <c r="D29" s="15" t="s">
        <v>10</v>
      </c>
      <c r="E29" s="22" t="s">
        <v>26</v>
      </c>
    </row>
    <row r="30" spans="1:5" ht="18" x14ac:dyDescent="0.25">
      <c r="A30" s="22" t="e">
        <f>VLOOKUP(B30,'[1]LISTADO ATM'!$A$2:$C$822,3,0)</f>
        <v>#N/A</v>
      </c>
      <c r="B30" s="22"/>
      <c r="C30" s="25" t="e">
        <f>VLOOKUP(B30,'[1]LISTADO ATM'!$A$2:$B$822,2,0)</f>
        <v>#N/A</v>
      </c>
      <c r="D30" s="15" t="s">
        <v>10</v>
      </c>
      <c r="E30" s="19"/>
    </row>
    <row r="31" spans="1:5" ht="18.75" thickBot="1" x14ac:dyDescent="0.3">
      <c r="A31" s="26"/>
      <c r="B31" s="36">
        <f>COUNT(B19:B30)</f>
        <v>11</v>
      </c>
      <c r="C31" s="14"/>
      <c r="D31" s="14"/>
      <c r="E31" s="14"/>
    </row>
    <row r="32" spans="1:5" ht="15.75" thickBot="1" x14ac:dyDescent="0.3">
      <c r="B32" s="5"/>
      <c r="E32" s="5"/>
    </row>
    <row r="33" spans="1:5" ht="18.75" thickBot="1" x14ac:dyDescent="0.3">
      <c r="A33" s="58" t="s">
        <v>20</v>
      </c>
      <c r="B33" s="59"/>
      <c r="C33" s="59"/>
      <c r="D33" s="59"/>
      <c r="E33" s="60"/>
    </row>
    <row r="34" spans="1:5" ht="18" x14ac:dyDescent="0.25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</row>
    <row r="35" spans="1:5" ht="18" x14ac:dyDescent="0.25">
      <c r="A35" s="22" t="str">
        <f>VLOOKUP(B35,'[1]LISTADO ATM'!$A$2:$C$822,3,0)</f>
        <v>DISTRITO NACIONAL</v>
      </c>
      <c r="B35" s="37">
        <v>302</v>
      </c>
      <c r="C35" s="25" t="str">
        <f>VLOOKUP(B35,'[1]LISTADO ATM'!$A$2:$B$822,2,0)</f>
        <v xml:space="preserve">ATM S/M Aprezio Los Mameyes  </v>
      </c>
      <c r="D35" s="22" t="s">
        <v>18</v>
      </c>
      <c r="E35" s="27">
        <v>3335921129</v>
      </c>
    </row>
    <row r="36" spans="1:5" ht="18" x14ac:dyDescent="0.25">
      <c r="A36" s="22" t="str">
        <f>VLOOKUP(B36,'[1]LISTADO ATM'!$A$2:$C$822,3,0)</f>
        <v>DISTRITO NACIONAL</v>
      </c>
      <c r="B36" s="22">
        <v>577</v>
      </c>
      <c r="C36" s="25" t="str">
        <f>VLOOKUP(B36,'[1]LISTADO ATM'!$A$2:$B$822,2,0)</f>
        <v xml:space="preserve">ATM Olé Ave. Duarte </v>
      </c>
      <c r="D36" s="22" t="s">
        <v>18</v>
      </c>
      <c r="E36" s="27">
        <v>3335922989</v>
      </c>
    </row>
    <row r="37" spans="1:5" ht="18" x14ac:dyDescent="0.25">
      <c r="A37" s="33" t="str">
        <f>VLOOKUP(B37,'[1]LISTADO ATM'!$A$2:$C$822,3,0)</f>
        <v>DISTRITO NACIONAL</v>
      </c>
      <c r="B37" s="37">
        <v>567</v>
      </c>
      <c r="C37" s="25" t="str">
        <f>VLOOKUP(B37,'[1]LISTADO ATM'!$A$2:$B$822,2,0)</f>
        <v xml:space="preserve">ATM Oficina Máximo Gómez </v>
      </c>
      <c r="D37" s="22" t="s">
        <v>18</v>
      </c>
      <c r="E37" s="27">
        <v>3335921534</v>
      </c>
    </row>
    <row r="38" spans="1:5" ht="18" x14ac:dyDescent="0.25">
      <c r="A38" s="33" t="e">
        <f>VLOOKUP(B38,'[1]LISTADO ATM'!$A$2:$C$822,3,0)</f>
        <v>#N/A</v>
      </c>
      <c r="B38" s="37">
        <v>365</v>
      </c>
      <c r="C38" s="25" t="e">
        <f>VLOOKUP(B38,'[1]LISTADO ATM'!$A$2:$B$822,2,0)</f>
        <v>#N/A</v>
      </c>
      <c r="D38" s="22" t="s">
        <v>18</v>
      </c>
      <c r="E38" s="27">
        <v>3335922568</v>
      </c>
    </row>
    <row r="39" spans="1:5" ht="18" x14ac:dyDescent="0.25">
      <c r="A39" s="33" t="str">
        <f>VLOOKUP(B39,'[1]LISTADO ATM'!$A$2:$C$822,3,0)</f>
        <v>DISTRITO NACIONAL</v>
      </c>
      <c r="B39" s="37">
        <v>244</v>
      </c>
      <c r="C39" s="25" t="str">
        <f>VLOOKUP(B39,'[1]LISTADO ATM'!$A$2:$B$822,2,0)</f>
        <v xml:space="preserve">ATM Ministerio de Hacienda (antiguo Finanzas) </v>
      </c>
      <c r="D39" s="22" t="s">
        <v>18</v>
      </c>
      <c r="E39" s="27">
        <v>3335922665</v>
      </c>
    </row>
    <row r="40" spans="1:5" ht="18" x14ac:dyDescent="0.25">
      <c r="A40" s="33" t="str">
        <f>VLOOKUP(B40,'[1]LISTADO ATM'!$A$2:$C$822,3,0)</f>
        <v>DISTRITO NACIONAL</v>
      </c>
      <c r="B40" s="37">
        <v>231</v>
      </c>
      <c r="C40" s="25" t="str">
        <f>VLOOKUP(B40,'[1]LISTADO ATM'!$A$2:$B$822,2,0)</f>
        <v xml:space="preserve">ATM Oficina Zona Oriental </v>
      </c>
      <c r="D40" s="22" t="s">
        <v>18</v>
      </c>
      <c r="E40" s="27">
        <v>3335922706</v>
      </c>
    </row>
    <row r="41" spans="1:5" ht="18" x14ac:dyDescent="0.25">
      <c r="A41" s="33" t="str">
        <f>VLOOKUP(B41,'[1]LISTADO ATM'!$A$2:$C$822,3,0)</f>
        <v>SUR</v>
      </c>
      <c r="B41" s="37">
        <v>311</v>
      </c>
      <c r="C41" s="25" t="str">
        <f>VLOOKUP(B41,'[1]LISTADO ATM'!$A$2:$B$822,2,0)</f>
        <v>ATM Plaza Eroski</v>
      </c>
      <c r="D41" s="22" t="s">
        <v>18</v>
      </c>
      <c r="E41" s="27">
        <v>3335922824</v>
      </c>
    </row>
    <row r="42" spans="1:5" ht="18" x14ac:dyDescent="0.25">
      <c r="A42" s="33" t="str">
        <f>VLOOKUP(B42,'[1]LISTADO ATM'!$A$2:$C$822,3,0)</f>
        <v>DISTRITO NACIONAL</v>
      </c>
      <c r="B42" s="37">
        <v>931</v>
      </c>
      <c r="C42" s="25" t="str">
        <f>VLOOKUP(B42,'[1]LISTADO ATM'!$A$2:$B$822,2,0)</f>
        <v xml:space="preserve">ATM Autobanco Luperón I </v>
      </c>
      <c r="D42" s="22" t="s">
        <v>18</v>
      </c>
      <c r="E42" s="27">
        <v>3335922951</v>
      </c>
    </row>
    <row r="43" spans="1:5" ht="18" x14ac:dyDescent="0.25">
      <c r="A43" s="33" t="str">
        <f>VLOOKUP(B43,'[1]LISTADO ATM'!$A$2:$C$822,3,0)</f>
        <v>ESTE</v>
      </c>
      <c r="B43" s="37">
        <v>945</v>
      </c>
      <c r="C43" s="25" t="str">
        <f>VLOOKUP(B43,'[1]LISTADO ATM'!$A$2:$B$822,2,0)</f>
        <v xml:space="preserve">ATM UNP El Valle (Hato Mayor) </v>
      </c>
      <c r="D43" s="22" t="s">
        <v>18</v>
      </c>
      <c r="E43" s="27">
        <v>3335922954</v>
      </c>
    </row>
    <row r="44" spans="1:5" ht="18" x14ac:dyDescent="0.25">
      <c r="A44" s="33" t="str">
        <f>VLOOKUP(B44,'[1]LISTADO ATM'!$A$2:$C$822,3,0)</f>
        <v>ESTE</v>
      </c>
      <c r="B44" s="37">
        <v>912</v>
      </c>
      <c r="C44" s="25" t="str">
        <f>VLOOKUP(B44,'[1]LISTADO ATM'!$A$2:$B$822,2,0)</f>
        <v xml:space="preserve">ATM Oficina San Pedro II </v>
      </c>
      <c r="D44" s="22" t="s">
        <v>18</v>
      </c>
      <c r="E44" s="27">
        <v>3335922972</v>
      </c>
    </row>
    <row r="45" spans="1:5" ht="18" x14ac:dyDescent="0.25">
      <c r="A45" s="33" t="str">
        <f>VLOOKUP(B45,'[1]LISTADO ATM'!$A$2:$C$822,3,0)</f>
        <v>NORTE</v>
      </c>
      <c r="B45" s="37">
        <v>333</v>
      </c>
      <c r="C45" s="25" t="str">
        <f>VLOOKUP(B45,'[1]LISTADO ATM'!$A$2:$B$822,2,0)</f>
        <v>ATM Oficina Turey Maimón</v>
      </c>
      <c r="D45" s="22" t="s">
        <v>18</v>
      </c>
      <c r="E45" s="27">
        <v>3335922973</v>
      </c>
    </row>
    <row r="46" spans="1:5" ht="18" x14ac:dyDescent="0.25">
      <c r="A46" s="33" t="str">
        <f>VLOOKUP(B46,'[1]LISTADO ATM'!$A$2:$C$822,3,0)</f>
        <v>NORTE</v>
      </c>
      <c r="B46" s="37">
        <v>888</v>
      </c>
      <c r="C46" s="25" t="str">
        <f>VLOOKUP(B46,'[1]LISTADO ATM'!$A$2:$B$822,2,0)</f>
        <v>ATM Oficina galeria 56 II (SFM)</v>
      </c>
      <c r="D46" s="22" t="s">
        <v>18</v>
      </c>
      <c r="E46" s="27">
        <v>3335922978</v>
      </c>
    </row>
    <row r="47" spans="1:5" ht="18" x14ac:dyDescent="0.25">
      <c r="A47" s="33" t="str">
        <f>VLOOKUP(B47,'[1]LISTADO ATM'!$A$2:$C$822,3,0)</f>
        <v>DISTRITO NACIONAL</v>
      </c>
      <c r="B47" s="37">
        <v>735</v>
      </c>
      <c r="C47" s="25" t="str">
        <f>VLOOKUP(B47,'[1]LISTADO ATM'!$A$2:$B$822,2,0)</f>
        <v xml:space="preserve">ATM Oficina Independencia II  </v>
      </c>
      <c r="D47" s="22" t="s">
        <v>18</v>
      </c>
      <c r="E47" s="27" t="s">
        <v>29</v>
      </c>
    </row>
    <row r="48" spans="1:5" ht="18" x14ac:dyDescent="0.25">
      <c r="A48" s="33" t="str">
        <f>VLOOKUP(B48,'[1]LISTADO ATM'!$A$2:$C$822,3,0)</f>
        <v>NORTE</v>
      </c>
      <c r="B48" s="37">
        <v>910</v>
      </c>
      <c r="C48" s="25" t="str">
        <f>VLOOKUP(B48,'[1]LISTADO ATM'!$A$2:$B$822,2,0)</f>
        <v xml:space="preserve">ATM Oficina El Sol II (Santiago) </v>
      </c>
      <c r="D48" s="22" t="s">
        <v>18</v>
      </c>
      <c r="E48" s="27">
        <v>3335922991</v>
      </c>
    </row>
    <row r="49" spans="1:5" ht="18" x14ac:dyDescent="0.25">
      <c r="A49" s="33" t="e">
        <f>VLOOKUP(B49,'[1]LISTADO ATM'!$A$2:$C$822,3,0)</f>
        <v>#N/A</v>
      </c>
      <c r="B49" s="37"/>
      <c r="C49" s="25" t="e">
        <f>VLOOKUP(B49,'[1]LISTADO ATM'!$A$2:$B$822,2,0)</f>
        <v>#N/A</v>
      </c>
      <c r="D49" s="22" t="s">
        <v>18</v>
      </c>
      <c r="E49" s="27"/>
    </row>
    <row r="50" spans="1:5" ht="18" x14ac:dyDescent="0.25">
      <c r="A50" s="26" t="s">
        <v>11</v>
      </c>
      <c r="B50" s="38">
        <f>COUNT(B35:B49)</f>
        <v>14</v>
      </c>
      <c r="C50" s="14"/>
      <c r="D50" s="14"/>
      <c r="E50" s="14"/>
    </row>
    <row r="51" spans="1:5" ht="15.75" thickBot="1" x14ac:dyDescent="0.3">
      <c r="B51" s="5"/>
      <c r="E51" s="5"/>
    </row>
    <row r="52" spans="1:5" ht="18" x14ac:dyDescent="0.25">
      <c r="A52" s="61" t="s">
        <v>13</v>
      </c>
      <c r="B52" s="62"/>
      <c r="C52" s="62"/>
      <c r="D52" s="62"/>
      <c r="E52" s="63"/>
    </row>
    <row r="53" spans="1:5" ht="18" x14ac:dyDescent="0.25">
      <c r="A53" s="2" t="s">
        <v>5</v>
      </c>
      <c r="B53" s="2" t="s">
        <v>6</v>
      </c>
      <c r="C53" s="4" t="s">
        <v>7</v>
      </c>
      <c r="D53" s="18" t="s">
        <v>8</v>
      </c>
      <c r="E53" s="18" t="s">
        <v>9</v>
      </c>
    </row>
    <row r="54" spans="1:5" ht="18" x14ac:dyDescent="0.25">
      <c r="A54" s="19" t="str">
        <f>VLOOKUP(B54,'[1]LISTADO ATM'!$A$2:$C$822,3,0)</f>
        <v>DISTRITO NACIONAL</v>
      </c>
      <c r="B54" s="22">
        <v>589</v>
      </c>
      <c r="C54" s="25" t="str">
        <f>VLOOKUP(B54,'[1]LISTADO ATM'!$A$2:$B$822,2,0)</f>
        <v xml:space="preserve">ATM S/M Bravo San Vicente de Paul </v>
      </c>
      <c r="D54" s="39" t="s">
        <v>23</v>
      </c>
      <c r="E54" s="22">
        <v>3335921239</v>
      </c>
    </row>
    <row r="55" spans="1:5" ht="18" x14ac:dyDescent="0.25">
      <c r="A55" s="19" t="str">
        <f>VLOOKUP(B55,'[1]LISTADO ATM'!$A$2:$C$822,3,0)</f>
        <v>SUR</v>
      </c>
      <c r="B55" s="22">
        <v>5</v>
      </c>
      <c r="C55" s="25" t="str">
        <f>VLOOKUP(B55,'[1]LISTADO ATM'!$A$2:$B$822,2,0)</f>
        <v>ATM Oficina Autoservicio Villa Ofelia (San Juan)</v>
      </c>
      <c r="D55" s="39" t="s">
        <v>23</v>
      </c>
      <c r="E55" s="22">
        <v>3335921551</v>
      </c>
    </row>
    <row r="56" spans="1:5" ht="18" x14ac:dyDescent="0.25">
      <c r="A56" s="19" t="str">
        <f>VLOOKUP(B56,'[1]LISTADO ATM'!$A$2:$C$822,3,0)</f>
        <v>NORTE</v>
      </c>
      <c r="B56" s="22">
        <v>304</v>
      </c>
      <c r="C56" s="25" t="str">
        <f>VLOOKUP(B56,'[1]LISTADO ATM'!$A$2:$B$822,2,0)</f>
        <v xml:space="preserve">ATM Multicentro La Sirena Estrella Sadhala </v>
      </c>
      <c r="D56" s="41" t="s">
        <v>24</v>
      </c>
      <c r="E56" s="22">
        <v>3335920861</v>
      </c>
    </row>
    <row r="57" spans="1:5" ht="18" x14ac:dyDescent="0.25">
      <c r="A57" s="19" t="str">
        <f>VLOOKUP(B57,'[1]LISTADO ATM'!$A$2:$C$822,3,0)</f>
        <v>DISTRITO NACIONAL</v>
      </c>
      <c r="B57" s="22">
        <v>493</v>
      </c>
      <c r="C57" s="25" t="str">
        <f>VLOOKUP(B57,'[1]LISTADO ATM'!$A$2:$B$822,2,0)</f>
        <v xml:space="preserve">ATM Oficina Haina Occidental II </v>
      </c>
      <c r="D57" s="41" t="s">
        <v>24</v>
      </c>
      <c r="E57" s="22">
        <v>3335922673</v>
      </c>
    </row>
    <row r="58" spans="1:5" ht="18" x14ac:dyDescent="0.25">
      <c r="A58" s="19" t="str">
        <f>VLOOKUP(B58,'[1]LISTADO ATM'!$A$2:$C$822,3,0)</f>
        <v>DISTRITO NACIONAL</v>
      </c>
      <c r="B58" s="22">
        <v>946</v>
      </c>
      <c r="C58" s="25" t="str">
        <f>VLOOKUP(B58,'[1]LISTADO ATM'!$A$2:$B$822,2,0)</f>
        <v xml:space="preserve">ATM Oficina Núñez de Cáceres I </v>
      </c>
      <c r="D58" s="41" t="s">
        <v>24</v>
      </c>
      <c r="E58" s="22">
        <v>3335922859</v>
      </c>
    </row>
    <row r="59" spans="1:5" ht="18" x14ac:dyDescent="0.25">
      <c r="A59" s="19" t="str">
        <f>VLOOKUP(B59,'[1]LISTADO ATM'!$A$2:$C$822,3,0)</f>
        <v>NORTE</v>
      </c>
      <c r="B59" s="22">
        <v>431</v>
      </c>
      <c r="C59" s="25" t="str">
        <f>VLOOKUP(B59,'[1]LISTADO ATM'!$A$2:$B$822,2,0)</f>
        <v xml:space="preserve">ATM Autoservicio Sol (Santiago) </v>
      </c>
      <c r="D59" s="41" t="s">
        <v>24</v>
      </c>
      <c r="E59" s="22">
        <v>3335922907</v>
      </c>
    </row>
    <row r="60" spans="1:5" ht="18" x14ac:dyDescent="0.25">
      <c r="A60" s="19" t="str">
        <f>VLOOKUP(B60,'[1]LISTADO ATM'!$A$2:$C$822,3,0)</f>
        <v>ESTE</v>
      </c>
      <c r="B60" s="22">
        <v>386</v>
      </c>
      <c r="C60" s="25" t="str">
        <f>VLOOKUP(B60,'[1]LISTADO ATM'!$A$2:$B$822,2,0)</f>
        <v xml:space="preserve">ATM Plaza Verón II </v>
      </c>
      <c r="D60" s="39" t="s">
        <v>23</v>
      </c>
      <c r="E60" s="22">
        <v>3335922909</v>
      </c>
    </row>
    <row r="61" spans="1:5" ht="18" x14ac:dyDescent="0.25">
      <c r="A61" s="19" t="str">
        <f>VLOOKUP(B61,'[1]LISTADO ATM'!$A$2:$C$822,3,0)</f>
        <v>NORTE</v>
      </c>
      <c r="B61" s="22">
        <v>538</v>
      </c>
      <c r="C61" s="25" t="str">
        <f>VLOOKUP(B61,'[1]LISTADO ATM'!$A$2:$B$822,2,0)</f>
        <v>ATM  Autoservicio San Fco. Macorís</v>
      </c>
      <c r="D61" s="41" t="s">
        <v>24</v>
      </c>
      <c r="E61" s="22">
        <v>3335922911</v>
      </c>
    </row>
    <row r="62" spans="1:5" ht="18" x14ac:dyDescent="0.25">
      <c r="A62" s="19" t="str">
        <f>VLOOKUP(B62,'[1]LISTADO ATM'!$A$2:$C$822,3,0)</f>
        <v>NORTE</v>
      </c>
      <c r="B62" s="22">
        <v>728</v>
      </c>
      <c r="C62" s="25" t="str">
        <f>VLOOKUP(B62,'[1]LISTADO ATM'!$A$2:$B$822,2,0)</f>
        <v xml:space="preserve">ATM UNP La Vega Oficina Regional Norcentral </v>
      </c>
      <c r="D62" s="39" t="s">
        <v>23</v>
      </c>
      <c r="E62" s="22">
        <v>3335922942</v>
      </c>
    </row>
    <row r="63" spans="1:5" ht="18" x14ac:dyDescent="0.25">
      <c r="A63" s="26" t="s">
        <v>11</v>
      </c>
      <c r="B63" s="38">
        <f>COUNT(B54:B62)</f>
        <v>9</v>
      </c>
      <c r="C63" s="14"/>
      <c r="D63" s="17"/>
      <c r="E63" s="17"/>
    </row>
    <row r="64" spans="1:5" ht="15.75" thickBot="1" x14ac:dyDescent="0.3">
      <c r="B64" s="5"/>
      <c r="E64" s="5"/>
    </row>
    <row r="65" spans="1:5" ht="18.75" thickBot="1" x14ac:dyDescent="0.3">
      <c r="A65" s="64" t="s">
        <v>12</v>
      </c>
      <c r="B65" s="65"/>
      <c r="C65" t="s">
        <v>17</v>
      </c>
      <c r="D65" s="5"/>
      <c r="E65" s="5"/>
    </row>
    <row r="66" spans="1:5" ht="18.75" thickBot="1" x14ac:dyDescent="0.3">
      <c r="A66" s="34">
        <f>+B31+B50+B63</f>
        <v>34</v>
      </c>
      <c r="B66" s="35"/>
    </row>
    <row r="67" spans="1:5" ht="15.75" thickBot="1" x14ac:dyDescent="0.3">
      <c r="B67" s="5"/>
      <c r="E67" s="5"/>
    </row>
    <row r="68" spans="1:5" ht="18.75" thickBot="1" x14ac:dyDescent="0.3">
      <c r="A68" s="58" t="s">
        <v>15</v>
      </c>
      <c r="B68" s="59"/>
      <c r="C68" s="59"/>
      <c r="D68" s="59"/>
      <c r="E68" s="60"/>
    </row>
    <row r="69" spans="1:5" ht="18" x14ac:dyDescent="0.25">
      <c r="A69" s="6" t="s">
        <v>5</v>
      </c>
      <c r="B69" s="6" t="s">
        <v>6</v>
      </c>
      <c r="C69" s="4" t="s">
        <v>7</v>
      </c>
      <c r="D69" s="42" t="s">
        <v>8</v>
      </c>
      <c r="E69" s="43"/>
    </row>
    <row r="70" spans="1:5" ht="18" x14ac:dyDescent="0.25">
      <c r="A70" s="22" t="str">
        <f>VLOOKUP(B70,'[1]LISTADO ATM'!$A$2:$C$822,3,0)</f>
        <v>DISTRITO NACIONAL</v>
      </c>
      <c r="B70" s="22">
        <v>96</v>
      </c>
      <c r="C70" s="22" t="str">
        <f>VLOOKUP(B70,'[1]LISTADO ATM'!$A$2:$B$822,2,0)</f>
        <v>ATM S/M Caribe Av. Charles de Gaulle</v>
      </c>
      <c r="D70" s="44" t="s">
        <v>21</v>
      </c>
      <c r="E70" s="45"/>
    </row>
    <row r="71" spans="1:5" ht="18" x14ac:dyDescent="0.25">
      <c r="A71" s="22" t="str">
        <f>VLOOKUP(B71,'[1]LISTADO ATM'!$A$2:$C$822,3,0)</f>
        <v>ESTE</v>
      </c>
      <c r="B71" s="22">
        <v>612</v>
      </c>
      <c r="C71" s="22" t="str">
        <f>VLOOKUP(B71,'[1]LISTADO ATM'!$A$2:$B$822,2,0)</f>
        <v xml:space="preserve">ATM Plaza Orense (La Romana) </v>
      </c>
      <c r="D71" s="44" t="s">
        <v>21</v>
      </c>
      <c r="E71" s="45"/>
    </row>
    <row r="72" spans="1:5" ht="18" x14ac:dyDescent="0.25">
      <c r="A72" s="22" t="str">
        <f>VLOOKUP(B72,'[1]LISTADO ATM'!$A$2:$C$822,3,0)</f>
        <v>ESTE</v>
      </c>
      <c r="B72" s="22">
        <v>386</v>
      </c>
      <c r="C72" s="22" t="str">
        <f>VLOOKUP(B72,'[1]LISTADO ATM'!$A$2:$B$822,2,0)</f>
        <v xml:space="preserve">ATM Plaza Verón II </v>
      </c>
      <c r="D72" s="44" t="s">
        <v>21</v>
      </c>
      <c r="E72" s="45"/>
    </row>
    <row r="73" spans="1:5" ht="18" x14ac:dyDescent="0.25">
      <c r="A73" s="22" t="str">
        <f>VLOOKUP(B73,'[1]LISTADO ATM'!$A$2:$C$822,3,0)</f>
        <v>ESTE</v>
      </c>
      <c r="B73" s="22">
        <v>121</v>
      </c>
      <c r="C73" s="22" t="str">
        <f>VLOOKUP(B73,'[1]LISTADO ATM'!$A$2:$B$822,2,0)</f>
        <v xml:space="preserve">ATM Oficina Bayaguana </v>
      </c>
      <c r="D73" s="44" t="s">
        <v>21</v>
      </c>
      <c r="E73" s="45"/>
    </row>
    <row r="74" spans="1:5" ht="18" x14ac:dyDescent="0.25">
      <c r="A74" s="22" t="str">
        <f>VLOOKUP(B74,'[1]LISTADO ATM'!$A$2:$C$822,3,0)</f>
        <v>NORTE</v>
      </c>
      <c r="B74" s="22">
        <v>196</v>
      </c>
      <c r="C74" s="22" t="str">
        <f>VLOOKUP(B74,'[1]LISTADO ATM'!$A$2:$B$822,2,0)</f>
        <v xml:space="preserve">ATM Estación Texaco Cangrejo Farmacia (Sosúa) </v>
      </c>
      <c r="D74" s="44" t="s">
        <v>27</v>
      </c>
      <c r="E74" s="45"/>
    </row>
    <row r="75" spans="1:5" ht="18" x14ac:dyDescent="0.25">
      <c r="A75" s="22" t="str">
        <f>VLOOKUP(B75,'[1]LISTADO ATM'!$A$2:$C$822,3,0)</f>
        <v>DISTRITO NACIONAL</v>
      </c>
      <c r="B75" s="22">
        <v>354</v>
      </c>
      <c r="C75" s="22" t="str">
        <f>VLOOKUP(B75,'[1]LISTADO ATM'!$A$2:$B$822,2,0)</f>
        <v xml:space="preserve">ATM Oficina Núñez de Cáceres II </v>
      </c>
      <c r="D75" s="44" t="s">
        <v>21</v>
      </c>
      <c r="E75" s="45"/>
    </row>
    <row r="76" spans="1:5" ht="18" x14ac:dyDescent="0.25">
      <c r="A76" s="22" t="str">
        <f>VLOOKUP(B76,'[1]LISTADO ATM'!$A$2:$C$822,3,0)</f>
        <v>ESTE</v>
      </c>
      <c r="B76" s="22">
        <v>385</v>
      </c>
      <c r="C76" s="22" t="str">
        <f>VLOOKUP(B76,'[1]LISTADO ATM'!$A$2:$B$822,2,0)</f>
        <v xml:space="preserve">ATM Plaza Verón I </v>
      </c>
      <c r="D76" s="44" t="s">
        <v>28</v>
      </c>
      <c r="E76" s="45"/>
    </row>
    <row r="77" spans="1:5" ht="18" x14ac:dyDescent="0.25">
      <c r="A77" s="22" t="str">
        <f>VLOOKUP(B77,'[1]LISTADO ATM'!$A$2:$C$822,3,0)</f>
        <v>ESTE</v>
      </c>
      <c r="B77" s="22">
        <v>480</v>
      </c>
      <c r="C77" s="22" t="str">
        <f>VLOOKUP(B77,'[1]LISTADO ATM'!$A$2:$B$822,2,0)</f>
        <v>ATM UNP Farmaconal Higuey</v>
      </c>
      <c r="D77" s="44" t="s">
        <v>21</v>
      </c>
      <c r="E77" s="45"/>
    </row>
    <row r="78" spans="1:5" ht="18" x14ac:dyDescent="0.25">
      <c r="A78" s="22" t="str">
        <f>VLOOKUP(B78,'[1]LISTADO ATM'!$A$2:$C$822,3,0)</f>
        <v>DISTRITO NACIONAL</v>
      </c>
      <c r="B78" s="22">
        <v>541</v>
      </c>
      <c r="C78" s="22" t="str">
        <f>VLOOKUP(B78,'[1]LISTADO ATM'!$A$2:$B$822,2,0)</f>
        <v xml:space="preserve">ATM Oficina Sambil II </v>
      </c>
      <c r="D78" s="44" t="s">
        <v>21</v>
      </c>
      <c r="E78" s="45"/>
    </row>
    <row r="79" spans="1:5" ht="18" x14ac:dyDescent="0.25">
      <c r="A79" s="22" t="str">
        <f>VLOOKUP(B79,'[1]LISTADO ATM'!$A$2:$C$822,3,0)</f>
        <v>NORTE</v>
      </c>
      <c r="B79" s="22">
        <v>632</v>
      </c>
      <c r="C79" s="22" t="str">
        <f>VLOOKUP(B79,'[1]LISTADO ATM'!$A$2:$B$822,2,0)</f>
        <v xml:space="preserve">ATM Autobanco Gurabo </v>
      </c>
      <c r="D79" s="44" t="s">
        <v>21</v>
      </c>
      <c r="E79" s="45"/>
    </row>
    <row r="80" spans="1:5" ht="18" x14ac:dyDescent="0.25">
      <c r="A80" s="22" t="str">
        <f>VLOOKUP(B80,'[1]LISTADO ATM'!$A$2:$C$822,3,0)</f>
        <v>NORTE</v>
      </c>
      <c r="B80" s="22">
        <v>637</v>
      </c>
      <c r="C80" s="22" t="str">
        <f>VLOOKUP(B80,'[1]LISTADO ATM'!$A$2:$B$822,2,0)</f>
        <v xml:space="preserve">ATM UNP Monción </v>
      </c>
      <c r="D80" s="44" t="s">
        <v>21</v>
      </c>
      <c r="E80" s="45"/>
    </row>
    <row r="81" spans="1:5" ht="18" x14ac:dyDescent="0.25">
      <c r="A81" s="22" t="str">
        <f>VLOOKUP(B81,'[1]LISTADO ATM'!$A$2:$C$822,3,0)</f>
        <v>NORTE</v>
      </c>
      <c r="B81" s="22">
        <v>645</v>
      </c>
      <c r="C81" s="22" t="str">
        <f>VLOOKUP(B81,'[1]LISTADO ATM'!$A$2:$B$822,2,0)</f>
        <v xml:space="preserve">ATM UNP Cabrera </v>
      </c>
      <c r="D81" s="44" t="s">
        <v>21</v>
      </c>
      <c r="E81" s="45"/>
    </row>
    <row r="82" spans="1:5" ht="18" x14ac:dyDescent="0.25">
      <c r="A82" s="22" t="str">
        <f>VLOOKUP(B82,'[1]LISTADO ATM'!$A$2:$C$822,3,0)</f>
        <v>ESTE</v>
      </c>
      <c r="B82" s="22">
        <v>843</v>
      </c>
      <c r="C82" s="22" t="str">
        <f>VLOOKUP(B82,'[1]LISTADO ATM'!$A$2:$B$822,2,0)</f>
        <v xml:space="preserve">ATM Oficina Romana Centro </v>
      </c>
      <c r="D82" s="44" t="s">
        <v>21</v>
      </c>
      <c r="E82" s="45"/>
    </row>
    <row r="83" spans="1:5" ht="18" x14ac:dyDescent="0.25">
      <c r="A83" s="22" t="str">
        <f>VLOOKUP(B83,'[1]LISTADO ATM'!$A$2:$C$822,3,0)</f>
        <v>DISTRITO NACIONAL</v>
      </c>
      <c r="B83" s="22">
        <v>887</v>
      </c>
      <c r="C83" s="22" t="str">
        <f>VLOOKUP(B83,'[1]LISTADO ATM'!$A$2:$B$822,2,0)</f>
        <v>ATM S/M Bravo Los Proceres</v>
      </c>
      <c r="D83" s="44" t="s">
        <v>21</v>
      </c>
      <c r="E83" s="45"/>
    </row>
    <row r="84" spans="1:5" ht="18.75" thickBot="1" x14ac:dyDescent="0.3">
      <c r="A84" s="26" t="s">
        <v>11</v>
      </c>
      <c r="B84" s="36">
        <f>COUNT(B70:B83)</f>
        <v>14</v>
      </c>
      <c r="C84" s="23"/>
      <c r="D84" s="23"/>
      <c r="E84" s="24"/>
    </row>
  </sheetData>
  <mergeCells count="26">
    <mergeCell ref="D83:E83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69:E69"/>
    <mergeCell ref="D70:E70"/>
    <mergeCell ref="D72:E72"/>
    <mergeCell ref="A1:E1"/>
    <mergeCell ref="A2:E2"/>
    <mergeCell ref="A7:E7"/>
    <mergeCell ref="C10:E10"/>
    <mergeCell ref="A12:E12"/>
    <mergeCell ref="C15:E15"/>
    <mergeCell ref="A17:E17"/>
    <mergeCell ref="A33:E33"/>
    <mergeCell ref="A52:E52"/>
    <mergeCell ref="A65:B65"/>
    <mergeCell ref="D77:E77"/>
    <mergeCell ref="D71:E71"/>
    <mergeCell ref="A68:E68"/>
  </mergeCells>
  <phoneticPr fontId="11" type="noConversion"/>
  <conditionalFormatting sqref="B84:B86 B1:B8 B28 B31:B38 B97:B1048576 B48:B69 B10:B18">
    <cfRule type="duplicateValues" dxfId="179" priority="373"/>
  </conditionalFormatting>
  <conditionalFormatting sqref="E48">
    <cfRule type="duplicateValues" dxfId="178" priority="317"/>
    <cfRule type="duplicateValues" dxfId="177" priority="318"/>
  </conditionalFormatting>
  <conditionalFormatting sqref="E49">
    <cfRule type="duplicateValues" dxfId="176" priority="311"/>
    <cfRule type="duplicateValues" dxfId="175" priority="312"/>
  </conditionalFormatting>
  <conditionalFormatting sqref="E70:E71 E77">
    <cfRule type="duplicateValues" dxfId="174" priority="1447"/>
    <cfRule type="duplicateValues" dxfId="173" priority="1448"/>
  </conditionalFormatting>
  <conditionalFormatting sqref="E72">
    <cfRule type="duplicateValues" dxfId="172" priority="231"/>
    <cfRule type="duplicateValues" dxfId="171" priority="232"/>
  </conditionalFormatting>
  <conditionalFormatting sqref="E84:E1048576 E50:E55 E1:E8 E63:E69 E31:E37 E10:E18">
    <cfRule type="duplicateValues" dxfId="170" priority="1501"/>
    <cfRule type="duplicateValues" dxfId="169" priority="1502"/>
  </conditionalFormatting>
  <conditionalFormatting sqref="B56:B58">
    <cfRule type="duplicateValues" dxfId="168" priority="228"/>
  </conditionalFormatting>
  <conditionalFormatting sqref="E57">
    <cfRule type="duplicateValues" dxfId="167" priority="224"/>
    <cfRule type="duplicateValues" dxfId="166" priority="225"/>
  </conditionalFormatting>
  <conditionalFormatting sqref="E58 E56">
    <cfRule type="duplicateValues" dxfId="165" priority="229"/>
    <cfRule type="duplicateValues" dxfId="164" priority="230"/>
  </conditionalFormatting>
  <conditionalFormatting sqref="B59:B61">
    <cfRule type="duplicateValues" dxfId="163" priority="221"/>
  </conditionalFormatting>
  <conditionalFormatting sqref="E59">
    <cfRule type="duplicateValues" dxfId="162" priority="219"/>
    <cfRule type="duplicateValues" dxfId="161" priority="220"/>
  </conditionalFormatting>
  <conditionalFormatting sqref="E60">
    <cfRule type="duplicateValues" dxfId="160" priority="217"/>
    <cfRule type="duplicateValues" dxfId="159" priority="218"/>
  </conditionalFormatting>
  <conditionalFormatting sqref="E61">
    <cfRule type="duplicateValues" dxfId="158" priority="222"/>
    <cfRule type="duplicateValues" dxfId="157" priority="223"/>
  </conditionalFormatting>
  <conditionalFormatting sqref="E20">
    <cfRule type="duplicateValues" dxfId="156" priority="214"/>
    <cfRule type="duplicateValues" dxfId="155" priority="215"/>
  </conditionalFormatting>
  <conditionalFormatting sqref="E62">
    <cfRule type="duplicateValues" dxfId="154" priority="199"/>
    <cfRule type="duplicateValues" dxfId="153" priority="200"/>
  </conditionalFormatting>
  <conditionalFormatting sqref="B29">
    <cfRule type="duplicateValues" dxfId="152" priority="187"/>
  </conditionalFormatting>
  <conditionalFormatting sqref="E30">
    <cfRule type="duplicateValues" dxfId="151" priority="188"/>
    <cfRule type="duplicateValues" dxfId="150" priority="189"/>
  </conditionalFormatting>
  <conditionalFormatting sqref="E29">
    <cfRule type="duplicateValues" dxfId="149" priority="190"/>
    <cfRule type="duplicateValues" dxfId="148" priority="191"/>
  </conditionalFormatting>
  <conditionalFormatting sqref="B30">
    <cfRule type="duplicateValues" dxfId="147" priority="192"/>
  </conditionalFormatting>
  <conditionalFormatting sqref="E39">
    <cfRule type="duplicateValues" dxfId="146" priority="182"/>
    <cfRule type="duplicateValues" dxfId="145" priority="183"/>
  </conditionalFormatting>
  <conditionalFormatting sqref="B47">
    <cfRule type="duplicateValues" dxfId="144" priority="177"/>
  </conditionalFormatting>
  <conditionalFormatting sqref="E47">
    <cfRule type="duplicateValues" dxfId="143" priority="178"/>
    <cfRule type="duplicateValues" dxfId="142" priority="179"/>
  </conditionalFormatting>
  <conditionalFormatting sqref="E28">
    <cfRule type="duplicateValues" dxfId="141" priority="1533"/>
    <cfRule type="duplicateValues" dxfId="140" priority="1534"/>
  </conditionalFormatting>
  <conditionalFormatting sqref="E38">
    <cfRule type="duplicateValues" dxfId="139" priority="1543"/>
    <cfRule type="duplicateValues" dxfId="138" priority="1544"/>
  </conditionalFormatting>
  <conditionalFormatting sqref="B62">
    <cfRule type="duplicateValues" dxfId="137" priority="1570"/>
  </conditionalFormatting>
  <conditionalFormatting sqref="B97:B1048576 B1:B8 B28:B39 B47:B72 B10:B20 B77 B84:B86">
    <cfRule type="duplicateValues" dxfId="136" priority="169"/>
  </conditionalFormatting>
  <conditionalFormatting sqref="B97:B1048576 B1:B8 B28:B39 B47:B72 B10:B20 B77 B84:B86">
    <cfRule type="duplicateValues" dxfId="135" priority="154"/>
    <cfRule type="duplicateValues" dxfId="134" priority="155"/>
  </conditionalFormatting>
  <conditionalFormatting sqref="B22">
    <cfRule type="duplicateValues" dxfId="133" priority="143"/>
  </conditionalFormatting>
  <conditionalFormatting sqref="E21">
    <cfRule type="duplicateValues" dxfId="132" priority="140"/>
    <cfRule type="duplicateValues" dxfId="131" priority="141"/>
  </conditionalFormatting>
  <conditionalFormatting sqref="B21">
    <cfRule type="duplicateValues" dxfId="130" priority="142"/>
  </conditionalFormatting>
  <conditionalFormatting sqref="B23">
    <cfRule type="duplicateValues" dxfId="129" priority="134"/>
  </conditionalFormatting>
  <conditionalFormatting sqref="E24">
    <cfRule type="duplicateValues" dxfId="128" priority="135"/>
    <cfRule type="duplicateValues" dxfId="127" priority="136"/>
  </conditionalFormatting>
  <conditionalFormatting sqref="E23">
    <cfRule type="duplicateValues" dxfId="126" priority="137"/>
    <cfRule type="duplicateValues" dxfId="125" priority="138"/>
  </conditionalFormatting>
  <conditionalFormatting sqref="B24">
    <cfRule type="duplicateValues" dxfId="124" priority="139"/>
  </conditionalFormatting>
  <conditionalFormatting sqref="E22">
    <cfRule type="duplicateValues" dxfId="123" priority="144"/>
    <cfRule type="duplicateValues" dxfId="122" priority="145"/>
  </conditionalFormatting>
  <conditionalFormatting sqref="B21:B24">
    <cfRule type="duplicateValues" dxfId="121" priority="133"/>
  </conditionalFormatting>
  <conditionalFormatting sqref="B21:B24">
    <cfRule type="duplicateValues" dxfId="120" priority="131"/>
    <cfRule type="duplicateValues" dxfId="119" priority="132"/>
  </conditionalFormatting>
  <conditionalFormatting sqref="B25">
    <cfRule type="duplicateValues" dxfId="118" priority="128"/>
  </conditionalFormatting>
  <conditionalFormatting sqref="B26">
    <cfRule type="duplicateValues" dxfId="117" priority="122"/>
  </conditionalFormatting>
  <conditionalFormatting sqref="E27">
    <cfRule type="duplicateValues" dxfId="116" priority="123"/>
    <cfRule type="duplicateValues" dxfId="115" priority="124"/>
  </conditionalFormatting>
  <conditionalFormatting sqref="E26">
    <cfRule type="duplicateValues" dxfId="114" priority="125"/>
    <cfRule type="duplicateValues" dxfId="113" priority="126"/>
  </conditionalFormatting>
  <conditionalFormatting sqref="B27">
    <cfRule type="duplicateValues" dxfId="112" priority="127"/>
  </conditionalFormatting>
  <conditionalFormatting sqref="E25">
    <cfRule type="duplicateValues" dxfId="111" priority="129"/>
    <cfRule type="duplicateValues" dxfId="110" priority="130"/>
  </conditionalFormatting>
  <conditionalFormatting sqref="B25:B27">
    <cfRule type="duplicateValues" dxfId="109" priority="121"/>
  </conditionalFormatting>
  <conditionalFormatting sqref="B25:B27">
    <cfRule type="duplicateValues" dxfId="108" priority="119"/>
    <cfRule type="duplicateValues" dxfId="107" priority="120"/>
  </conditionalFormatting>
  <conditionalFormatting sqref="B42:B43">
    <cfRule type="duplicateValues" dxfId="106" priority="117"/>
  </conditionalFormatting>
  <conditionalFormatting sqref="E42">
    <cfRule type="duplicateValues" dxfId="105" priority="115"/>
    <cfRule type="duplicateValues" dxfId="104" priority="116"/>
  </conditionalFormatting>
  <conditionalFormatting sqref="E43">
    <cfRule type="duplicateValues" dxfId="103" priority="113"/>
    <cfRule type="duplicateValues" dxfId="102" priority="114"/>
  </conditionalFormatting>
  <conditionalFormatting sqref="E40">
    <cfRule type="duplicateValues" dxfId="101" priority="111"/>
    <cfRule type="duplicateValues" dxfId="100" priority="112"/>
  </conditionalFormatting>
  <conditionalFormatting sqref="B41">
    <cfRule type="duplicateValues" dxfId="99" priority="108"/>
  </conditionalFormatting>
  <conditionalFormatting sqref="E41">
    <cfRule type="duplicateValues" dxfId="98" priority="109"/>
    <cfRule type="duplicateValues" dxfId="97" priority="110"/>
  </conditionalFormatting>
  <conditionalFormatting sqref="B40:B43">
    <cfRule type="duplicateValues" dxfId="96" priority="107"/>
  </conditionalFormatting>
  <conditionalFormatting sqref="B40">
    <cfRule type="duplicateValues" dxfId="95" priority="118"/>
  </conditionalFormatting>
  <conditionalFormatting sqref="B40:B43">
    <cfRule type="duplicateValues" dxfId="94" priority="105"/>
    <cfRule type="duplicateValues" dxfId="93" priority="106"/>
  </conditionalFormatting>
  <conditionalFormatting sqref="B45:B46">
    <cfRule type="duplicateValues" dxfId="92" priority="104"/>
  </conditionalFormatting>
  <conditionalFormatting sqref="E45">
    <cfRule type="duplicateValues" dxfId="91" priority="102"/>
    <cfRule type="duplicateValues" dxfId="90" priority="103"/>
  </conditionalFormatting>
  <conditionalFormatting sqref="E46">
    <cfRule type="duplicateValues" dxfId="89" priority="100"/>
    <cfRule type="duplicateValues" dxfId="88" priority="101"/>
  </conditionalFormatting>
  <conditionalFormatting sqref="B44">
    <cfRule type="duplicateValues" dxfId="87" priority="97"/>
  </conditionalFormatting>
  <conditionalFormatting sqref="E44">
    <cfRule type="duplicateValues" dxfId="86" priority="98"/>
    <cfRule type="duplicateValues" dxfId="85" priority="99"/>
  </conditionalFormatting>
  <conditionalFormatting sqref="B44:B46">
    <cfRule type="duplicateValues" dxfId="84" priority="96"/>
  </conditionalFormatting>
  <conditionalFormatting sqref="B44:B46">
    <cfRule type="duplicateValues" dxfId="83" priority="94"/>
    <cfRule type="duplicateValues" dxfId="82" priority="95"/>
  </conditionalFormatting>
  <conditionalFormatting sqref="B77 B70:B72">
    <cfRule type="duplicateValues" dxfId="81" priority="1838"/>
  </conditionalFormatting>
  <conditionalFormatting sqref="E9">
    <cfRule type="duplicateValues" dxfId="80" priority="84"/>
    <cfRule type="duplicateValues" dxfId="79" priority="85"/>
  </conditionalFormatting>
  <conditionalFormatting sqref="B9">
    <cfRule type="duplicateValues" dxfId="78" priority="78"/>
  </conditionalFormatting>
  <conditionalFormatting sqref="B9">
    <cfRule type="duplicateValues" dxfId="77" priority="76"/>
    <cfRule type="duplicateValues" dxfId="76" priority="77"/>
  </conditionalFormatting>
  <conditionalFormatting sqref="B19:B20">
    <cfRule type="duplicateValues" dxfId="75" priority="1869"/>
  </conditionalFormatting>
  <conditionalFormatting sqref="E19">
    <cfRule type="duplicateValues" dxfId="74" priority="1870"/>
    <cfRule type="duplicateValues" dxfId="73" priority="1871"/>
  </conditionalFormatting>
  <conditionalFormatting sqref="B9">
    <cfRule type="duplicateValues" dxfId="72" priority="80"/>
  </conditionalFormatting>
  <conditionalFormatting sqref="B9">
    <cfRule type="duplicateValues" dxfId="71" priority="79"/>
  </conditionalFormatting>
  <conditionalFormatting sqref="B39">
    <cfRule type="duplicateValues" dxfId="70" priority="1906"/>
  </conditionalFormatting>
  <conditionalFormatting sqref="E73">
    <cfRule type="duplicateValues" dxfId="69" priority="73"/>
    <cfRule type="duplicateValues" dxfId="68" priority="74"/>
  </conditionalFormatting>
  <conditionalFormatting sqref="B73">
    <cfRule type="duplicateValues" dxfId="67" priority="72"/>
  </conditionalFormatting>
  <conditionalFormatting sqref="B73">
    <cfRule type="duplicateValues" dxfId="66" priority="70"/>
    <cfRule type="duplicateValues" dxfId="65" priority="71"/>
  </conditionalFormatting>
  <conditionalFormatting sqref="B73">
    <cfRule type="duplicateValues" dxfId="64" priority="75"/>
  </conditionalFormatting>
  <conditionalFormatting sqref="E74">
    <cfRule type="duplicateValues" dxfId="63" priority="67"/>
    <cfRule type="duplicateValues" dxfId="62" priority="68"/>
  </conditionalFormatting>
  <conditionalFormatting sqref="B74">
    <cfRule type="duplicateValues" dxfId="61" priority="66"/>
  </conditionalFormatting>
  <conditionalFormatting sqref="B74">
    <cfRule type="duplicateValues" dxfId="60" priority="64"/>
    <cfRule type="duplicateValues" dxfId="59" priority="65"/>
  </conditionalFormatting>
  <conditionalFormatting sqref="B74">
    <cfRule type="duplicateValues" dxfId="58" priority="69"/>
  </conditionalFormatting>
  <conditionalFormatting sqref="E75">
    <cfRule type="duplicateValues" dxfId="57" priority="61"/>
    <cfRule type="duplicateValues" dxfId="56" priority="62"/>
  </conditionalFormatting>
  <conditionalFormatting sqref="B75">
    <cfRule type="duplicateValues" dxfId="55" priority="60"/>
  </conditionalFormatting>
  <conditionalFormatting sqref="B75">
    <cfRule type="duplicateValues" dxfId="54" priority="58"/>
    <cfRule type="duplicateValues" dxfId="53" priority="59"/>
  </conditionalFormatting>
  <conditionalFormatting sqref="B75">
    <cfRule type="duplicateValues" dxfId="52" priority="63"/>
  </conditionalFormatting>
  <conditionalFormatting sqref="E76">
    <cfRule type="duplicateValues" dxfId="51" priority="55"/>
    <cfRule type="duplicateValues" dxfId="50" priority="56"/>
  </conditionalFormatting>
  <conditionalFormatting sqref="B76">
    <cfRule type="duplicateValues" dxfId="49" priority="54"/>
  </conditionalFormatting>
  <conditionalFormatting sqref="B76">
    <cfRule type="duplicateValues" dxfId="48" priority="52"/>
    <cfRule type="duplicateValues" dxfId="47" priority="53"/>
  </conditionalFormatting>
  <conditionalFormatting sqref="B76">
    <cfRule type="duplicateValues" dxfId="46" priority="57"/>
  </conditionalFormatting>
  <conditionalFormatting sqref="B84:B1048576 B1:B77">
    <cfRule type="duplicateValues" dxfId="45" priority="43"/>
  </conditionalFormatting>
  <conditionalFormatting sqref="E78">
    <cfRule type="duplicateValues" dxfId="44" priority="40"/>
    <cfRule type="duplicateValues" dxfId="43" priority="41"/>
  </conditionalFormatting>
  <conditionalFormatting sqref="B78">
    <cfRule type="duplicateValues" dxfId="42" priority="39"/>
  </conditionalFormatting>
  <conditionalFormatting sqref="B78">
    <cfRule type="duplicateValues" dxfId="41" priority="37"/>
    <cfRule type="duplicateValues" dxfId="40" priority="38"/>
  </conditionalFormatting>
  <conditionalFormatting sqref="B78">
    <cfRule type="duplicateValues" dxfId="39" priority="42"/>
  </conditionalFormatting>
  <conditionalFormatting sqref="B78">
    <cfRule type="duplicateValues" dxfId="38" priority="36"/>
  </conditionalFormatting>
  <conditionalFormatting sqref="E79">
    <cfRule type="duplicateValues" dxfId="37" priority="33"/>
    <cfRule type="duplicateValues" dxfId="36" priority="34"/>
  </conditionalFormatting>
  <conditionalFormatting sqref="B79">
    <cfRule type="duplicateValues" dxfId="35" priority="32"/>
  </conditionalFormatting>
  <conditionalFormatting sqref="B79">
    <cfRule type="duplicateValues" dxfId="34" priority="30"/>
    <cfRule type="duplicateValues" dxfId="33" priority="31"/>
  </conditionalFormatting>
  <conditionalFormatting sqref="B79">
    <cfRule type="duplicateValues" dxfId="32" priority="35"/>
  </conditionalFormatting>
  <conditionalFormatting sqref="B79">
    <cfRule type="duplicateValues" dxfId="31" priority="29"/>
  </conditionalFormatting>
  <conditionalFormatting sqref="E80">
    <cfRule type="duplicateValues" dxfId="30" priority="26"/>
    <cfRule type="duplicateValues" dxfId="29" priority="27"/>
  </conditionalFormatting>
  <conditionalFormatting sqref="B80">
    <cfRule type="duplicateValues" dxfId="28" priority="25"/>
  </conditionalFormatting>
  <conditionalFormatting sqref="B80">
    <cfRule type="duplicateValues" dxfId="27" priority="23"/>
    <cfRule type="duplicateValues" dxfId="26" priority="24"/>
  </conditionalFormatting>
  <conditionalFormatting sqref="B80">
    <cfRule type="duplicateValues" dxfId="25" priority="28"/>
  </conditionalFormatting>
  <conditionalFormatting sqref="B80">
    <cfRule type="duplicateValues" dxfId="24" priority="22"/>
  </conditionalFormatting>
  <conditionalFormatting sqref="E81">
    <cfRule type="duplicateValues" dxfId="23" priority="19"/>
    <cfRule type="duplicateValues" dxfId="22" priority="20"/>
  </conditionalFormatting>
  <conditionalFormatting sqref="B81">
    <cfRule type="duplicateValues" dxfId="21" priority="18"/>
  </conditionalFormatting>
  <conditionalFormatting sqref="B81">
    <cfRule type="duplicateValues" dxfId="20" priority="16"/>
    <cfRule type="duplicateValues" dxfId="19" priority="17"/>
  </conditionalFormatting>
  <conditionalFormatting sqref="B81">
    <cfRule type="duplicateValues" dxfId="18" priority="21"/>
  </conditionalFormatting>
  <conditionalFormatting sqref="B81">
    <cfRule type="duplicateValues" dxfId="17" priority="15"/>
  </conditionalFormatting>
  <conditionalFormatting sqref="E82">
    <cfRule type="duplicateValues" dxfId="16" priority="12"/>
    <cfRule type="duplicateValues" dxfId="15" priority="13"/>
  </conditionalFormatting>
  <conditionalFormatting sqref="B82">
    <cfRule type="duplicateValues" dxfId="14" priority="11"/>
  </conditionalFormatting>
  <conditionalFormatting sqref="B82">
    <cfRule type="duplicateValues" dxfId="13" priority="9"/>
    <cfRule type="duplicateValues" dxfId="12" priority="10"/>
  </conditionalFormatting>
  <conditionalFormatting sqref="B82">
    <cfRule type="duplicateValues" dxfId="11" priority="14"/>
  </conditionalFormatting>
  <conditionalFormatting sqref="B82">
    <cfRule type="duplicateValues" dxfId="10" priority="8"/>
  </conditionalFormatting>
  <conditionalFormatting sqref="E83">
    <cfRule type="duplicateValues" dxfId="6" priority="5"/>
    <cfRule type="duplicateValues" dxfId="5" priority="6"/>
  </conditionalFormatting>
  <conditionalFormatting sqref="B83">
    <cfRule type="duplicateValues" dxfId="4" priority="4"/>
  </conditionalFormatting>
  <conditionalFormatting sqref="B83">
    <cfRule type="duplicateValues" dxfId="3" priority="2"/>
    <cfRule type="duplicateValues" dxfId="2" priority="3"/>
  </conditionalFormatting>
  <conditionalFormatting sqref="B83">
    <cfRule type="duplicateValues" dxfId="1" priority="7"/>
  </conditionalFormatting>
  <conditionalFormatting sqref="B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31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9" priority="711"/>
  </conditionalFormatting>
  <conditionalFormatting sqref="B32:B68">
    <cfRule type="duplicateValues" dxfId="8" priority="709"/>
  </conditionalFormatting>
  <conditionalFormatting sqref="B2:B31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2021-06-17T05:43:04Z</dcterms:modified>
</cp:coreProperties>
</file>