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7\"/>
    </mc:Choice>
  </mc:AlternateContent>
  <bookViews>
    <workbookView xWindow="0" yWindow="0" windowWidth="24000" windowHeight="957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Efectivo!$A$93:$E$93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1" l="1"/>
  <c r="C112" i="1"/>
  <c r="C113" i="1"/>
  <c r="A112" i="1"/>
  <c r="A113" i="1"/>
  <c r="B117" i="1"/>
  <c r="C109" i="1"/>
  <c r="C110" i="1"/>
  <c r="C111" i="1"/>
  <c r="A109" i="1"/>
  <c r="A110" i="1"/>
  <c r="A111" i="1"/>
  <c r="C45" i="1"/>
  <c r="A84" i="1" l="1"/>
  <c r="C83" i="1"/>
  <c r="C84" i="1"/>
  <c r="C85" i="1"/>
  <c r="A45" i="1"/>
  <c r="C46" i="1"/>
  <c r="C47" i="1"/>
  <c r="C48" i="1"/>
  <c r="A46" i="1"/>
  <c r="A47" i="1"/>
  <c r="A48" i="1"/>
  <c r="C86" i="1"/>
  <c r="C87" i="1"/>
  <c r="A85" i="1"/>
  <c r="A86" i="1"/>
  <c r="B90" i="1" l="1"/>
  <c r="B63" i="1"/>
  <c r="B50" i="1"/>
  <c r="C37" i="1"/>
  <c r="C38" i="1"/>
  <c r="C39" i="1"/>
  <c r="C40" i="1"/>
  <c r="C41" i="1"/>
  <c r="A37" i="1"/>
  <c r="A38" i="1"/>
  <c r="A39" i="1"/>
  <c r="A40" i="1"/>
  <c r="F2" i="3"/>
  <c r="C106" i="1"/>
  <c r="A106" i="1"/>
  <c r="C107" i="1"/>
  <c r="C108" i="1"/>
  <c r="C114" i="1"/>
  <c r="A107" i="1"/>
  <c r="A108" i="1"/>
  <c r="A114" i="1"/>
  <c r="A87" i="1"/>
  <c r="C71" i="1"/>
  <c r="C72" i="1"/>
  <c r="C73" i="1"/>
  <c r="C74" i="1"/>
  <c r="C75" i="1"/>
  <c r="A71" i="1"/>
  <c r="A72" i="1"/>
  <c r="A73" i="1"/>
  <c r="A74" i="1"/>
  <c r="C59" i="1"/>
  <c r="C60" i="1"/>
  <c r="C61" i="1"/>
  <c r="A59" i="1"/>
  <c r="A60" i="1"/>
  <c r="A61" i="1"/>
  <c r="C32" i="1"/>
  <c r="C33" i="1"/>
  <c r="C34" i="1"/>
  <c r="C35" i="1"/>
  <c r="C36" i="1"/>
  <c r="C42" i="1"/>
  <c r="C43" i="1"/>
  <c r="C44" i="1"/>
  <c r="C49" i="1"/>
  <c r="A33" i="1"/>
  <c r="A34" i="1"/>
  <c r="A35" i="1"/>
  <c r="A36" i="1"/>
  <c r="A41" i="1"/>
  <c r="A42" i="1"/>
  <c r="A43" i="1"/>
  <c r="A44" i="1"/>
  <c r="A49" i="1"/>
  <c r="A75" i="1" l="1"/>
  <c r="A76" i="1"/>
  <c r="C76" i="1"/>
  <c r="A32" i="1"/>
  <c r="A29" i="1"/>
  <c r="C29" i="1"/>
  <c r="A30" i="1"/>
  <c r="C30" i="1"/>
  <c r="A31" i="1"/>
  <c r="C31" i="1"/>
  <c r="A25" i="1"/>
  <c r="C25" i="1"/>
  <c r="A26" i="1"/>
  <c r="C26" i="1"/>
  <c r="A27" i="1"/>
  <c r="C27" i="1"/>
  <c r="A28" i="1"/>
  <c r="C28" i="1"/>
  <c r="A68" i="1"/>
  <c r="C68" i="1"/>
  <c r="A69" i="1"/>
  <c r="C69" i="1"/>
  <c r="A70" i="1"/>
  <c r="C70" i="1"/>
  <c r="B97" i="1"/>
  <c r="C54" i="1"/>
  <c r="A54" i="1"/>
  <c r="A104" i="1"/>
  <c r="C104" i="1"/>
  <c r="A105" i="1"/>
  <c r="C105" i="1"/>
  <c r="A115" i="1"/>
  <c r="C115" i="1"/>
  <c r="A116" i="1"/>
  <c r="C116" i="1"/>
  <c r="A96" i="1"/>
  <c r="C96" i="1"/>
  <c r="A82" i="1"/>
  <c r="C82" i="1"/>
  <c r="A83" i="1"/>
  <c r="A88" i="1"/>
  <c r="C88" i="1"/>
  <c r="A89" i="1"/>
  <c r="C89" i="1"/>
  <c r="A55" i="1"/>
  <c r="C55" i="1"/>
  <c r="A56" i="1"/>
  <c r="C56" i="1"/>
  <c r="A57" i="1"/>
  <c r="C57" i="1"/>
  <c r="A58" i="1"/>
  <c r="C58" i="1"/>
  <c r="A62" i="1"/>
  <c r="C62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C9" i="1" l="1"/>
  <c r="A9" i="1"/>
  <c r="C81" i="1"/>
  <c r="A81" i="1"/>
  <c r="C67" i="1"/>
  <c r="A67" i="1"/>
  <c r="C95" i="1" l="1"/>
  <c r="A95" i="1"/>
  <c r="A94" i="1" l="1"/>
  <c r="C94" i="1"/>
  <c r="A100" i="1" l="1"/>
</calcChain>
</file>

<file path=xl/sharedStrings.xml><?xml version="1.0" encoding="utf-8"?>
<sst xmlns="http://schemas.openxmlformats.org/spreadsheetml/2006/main" count="1028" uniqueCount="51">
  <si>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</si>
  <si>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</si>
  <si>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</si>
  <si>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</si>
  <si>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</si>
  <si>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</si>
  <si>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</si>
  <si>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</si>
  <si>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</si>
  <si>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</si>
  <si>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</si>
  <si>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</si>
  <si>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</si>
  <si>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</si>
  <si>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</si>
  <si>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</si>
  <si>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</si>
  <si>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</si>
  <si>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</si>
  <si>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</si>
  <si>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</si>
  <si>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</si>
  <si>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</si>
  <si>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</si>
  <si>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GAVETA DE DEPOSITO LLENA</t>
  </si>
  <si>
    <t>3335922968 </t>
  </si>
  <si>
    <t>3335922983 </t>
  </si>
  <si>
    <t>3335922990 </t>
  </si>
  <si>
    <t>3335923032 </t>
  </si>
  <si>
    <t>3335923087 </t>
  </si>
  <si>
    <t>3335923137 </t>
  </si>
  <si>
    <t>3335923158 </t>
  </si>
  <si>
    <t>3335923164 </t>
  </si>
  <si>
    <t>3335923172 </t>
  </si>
  <si>
    <t>3335923241 </t>
  </si>
  <si>
    <t>3335923244 </t>
  </si>
  <si>
    <t>3335922970 </t>
  </si>
  <si>
    <t>3335923361 </t>
  </si>
  <si>
    <t>3335923368 </t>
  </si>
  <si>
    <t>3335923389 </t>
  </si>
  <si>
    <t>3335923409 </t>
  </si>
  <si>
    <t>3335923546 </t>
  </si>
  <si>
    <t>3335923556 </t>
  </si>
  <si>
    <t>3335923565 </t>
  </si>
  <si>
    <t>3335923576 </t>
  </si>
  <si>
    <t>3335923938 </t>
  </si>
  <si>
    <t>3335923955 </t>
  </si>
  <si>
    <t>3335923961 </t>
  </si>
  <si>
    <t>3335924019 </t>
  </si>
  <si>
    <t>3335924025 </t>
  </si>
  <si>
    <t>3335924037 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</si>
</sst>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2"/>
      <tableStyleElement type="headerRow" dxfId="181"/>
      <tableStyleElement type="totalRow" dxfId="180"/>
      <tableStyleElement type="firstColumn" dxfId="179"/>
      <tableStyleElement type="lastColumn" dxfId="178"/>
      <tableStyleElement type="firstRowStripe" dxfId="177"/>
      <tableStyleElement type="firstColumnStripe" dxfId="1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85" zoomScale="91" zoomScaleNormal="91" workbookViewId="0">
      <selection activeCell="C127" sqref="C127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44364.25</v>
      </c>
      <c r="C4" s="1"/>
      <c r="D4" s="1"/>
      <c r="E4" s="11"/>
    </row>
    <row r="5" spans="1:5" ht="18.75" thickBot="1" x14ac:dyDescent="0.3">
      <c r="A5" s="7" t="s">
        <v>3</v>
      </c>
      <c r="B5" s="9">
        <v>44364.708333333336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str">
        <f>VLOOKUP(B9,'[1]LISTADO ATM'!$A$2:$C$822,3,0)</f>
        <v>NORTE</v>
      </c>
      <c r="B9" s="22">
        <v>643</v>
      </c>
      <c r="C9" s="25" t="str">
        <f>VLOOKUP(B9,'[1]LISTADO ATM'!$A$2:$B$822,2,0)</f>
        <v xml:space="preserve">ATM Oficina Valerio </v>
      </c>
      <c r="D9" s="16" t="s">
        <v>22</v>
      </c>
      <c r="E9" s="22" t="s">
        <v>26</v>
      </c>
    </row>
    <row r="10" spans="1:5" ht="18" x14ac:dyDescent="0.25">
      <c r="A10" s="22" t="str">
        <f>VLOOKUP(B10,'[1]LISTADO ATM'!$A$2:$C$822,3,0)</f>
        <v>ESTE</v>
      </c>
      <c r="B10" s="22">
        <v>612</v>
      </c>
      <c r="C10" s="25" t="str">
        <f>VLOOKUP(B10,'[1]LISTADO ATM'!$A$2:$B$822,2,0)</f>
        <v xml:space="preserve">ATM Plaza Orense (La Romana) </v>
      </c>
      <c r="D10" s="16" t="s">
        <v>22</v>
      </c>
      <c r="E10" s="22" t="s">
        <v>33</v>
      </c>
    </row>
    <row r="11" spans="1:5" ht="18" x14ac:dyDescent="0.25">
      <c r="A11" s="22" t="str">
        <f>VLOOKUP(B11,'[1]LISTADO ATM'!$A$2:$C$822,3,0)</f>
        <v>DISTRITO NACIONAL</v>
      </c>
      <c r="B11" s="22">
        <v>755</v>
      </c>
      <c r="C11" s="25" t="str">
        <f>VLOOKUP(B11,'[1]LISTADO ATM'!$A$2:$B$822,2,0)</f>
        <v xml:space="preserve">ATM Oficina Galería del Este (Plaza) </v>
      </c>
      <c r="D11" s="16" t="s">
        <v>22</v>
      </c>
      <c r="E11" s="22" t="s">
        <v>35</v>
      </c>
    </row>
    <row r="12" spans="1:5" ht="18" x14ac:dyDescent="0.25">
      <c r="A12" s="22" t="str">
        <f>VLOOKUP(B12,'[1]LISTADO ATM'!$A$2:$C$822,3,0)</f>
        <v>DISTRITO NACIONAL</v>
      </c>
      <c r="B12" s="22">
        <v>246</v>
      </c>
      <c r="C12" s="25" t="str">
        <f>VLOOKUP(B12,'[1]LISTADO ATM'!$A$2:$B$822,2,0)</f>
        <v xml:space="preserve">ATM Oficina Torre BR (Lobby) </v>
      </c>
      <c r="D12" s="16" t="s">
        <v>22</v>
      </c>
      <c r="E12" s="22">
        <v>3335922948</v>
      </c>
    </row>
    <row r="13" spans="1:5" ht="18" x14ac:dyDescent="0.25">
      <c r="A13" s="22" t="str">
        <f>VLOOKUP(B13,'[1]LISTADO ATM'!$A$2:$C$822,3,0)</f>
        <v>DISTRITO NACIONAL</v>
      </c>
      <c r="B13" s="22">
        <v>192</v>
      </c>
      <c r="C13" s="25" t="str">
        <f>VLOOKUP(B13,'[1]LISTADO ATM'!$A$2:$B$822,2,0)</f>
        <v xml:space="preserve">ATM Autobanco Luperón II </v>
      </c>
      <c r="D13" s="16" t="s">
        <v>22</v>
      </c>
      <c r="E13" s="22">
        <v>3335922801</v>
      </c>
    </row>
    <row r="14" spans="1:5" ht="18" x14ac:dyDescent="0.25">
      <c r="A14" s="22" t="str">
        <f>VLOOKUP(B14,'[1]LISTADO ATM'!$A$2:$C$822,3,0)</f>
        <v>ESTE</v>
      </c>
      <c r="B14" s="22">
        <v>385</v>
      </c>
      <c r="C14" s="25" t="str">
        <f>VLOOKUP(B14,'[1]LISTADO ATM'!$A$2:$B$822,2,0)</f>
        <v xml:space="preserve">ATM Plaza Verón I </v>
      </c>
      <c r="D14" s="16" t="s">
        <v>22</v>
      </c>
      <c r="E14" s="22" t="s">
        <v>32</v>
      </c>
    </row>
    <row r="15" spans="1:5" ht="18" x14ac:dyDescent="0.25">
      <c r="A15" s="22" t="str">
        <f>VLOOKUP(B15,'[1]LISTADO ATM'!$A$2:$C$822,3,0)</f>
        <v>NORTE</v>
      </c>
      <c r="B15" s="22">
        <v>910</v>
      </c>
      <c r="C15" s="25" t="str">
        <f>VLOOKUP(B15,'[1]LISTADO ATM'!$A$2:$B$822,2,0)</f>
        <v xml:space="preserve">ATM Oficina El Sol II (Santiago) </v>
      </c>
      <c r="D15" s="16" t="s">
        <v>22</v>
      </c>
      <c r="E15" s="22">
        <v>3335922991</v>
      </c>
    </row>
    <row r="16" spans="1:5" ht="18" x14ac:dyDescent="0.25">
      <c r="A16" s="22" t="str">
        <f>VLOOKUP(B16,'[1]LISTADO ATM'!$A$2:$C$822,3,0)</f>
        <v>DISTRITO NACIONAL</v>
      </c>
      <c r="B16" s="22">
        <v>735</v>
      </c>
      <c r="C16" s="25" t="str">
        <f>VLOOKUP(B16,'[1]LISTADO ATM'!$A$2:$B$822,2,0)</f>
        <v xml:space="preserve">ATM Oficina Independencia II  </v>
      </c>
      <c r="D16" s="16" t="s">
        <v>22</v>
      </c>
      <c r="E16" s="22" t="s">
        <v>27</v>
      </c>
    </row>
    <row r="17" spans="1:5" ht="18" x14ac:dyDescent="0.25">
      <c r="A17" s="22" t="str">
        <f>VLOOKUP(B17,'[1]LISTADO ATM'!$A$2:$C$822,3,0)</f>
        <v>NORTE</v>
      </c>
      <c r="B17" s="22">
        <v>888</v>
      </c>
      <c r="C17" s="25" t="str">
        <f>VLOOKUP(B17,'[1]LISTADO ATM'!$A$2:$B$822,2,0)</f>
        <v>ATM Oficina galeria 56 II (SFM)</v>
      </c>
      <c r="D17" s="16" t="s">
        <v>22</v>
      </c>
      <c r="E17" s="22">
        <v>3335922978</v>
      </c>
    </row>
    <row r="18" spans="1:5" ht="18" x14ac:dyDescent="0.25">
      <c r="A18" s="22" t="str">
        <f>VLOOKUP(B18,'[1]LISTADO ATM'!$A$2:$C$822,3,0)</f>
        <v>DISTRITO NACIONAL</v>
      </c>
      <c r="B18" s="22">
        <v>931</v>
      </c>
      <c r="C18" s="25" t="str">
        <f>VLOOKUP(B18,'[1]LISTADO ATM'!$A$2:$B$822,2,0)</f>
        <v xml:space="preserve">ATM Autobanco Luperón I </v>
      </c>
      <c r="D18" s="16" t="s">
        <v>22</v>
      </c>
      <c r="E18" s="22">
        <v>3335922951</v>
      </c>
    </row>
    <row r="19" spans="1:5" ht="18" x14ac:dyDescent="0.25">
      <c r="A19" s="22" t="str">
        <f>VLOOKUP(B19,'[1]LISTADO ATM'!$A$2:$C$822,3,0)</f>
        <v>DISTRITO NACIONAL</v>
      </c>
      <c r="B19" s="22">
        <v>244</v>
      </c>
      <c r="C19" s="25" t="str">
        <f>VLOOKUP(B19,'[1]LISTADO ATM'!$A$2:$B$822,2,0)</f>
        <v xml:space="preserve">ATM Ministerio de Hacienda (antiguo Finanzas) </v>
      </c>
      <c r="D19" s="16" t="s">
        <v>22</v>
      </c>
      <c r="E19" s="25">
        <v>3335922665</v>
      </c>
    </row>
    <row r="20" spans="1:5" ht="18" x14ac:dyDescent="0.25">
      <c r="A20" s="22" t="str">
        <f>VLOOKUP(B20,'[1]LISTADO ATM'!$A$2:$C$822,3,0)</f>
        <v>ESTE</v>
      </c>
      <c r="B20" s="22">
        <v>843</v>
      </c>
      <c r="C20" s="25" t="str">
        <f>VLOOKUP(B20,'[1]LISTADO ATM'!$A$2:$B$822,2,0)</f>
        <v xml:space="preserve">ATM Oficina Romana Centro </v>
      </c>
      <c r="D20" s="16" t="s">
        <v>22</v>
      </c>
      <c r="E20" s="22" t="s">
        <v>31</v>
      </c>
    </row>
    <row r="21" spans="1:5" ht="18" x14ac:dyDescent="0.25">
      <c r="A21" s="22" t="str">
        <f>VLOOKUP(B21,'[1]LISTADO ATM'!$A$2:$C$822,3,0)</f>
        <v>DISTRITO NACIONAL</v>
      </c>
      <c r="B21" s="22">
        <v>887</v>
      </c>
      <c r="C21" s="25" t="str">
        <f>VLOOKUP(B21,'[1]LISTADO ATM'!$A$2:$B$822,2,0)</f>
        <v>ATM S/M Bravo Los Proceres</v>
      </c>
      <c r="D21" s="16" t="s">
        <v>22</v>
      </c>
      <c r="E21" s="22" t="s">
        <v>30</v>
      </c>
    </row>
    <row r="22" spans="1:5" ht="18" x14ac:dyDescent="0.25">
      <c r="A22" s="22" t="str">
        <f>VLOOKUP(B22,'[1]LISTADO ATM'!$A$2:$C$822,3,0)</f>
        <v>DISTRITO NACIONAL</v>
      </c>
      <c r="B22" s="22">
        <v>722</v>
      </c>
      <c r="C22" s="25" t="str">
        <f>VLOOKUP(B22,'[1]LISTADO ATM'!$A$2:$B$822,2,0)</f>
        <v xml:space="preserve">ATM Oficina Charles de Gaulle III </v>
      </c>
      <c r="D22" s="16" t="s">
        <v>22</v>
      </c>
      <c r="E22" s="22" t="s">
        <v>25</v>
      </c>
    </row>
    <row r="23" spans="1:5" ht="18" x14ac:dyDescent="0.25">
      <c r="A23" s="22" t="str">
        <f>VLOOKUP(B23,'[1]LISTADO ATM'!$A$2:$C$822,3,0)</f>
        <v>DISTRITO NACIONAL</v>
      </c>
      <c r="B23" s="22">
        <v>884</v>
      </c>
      <c r="C23" s="25" t="str">
        <f>VLOOKUP(B23,'[1]LISTADO ATM'!$A$2:$B$822,2,0)</f>
        <v xml:space="preserve">ATM UNP Olé Sabana Perdida </v>
      </c>
      <c r="D23" s="16" t="s">
        <v>22</v>
      </c>
      <c r="E23" s="22" t="s">
        <v>34</v>
      </c>
    </row>
    <row r="24" spans="1:5" ht="18" x14ac:dyDescent="0.25">
      <c r="A24" s="22" t="str">
        <f>VLOOKUP(B24,'[1]LISTADO ATM'!$A$2:$C$822,3,0)</f>
        <v>DISTRITO NACIONAL</v>
      </c>
      <c r="B24" s="22">
        <v>567</v>
      </c>
      <c r="C24" s="25" t="str">
        <f>VLOOKUP(B24,'[1]LISTADO ATM'!$A$2:$B$822,2,0)</f>
        <v xml:space="preserve">ATM Oficina Máximo Gómez </v>
      </c>
      <c r="D24" s="16" t="s">
        <v>22</v>
      </c>
      <c r="E24" s="22">
        <v>3335921534</v>
      </c>
    </row>
    <row r="25" spans="1:5" ht="18" x14ac:dyDescent="0.25">
      <c r="A25" s="22" t="str">
        <f>VLOOKUP(B25,'[1]LISTADO ATM'!$A$2:$C$822,3,0)</f>
        <v>DISTRITO NACIONAL</v>
      </c>
      <c r="B25" s="22">
        <v>577</v>
      </c>
      <c r="C25" s="25" t="str">
        <f>VLOOKUP(B25,'[1]LISTADO ATM'!$A$2:$B$822,2,0)</f>
        <v xml:space="preserve">ATM Olé Ave. Duarte </v>
      </c>
      <c r="D25" s="16" t="s">
        <v>22</v>
      </c>
      <c r="E25" s="22">
        <v>3335922989</v>
      </c>
    </row>
    <row r="26" spans="1:5" ht="18" x14ac:dyDescent="0.25">
      <c r="A26" s="22" t="str">
        <f>VLOOKUP(B26,'[1]LISTADO ATM'!$A$2:$C$822,3,0)</f>
        <v>DISTRITO NACIONAL</v>
      </c>
      <c r="B26" s="22">
        <v>993</v>
      </c>
      <c r="C26" s="25" t="str">
        <f>VLOOKUP(B26,'[1]LISTADO ATM'!$A$2:$B$822,2,0)</f>
        <v xml:space="preserve">ATM Centro Medico Integral II </v>
      </c>
      <c r="D26" s="16" t="s">
        <v>22</v>
      </c>
      <c r="E26" s="22" t="s">
        <v>41</v>
      </c>
    </row>
    <row r="27" spans="1:5" ht="18" x14ac:dyDescent="0.25">
      <c r="A27" s="22" t="str">
        <f>VLOOKUP(B27,'[1]LISTADO ATM'!$A$2:$C$822,3,0)</f>
        <v>DISTRITO NACIONAL</v>
      </c>
      <c r="B27" s="22">
        <v>708</v>
      </c>
      <c r="C27" s="25" t="str">
        <f>VLOOKUP(B27,'[1]LISTADO ATM'!$A$2:$B$822,2,0)</f>
        <v xml:space="preserve">ATM El Vestir De Hoy </v>
      </c>
      <c r="D27" s="16" t="s">
        <v>22</v>
      </c>
      <c r="E27" s="22">
        <v>3335922980</v>
      </c>
    </row>
    <row r="28" spans="1:5" ht="18" x14ac:dyDescent="0.25">
      <c r="A28" s="22" t="str">
        <f>VLOOKUP(B28,'[1]LISTADO ATM'!$A$2:$C$822,3,0)</f>
        <v>ESTE</v>
      </c>
      <c r="B28" s="22">
        <v>480</v>
      </c>
      <c r="C28" s="25" t="str">
        <f>VLOOKUP(B28,'[1]LISTADO ATM'!$A$2:$B$822,2,0)</f>
        <v>ATM UNP Farmaconal Higuey</v>
      </c>
      <c r="D28" s="16" t="s">
        <v>22</v>
      </c>
      <c r="E28" s="22" t="s">
        <v>42</v>
      </c>
    </row>
    <row r="29" spans="1:5" ht="18" x14ac:dyDescent="0.25">
      <c r="A29" s="22" t="str">
        <f>VLOOKUP(B29,'[1]LISTADO ATM'!$A$2:$C$822,3,0)</f>
        <v>ESTE</v>
      </c>
      <c r="B29" s="22">
        <v>824</v>
      </c>
      <c r="C29" s="25" t="str">
        <f>VLOOKUP(B29,'[1]LISTADO ATM'!$A$2:$B$822,2,0)</f>
        <v xml:space="preserve">ATM Multiplaza (Higuey) </v>
      </c>
      <c r="D29" s="16" t="s">
        <v>22</v>
      </c>
      <c r="E29" s="22">
        <v>3335922912</v>
      </c>
    </row>
    <row r="30" spans="1:5" ht="18" x14ac:dyDescent="0.25">
      <c r="A30" s="22" t="str">
        <f>VLOOKUP(B30,'[1]LISTADO ATM'!$A$2:$C$822,3,0)</f>
        <v>DISTRITO NACIONAL</v>
      </c>
      <c r="B30" s="22">
        <v>24</v>
      </c>
      <c r="C30" s="25" t="str">
        <f>VLOOKUP(B30,'[1]LISTADO ATM'!$A$2:$B$822,2,0)</f>
        <v xml:space="preserve">ATM Oficina Eusebio Manzueta </v>
      </c>
      <c r="D30" s="16" t="s">
        <v>22</v>
      </c>
      <c r="E30" s="22">
        <v>3335922726</v>
      </c>
    </row>
    <row r="31" spans="1:5" ht="18" x14ac:dyDescent="0.25">
      <c r="A31" s="22" t="str">
        <f>VLOOKUP(B31,'[1]LISTADO ATM'!$A$2:$C$822,3,0)</f>
        <v>DISTRITO NACIONAL</v>
      </c>
      <c r="B31" s="22">
        <v>183</v>
      </c>
      <c r="C31" s="25" t="str">
        <f>VLOOKUP(B31,'[1]LISTADO ATM'!$A$2:$B$822,2,0)</f>
        <v>ATM Estación Nativa Km. 22 Aut. Duarte.</v>
      </c>
      <c r="D31" s="16" t="s">
        <v>22</v>
      </c>
      <c r="E31" s="22">
        <v>3335922488</v>
      </c>
    </row>
    <row r="32" spans="1:5" ht="18" x14ac:dyDescent="0.25">
      <c r="A32" s="22" t="str">
        <f>VLOOKUP(B32,'[1]LISTADO ATM'!$A$2:$C$822,3,0)</f>
        <v>DISTRITO NACIONAL</v>
      </c>
      <c r="B32" s="22">
        <v>979</v>
      </c>
      <c r="C32" s="25" t="str">
        <f>VLOOKUP(B32,'[1]LISTADO ATM'!$A$2:$B$822,2,0)</f>
        <v xml:space="preserve">ATM Oficina Luperón I </v>
      </c>
      <c r="D32" s="16" t="s">
        <v>22</v>
      </c>
      <c r="E32" s="22">
        <v>3335922971</v>
      </c>
    </row>
    <row r="33" spans="1:5" ht="18" x14ac:dyDescent="0.25">
      <c r="A33" s="22" t="str">
        <f>VLOOKUP(B33,'[1]LISTADO ATM'!$A$2:$C$822,3,0)</f>
        <v>ESTE</v>
      </c>
      <c r="B33" s="22">
        <v>121</v>
      </c>
      <c r="C33" s="25" t="str">
        <f>VLOOKUP(B33,'[1]LISTADO ATM'!$A$2:$B$822,2,0)</f>
        <v xml:space="preserve">ATM Oficina Bayaguana </v>
      </c>
      <c r="D33" s="16" t="s">
        <v>22</v>
      </c>
      <c r="E33" s="22" t="s">
        <v>28</v>
      </c>
    </row>
    <row r="34" spans="1:5" ht="18" x14ac:dyDescent="0.25">
      <c r="A34" s="22" t="str">
        <f>VLOOKUP(B34,'[1]LISTADO ATM'!$A$2:$C$822,3,0)</f>
        <v>NORTE</v>
      </c>
      <c r="B34" s="22">
        <v>632</v>
      </c>
      <c r="C34" s="25" t="str">
        <f>VLOOKUP(B34,'[1]LISTADO ATM'!$A$2:$B$822,2,0)</f>
        <v xml:space="preserve">ATM Autobanco Gurabo </v>
      </c>
      <c r="D34" s="16" t="s">
        <v>22</v>
      </c>
      <c r="E34" s="22" t="s">
        <v>40</v>
      </c>
    </row>
    <row r="35" spans="1:5" ht="18" x14ac:dyDescent="0.25">
      <c r="A35" s="22" t="str">
        <f>VLOOKUP(B35,'[1]LISTADO ATM'!$A$2:$C$822,3,0)</f>
        <v>DISTRITO NACIONAL</v>
      </c>
      <c r="B35" s="22">
        <v>354</v>
      </c>
      <c r="C35" s="25" t="str">
        <f>VLOOKUP(B35,'[1]LISTADO ATM'!$A$2:$B$822,2,0)</f>
        <v xml:space="preserve">ATM Oficina Núñez de Cáceres II </v>
      </c>
      <c r="D35" s="16" t="s">
        <v>22</v>
      </c>
      <c r="E35" s="22" t="s">
        <v>43</v>
      </c>
    </row>
    <row r="36" spans="1:5" ht="18" x14ac:dyDescent="0.25">
      <c r="A36" s="22" t="str">
        <f>VLOOKUP(B36,'[1]LISTADO ATM'!$A$2:$C$822,3,0)</f>
        <v>NORTE</v>
      </c>
      <c r="B36" s="22">
        <v>350</v>
      </c>
      <c r="C36" s="25" t="str">
        <f>VLOOKUP(B36,'[1]LISTADO ATM'!$A$2:$B$822,2,0)</f>
        <v xml:space="preserve">ATM Oficina Villa Tapia </v>
      </c>
      <c r="D36" s="16" t="s">
        <v>22</v>
      </c>
      <c r="E36" s="22" t="s">
        <v>44</v>
      </c>
    </row>
    <row r="37" spans="1:5" ht="18" x14ac:dyDescent="0.25">
      <c r="A37" s="22" t="str">
        <f>VLOOKUP(B37,'[1]LISTADO ATM'!$A$2:$C$822,3,0)</f>
        <v>DISTRITO NACIONAL</v>
      </c>
      <c r="B37" s="22">
        <v>302</v>
      </c>
      <c r="C37" s="25" t="str">
        <f>VLOOKUP(B37,'[1]LISTADO ATM'!$A$2:$B$822,2,0)</f>
        <v xml:space="preserve">ATM S/M Aprezio Los Mameyes  </v>
      </c>
      <c r="D37" s="16" t="s">
        <v>22</v>
      </c>
      <c r="E37" s="25">
        <v>3335921129</v>
      </c>
    </row>
    <row r="38" spans="1:5" ht="18" x14ac:dyDescent="0.25">
      <c r="A38" s="22" t="str">
        <f>VLOOKUP(B38,'[1]LISTADO ATM'!$A$2:$C$822,3,0)</f>
        <v>DISTRITO NACIONAL</v>
      </c>
      <c r="B38" s="22">
        <v>231</v>
      </c>
      <c r="C38" s="25" t="str">
        <f>VLOOKUP(B38,'[1]LISTADO ATM'!$A$2:$B$822,2,0)</f>
        <v xml:space="preserve">ATM Oficina Zona Oriental </v>
      </c>
      <c r="D38" s="16" t="s">
        <v>22</v>
      </c>
      <c r="E38" s="25">
        <v>3335922706</v>
      </c>
    </row>
    <row r="39" spans="1:5" ht="18" x14ac:dyDescent="0.25">
      <c r="A39" s="22" t="str">
        <f>VLOOKUP(B39,'[1]LISTADO ATM'!$A$2:$C$822,3,0)</f>
        <v>ESTE</v>
      </c>
      <c r="B39" s="37">
        <v>945</v>
      </c>
      <c r="C39" s="25" t="str">
        <f>VLOOKUP(B39,'[1]LISTADO ATM'!$A$2:$B$822,2,0)</f>
        <v xml:space="preserve">ATM UNP El Valle (Hato Mayor) </v>
      </c>
      <c r="D39" s="16" t="s">
        <v>22</v>
      </c>
      <c r="E39" s="25">
        <v>3335922954</v>
      </c>
    </row>
    <row r="40" spans="1:5" ht="18" x14ac:dyDescent="0.25">
      <c r="A40" s="22" t="str">
        <f>VLOOKUP(B40,'[1]LISTADO ATM'!$A$2:$C$822,3,0)</f>
        <v>NORTE</v>
      </c>
      <c r="B40" s="37">
        <v>333</v>
      </c>
      <c r="C40" s="25" t="str">
        <f>VLOOKUP(B40,'[1]LISTADO ATM'!$A$2:$B$822,2,0)</f>
        <v>ATM Oficina Turey Maimón</v>
      </c>
      <c r="D40" s="16" t="s">
        <v>22</v>
      </c>
      <c r="E40" s="25">
        <v>3335922973</v>
      </c>
    </row>
    <row r="41" spans="1:5" ht="18" x14ac:dyDescent="0.25">
      <c r="A41" s="22" t="str">
        <f>VLOOKUP(B41,'[1]LISTADO ATM'!$A$2:$C$822,3,0)</f>
        <v>NORTE</v>
      </c>
      <c r="B41" s="37">
        <v>262</v>
      </c>
      <c r="C41" s="25" t="str">
        <f>VLOOKUP(B41,'[1]LISTADO ATM'!$A$2:$B$822,2,0)</f>
        <v xml:space="preserve">ATM Oficina Obras Públicas (Santiago) </v>
      </c>
      <c r="D41" s="16" t="s">
        <v>22</v>
      </c>
      <c r="E41" s="25" t="s">
        <v>29</v>
      </c>
    </row>
    <row r="42" spans="1:5" ht="18" x14ac:dyDescent="0.25">
      <c r="A42" s="22" t="str">
        <f>VLOOKUP(B42,'[1]LISTADO ATM'!$A$2:$C$822,3,0)</f>
        <v>NORTE</v>
      </c>
      <c r="B42" s="37">
        <v>645</v>
      </c>
      <c r="C42" s="25" t="str">
        <f>VLOOKUP(B42,'[1]LISTADO ATM'!$A$2:$B$822,2,0)</f>
        <v xml:space="preserve">ATM UNP Cabrera </v>
      </c>
      <c r="D42" s="16" t="s">
        <v>22</v>
      </c>
      <c r="E42" s="25" t="s">
        <v>39</v>
      </c>
    </row>
    <row r="43" spans="1:5" ht="18" x14ac:dyDescent="0.25">
      <c r="A43" s="22" t="str">
        <f>VLOOKUP(B43,'[1]LISTADO ATM'!$A$2:$C$822,3,0)</f>
        <v>NORTE</v>
      </c>
      <c r="B43" s="37">
        <v>752</v>
      </c>
      <c r="C43" s="25" t="str">
        <f>VLOOKUP(B43,'[1]LISTADO ATM'!$A$2:$B$822,2,0)</f>
        <v xml:space="preserve">ATM UNP Las Carolinas (La Vega) </v>
      </c>
      <c r="D43" s="16" t="s">
        <v>22</v>
      </c>
      <c r="E43" s="25" t="s">
        <v>46</v>
      </c>
    </row>
    <row r="44" spans="1:5" ht="18" x14ac:dyDescent="0.25">
      <c r="A44" s="22" t="str">
        <f>VLOOKUP(B44,'[1]LISTADO ATM'!$A$2:$C$822,3,0)</f>
        <v>DISTRITO NACIONAL</v>
      </c>
      <c r="B44" s="37">
        <v>160</v>
      </c>
      <c r="C44" s="25" t="str">
        <f>VLOOKUP(B44,'[1]LISTADO ATM'!$A$2:$B$822,2,0)</f>
        <v xml:space="preserve">ATM Oficina Herrera </v>
      </c>
      <c r="D44" s="16" t="s">
        <v>22</v>
      </c>
      <c r="E44" s="25" t="s">
        <v>49</v>
      </c>
    </row>
    <row r="45" spans="1:5" ht="18" x14ac:dyDescent="0.25">
      <c r="A45" s="22" t="str">
        <f>VLOOKUP(B45,'[1]LISTADO ATM'!$A$2:$C$822,3,0)</f>
        <v>DISTRITO NACIONAL</v>
      </c>
      <c r="B45" s="37">
        <v>365</v>
      </c>
      <c r="C45" s="25" t="str">
        <f>VLOOKUP(B45,'[1]LISTADO ATM'!$A$2:$B$822,2,0)</f>
        <v>ATM Centro Medico de Diabetes, Obesidad y Endocrinología (CEMDOE)</v>
      </c>
      <c r="D45" s="16" t="s">
        <v>22</v>
      </c>
      <c r="E45" s="25">
        <v>3335922568</v>
      </c>
    </row>
    <row r="46" spans="1:5" ht="18" x14ac:dyDescent="0.25">
      <c r="A46" s="22" t="str">
        <f>VLOOKUP(B46,'[1]LISTADO ATM'!$A$2:$C$822,3,0)</f>
        <v>DISTRITO NACIONAL</v>
      </c>
      <c r="B46" s="37">
        <v>410</v>
      </c>
      <c r="C46" s="25" t="str">
        <f>VLOOKUP(B46,'[1]LISTADO ATM'!$A$2:$B$822,2,0)</f>
        <v xml:space="preserve">ATM Oficina Las Palmas de Herrera II </v>
      </c>
      <c r="D46" s="16" t="s">
        <v>22</v>
      </c>
      <c r="E46" s="22" t="s">
        <v>36</v>
      </c>
    </row>
    <row r="47" spans="1:5" ht="18" x14ac:dyDescent="0.25">
      <c r="A47" s="22" t="str">
        <f>VLOOKUP(B47,'[1]LISTADO ATM'!$A$2:$C$822,3,0)</f>
        <v>ESTE</v>
      </c>
      <c r="B47" s="37">
        <v>114</v>
      </c>
      <c r="C47" s="25" t="str">
        <f>VLOOKUP(B47,'[1]LISTADO ATM'!$A$2:$B$822,2,0)</f>
        <v xml:space="preserve">ATM Oficina Hato Mayor </v>
      </c>
      <c r="D47" s="16" t="s">
        <v>22</v>
      </c>
      <c r="E47" s="22" t="s">
        <v>48</v>
      </c>
    </row>
    <row r="48" spans="1:5" ht="18" x14ac:dyDescent="0.25">
      <c r="A48" s="22" t="e">
        <f>VLOOKUP(B48,'[1]LISTADO ATM'!$A$2:$C$822,3,0)</f>
        <v>#N/A</v>
      </c>
      <c r="B48" s="37"/>
      <c r="C48" s="25" t="e">
        <f>VLOOKUP(B48,'[1]LISTADO ATM'!$A$2:$B$822,2,0)</f>
        <v>#N/A</v>
      </c>
      <c r="D48" s="16"/>
      <c r="E48" s="25"/>
    </row>
    <row r="49" spans="1:5" ht="18" x14ac:dyDescent="0.25">
      <c r="A49" s="22" t="e">
        <f>VLOOKUP(B49,'[1]LISTADO ATM'!$A$2:$C$822,3,0)</f>
        <v>#N/A</v>
      </c>
      <c r="B49" s="22"/>
      <c r="C49" s="25" t="e">
        <f>VLOOKUP(B49,'[1]LISTADO ATM'!$A$2:$B$822,2,0)</f>
        <v>#N/A</v>
      </c>
      <c r="D49" s="16"/>
      <c r="E49" s="22"/>
    </row>
    <row r="50" spans="1:5" ht="18.75" thickBot="1" x14ac:dyDescent="0.3">
      <c r="A50" s="3" t="s">
        <v>11</v>
      </c>
      <c r="B50" s="36">
        <f>COUNT(B9:B49)</f>
        <v>39</v>
      </c>
      <c r="C50" s="57"/>
      <c r="D50" s="58"/>
      <c r="E50" s="59"/>
    </row>
    <row r="51" spans="1:5" x14ac:dyDescent="0.25">
      <c r="B51" s="5"/>
      <c r="E51" s="5"/>
    </row>
    <row r="52" spans="1:5" ht="18" x14ac:dyDescent="0.25">
      <c r="A52" s="54" t="s">
        <v>16</v>
      </c>
      <c r="B52" s="55"/>
      <c r="C52" s="55"/>
      <c r="D52" s="55"/>
      <c r="E52" s="56"/>
    </row>
    <row r="53" spans="1:5" ht="18" x14ac:dyDescent="0.25">
      <c r="A53" s="2" t="s">
        <v>5</v>
      </c>
      <c r="B53" s="2" t="s">
        <v>6</v>
      </c>
      <c r="C53" s="2" t="s">
        <v>7</v>
      </c>
      <c r="D53" s="2" t="s">
        <v>8</v>
      </c>
      <c r="E53" s="2" t="s">
        <v>9</v>
      </c>
    </row>
    <row r="54" spans="1:5" ht="18" x14ac:dyDescent="0.25">
      <c r="A54" s="19" t="str">
        <f>VLOOKUP(B54,'[1]LISTADO ATM'!$A$2:$C$822,3,0)</f>
        <v>NORTE</v>
      </c>
      <c r="B54" s="22">
        <v>728</v>
      </c>
      <c r="C54" s="25" t="str">
        <f>VLOOKUP(B54,'[1]LISTADO ATM'!$A$2:$B$822,2,0)</f>
        <v xml:space="preserve">ATM UNP La Vega Oficina Regional Norcentral </v>
      </c>
      <c r="D54" s="16" t="s">
        <v>19</v>
      </c>
      <c r="E54" s="22">
        <v>3335922942</v>
      </c>
    </row>
    <row r="55" spans="1:5" ht="18" x14ac:dyDescent="0.25">
      <c r="A55" s="22" t="str">
        <f>VLOOKUP(B55,'[1]LISTADO ATM'!$A$2:$C$822,3,0)</f>
        <v>NORTE</v>
      </c>
      <c r="B55" s="22">
        <v>538</v>
      </c>
      <c r="C55" s="40" t="str">
        <f>VLOOKUP(B55,'[1]LISTADO ATM'!$A$2:$B$822,2,0)</f>
        <v>ATM  Autoservicio San Fco. Macorís</v>
      </c>
      <c r="D55" s="16" t="s">
        <v>19</v>
      </c>
      <c r="E55" s="22">
        <v>3335922911</v>
      </c>
    </row>
    <row r="56" spans="1:5" ht="18" x14ac:dyDescent="0.25">
      <c r="A56" s="22" t="str">
        <f>VLOOKUP(B56,'[1]LISTADO ATM'!$A$2:$C$822,3,0)</f>
        <v>DISTRITO NACIONAL</v>
      </c>
      <c r="B56" s="22">
        <v>493</v>
      </c>
      <c r="C56" s="40" t="str">
        <f>VLOOKUP(B56,'[1]LISTADO ATM'!$A$2:$B$822,2,0)</f>
        <v xml:space="preserve">ATM Oficina Haina Occidental II </v>
      </c>
      <c r="D56" s="16" t="s">
        <v>19</v>
      </c>
      <c r="E56" s="22">
        <v>3335922673</v>
      </c>
    </row>
    <row r="57" spans="1:5" ht="18" x14ac:dyDescent="0.25">
      <c r="A57" s="22" t="str">
        <f>VLOOKUP(B57,'[1]LISTADO ATM'!$A$2:$C$822,3,0)</f>
        <v>NORTE</v>
      </c>
      <c r="B57" s="22">
        <v>431</v>
      </c>
      <c r="C57" s="40" t="str">
        <f>VLOOKUP(B57,'[1]LISTADO ATM'!$A$2:$B$822,2,0)</f>
        <v xml:space="preserve">ATM Autoservicio Sol (Santiago) </v>
      </c>
      <c r="D57" s="16" t="s">
        <v>19</v>
      </c>
      <c r="E57" s="22">
        <v>3335922907</v>
      </c>
    </row>
    <row r="58" spans="1:5" ht="18" x14ac:dyDescent="0.25">
      <c r="A58" s="22" t="str">
        <f>VLOOKUP(B58,'[1]LISTADO ATM'!$A$2:$C$822,3,0)</f>
        <v>ESTE</v>
      </c>
      <c r="B58" s="22">
        <v>104</v>
      </c>
      <c r="C58" s="40" t="str">
        <f>VLOOKUP(B58,'[1]LISTADO ATM'!$A$2:$B$822,2,0)</f>
        <v xml:space="preserve">ATM Jumbo Higuey </v>
      </c>
      <c r="D58" s="16" t="s">
        <v>19</v>
      </c>
      <c r="E58" s="22" t="s">
        <v>37</v>
      </c>
    </row>
    <row r="59" spans="1:5" ht="18" x14ac:dyDescent="0.25">
      <c r="A59" s="22" t="str">
        <f>VLOOKUP(B59,'[1]LISTADO ATM'!$A$2:$C$822,3,0)</f>
        <v>SUR</v>
      </c>
      <c r="B59" s="22">
        <v>5</v>
      </c>
      <c r="C59" s="40" t="str">
        <f>VLOOKUP(B59,'[1]LISTADO ATM'!$A$2:$B$822,2,0)</f>
        <v>ATM Oficina Autoservicio Villa Ofelia (San Juan)</v>
      </c>
      <c r="D59" s="16" t="s">
        <v>19</v>
      </c>
      <c r="E59" s="22">
        <v>3335921551</v>
      </c>
    </row>
    <row r="60" spans="1:5" ht="18" x14ac:dyDescent="0.25">
      <c r="A60" s="22" t="str">
        <f>VLOOKUP(B60,'[1]LISTADO ATM'!$A$2:$C$822,3,0)</f>
        <v>ESTE</v>
      </c>
      <c r="B60" s="22">
        <v>386</v>
      </c>
      <c r="C60" s="40" t="str">
        <f>VLOOKUP(B60,'[1]LISTADO ATM'!$A$2:$B$822,2,0)</f>
        <v xml:space="preserve">ATM Plaza Verón II </v>
      </c>
      <c r="D60" s="16" t="s">
        <v>19</v>
      </c>
      <c r="E60" s="22">
        <v>3335922909</v>
      </c>
    </row>
    <row r="61" spans="1:5" ht="18" x14ac:dyDescent="0.25">
      <c r="A61" s="22" t="str">
        <f>VLOOKUP(B61,'[1]LISTADO ATM'!$A$2:$C$822,3,0)</f>
        <v>NORTE</v>
      </c>
      <c r="B61" s="22">
        <v>304</v>
      </c>
      <c r="C61" s="40" t="str">
        <f>VLOOKUP(B61,'[1]LISTADO ATM'!$A$2:$B$822,2,0)</f>
        <v xml:space="preserve">ATM Multicentro La Sirena Estrella Sadhala </v>
      </c>
      <c r="D61" s="16" t="s">
        <v>19</v>
      </c>
      <c r="E61" s="22">
        <v>3335920861</v>
      </c>
    </row>
    <row r="62" spans="1:5" ht="18" x14ac:dyDescent="0.25">
      <c r="A62" s="22" t="e">
        <f>VLOOKUP(B62,'[1]LISTADO ATM'!$A$2:$C$822,3,0)</f>
        <v>#N/A</v>
      </c>
      <c r="B62" s="22"/>
      <c r="C62" s="40" t="e">
        <f>VLOOKUP(B62,'[1]LISTADO ATM'!$A$2:$B$822,2,0)</f>
        <v>#N/A</v>
      </c>
      <c r="D62" s="16" t="s">
        <v>19</v>
      </c>
      <c r="E62" s="22"/>
    </row>
    <row r="63" spans="1:5" ht="18.75" thickBot="1" x14ac:dyDescent="0.3">
      <c r="A63" s="3" t="s">
        <v>11</v>
      </c>
      <c r="B63" s="36">
        <f>COUNT(B54:B62)</f>
        <v>8</v>
      </c>
      <c r="C63" s="57"/>
      <c r="D63" s="58"/>
      <c r="E63" s="59"/>
    </row>
    <row r="64" spans="1:5" ht="15.75" thickBot="1" x14ac:dyDescent="0.3">
      <c r="B64" s="5"/>
      <c r="E64" s="5"/>
    </row>
    <row r="65" spans="1:5" ht="18.75" thickBot="1" x14ac:dyDescent="0.3">
      <c r="A65" s="60" t="s">
        <v>14</v>
      </c>
      <c r="B65" s="61"/>
      <c r="C65" s="61"/>
      <c r="D65" s="61"/>
      <c r="E65" s="62"/>
    </row>
    <row r="66" spans="1:5" ht="18" x14ac:dyDescent="0.25">
      <c r="A66" s="2" t="s">
        <v>5</v>
      </c>
      <c r="B66" s="2" t="s">
        <v>6</v>
      </c>
      <c r="C66" s="2" t="s">
        <v>7</v>
      </c>
      <c r="D66" s="2" t="s">
        <v>8</v>
      </c>
      <c r="E66" s="2" t="s">
        <v>9</v>
      </c>
    </row>
    <row r="67" spans="1:5" ht="18" x14ac:dyDescent="0.25">
      <c r="A67" s="22" t="str">
        <f>VLOOKUP(B67,'[1]LISTADO ATM'!$A$2:$C$822,3,0)</f>
        <v>ESTE</v>
      </c>
      <c r="B67" s="22">
        <v>608</v>
      </c>
      <c r="C67" s="25" t="str">
        <f>VLOOKUP(B67,'[1]LISTADO ATM'!$A$2:$B$822,2,0)</f>
        <v xml:space="preserve">ATM Oficina Jumbo (San Pedro) </v>
      </c>
      <c r="D67" s="15" t="s">
        <v>10</v>
      </c>
      <c r="E67" s="19">
        <v>3335922949</v>
      </c>
    </row>
    <row r="68" spans="1:5" ht="18" x14ac:dyDescent="0.25">
      <c r="A68" s="22" t="str">
        <f>VLOOKUP(B68,'[1]LISTADO ATM'!$A$2:$C$822,3,0)</f>
        <v>DISTRITO NACIONAL</v>
      </c>
      <c r="B68" s="22">
        <v>394</v>
      </c>
      <c r="C68" s="25" t="str">
        <f>VLOOKUP(B68,'[1]LISTADO ATM'!$A$2:$B$822,2,0)</f>
        <v xml:space="preserve">ATM Multicentro La Sirena Luperón </v>
      </c>
      <c r="D68" s="15" t="s">
        <v>10</v>
      </c>
      <c r="E68" s="22" t="s">
        <v>45</v>
      </c>
    </row>
    <row r="69" spans="1:5" ht="18" x14ac:dyDescent="0.25">
      <c r="A69" s="22" t="str">
        <f>VLOOKUP(B69,'[1]LISTADO ATM'!$A$2:$C$822,3,0)</f>
        <v>DISTRITO NACIONAL</v>
      </c>
      <c r="B69" s="22">
        <v>904</v>
      </c>
      <c r="C69" s="25" t="str">
        <f>VLOOKUP(B69,'[1]LISTADO ATM'!$A$2:$B$822,2,0)</f>
        <v xml:space="preserve">ATM Oficina Multicentro La Sirena Churchill </v>
      </c>
      <c r="D69" s="15" t="s">
        <v>10</v>
      </c>
      <c r="E69" s="22" t="s">
        <v>47</v>
      </c>
    </row>
    <row r="70" spans="1:5" ht="18" x14ac:dyDescent="0.25">
      <c r="A70" s="22" t="str">
        <f>VLOOKUP(B70,'[1]LISTADO ATM'!$A$2:$C$822,3,0)</f>
        <v>ESTE</v>
      </c>
      <c r="B70" s="22">
        <v>912</v>
      </c>
      <c r="C70" s="25" t="str">
        <f>VLOOKUP(B70,'[1]LISTADO ATM'!$A$2:$B$822,2,0)</f>
        <v xml:space="preserve">ATM Oficina San Pedro II </v>
      </c>
      <c r="D70" s="15" t="s">
        <v>10</v>
      </c>
      <c r="E70" s="27">
        <v>3335922972</v>
      </c>
    </row>
    <row r="71" spans="1:5" ht="18" x14ac:dyDescent="0.25">
      <c r="A71" s="22" t="str">
        <f>VLOOKUP(B71,'[1]LISTADO ATM'!$A$2:$C$822,3,0)</f>
        <v>NORTE</v>
      </c>
      <c r="B71" s="22">
        <v>633</v>
      </c>
      <c r="C71" s="25" t="str">
        <f>VLOOKUP(B71,'[1]LISTADO ATM'!$A$2:$B$822,2,0)</f>
        <v xml:space="preserve">ATM Autobanco Las Colinas </v>
      </c>
      <c r="D71" s="15" t="s">
        <v>10</v>
      </c>
      <c r="E71" s="27">
        <v>3335924289</v>
      </c>
    </row>
    <row r="72" spans="1:5" ht="18" x14ac:dyDescent="0.25">
      <c r="A72" s="22" t="str">
        <f>VLOOKUP(B72,'[1]LISTADO ATM'!$A$2:$C$822,3,0)</f>
        <v>NORTE</v>
      </c>
      <c r="B72" s="22">
        <v>40</v>
      </c>
      <c r="C72" s="25" t="str">
        <f>VLOOKUP(B72,'[1]LISTADO ATM'!$A$2:$B$822,2,0)</f>
        <v xml:space="preserve">ATM Oficina El Puñal </v>
      </c>
      <c r="D72" s="15" t="s">
        <v>10</v>
      </c>
      <c r="E72" s="27">
        <v>3335924327</v>
      </c>
    </row>
    <row r="73" spans="1:5" ht="18" x14ac:dyDescent="0.25">
      <c r="A73" s="22" t="e">
        <f>VLOOKUP(B73,'[1]LISTADO ATM'!$A$2:$C$822,3,0)</f>
        <v>#N/A</v>
      </c>
      <c r="B73" s="22"/>
      <c r="C73" s="25" t="e">
        <f>VLOOKUP(B73,'[1]LISTADO ATM'!$A$2:$B$822,2,0)</f>
        <v>#N/A</v>
      </c>
      <c r="D73" s="15"/>
      <c r="E73" s="27"/>
    </row>
    <row r="74" spans="1:5" ht="18" x14ac:dyDescent="0.25">
      <c r="A74" s="22" t="e">
        <f>VLOOKUP(B74,'[1]LISTADO ATM'!$A$2:$C$822,3,0)</f>
        <v>#N/A</v>
      </c>
      <c r="B74" s="22"/>
      <c r="C74" s="25" t="e">
        <f>VLOOKUP(B74,'[1]LISTADO ATM'!$A$2:$B$822,2,0)</f>
        <v>#N/A</v>
      </c>
      <c r="D74" s="15"/>
      <c r="E74" s="27"/>
    </row>
    <row r="75" spans="1:5" ht="18" x14ac:dyDescent="0.25">
      <c r="A75" s="22" t="e">
        <f>VLOOKUP(B75,'[1]LISTADO ATM'!$A$2:$C$822,3,0)</f>
        <v>#N/A</v>
      </c>
      <c r="B75" s="22"/>
      <c r="C75" s="25" t="e">
        <f>VLOOKUP(B75,'[1]LISTADO ATM'!$A$2:$B$822,2,0)</f>
        <v>#N/A</v>
      </c>
      <c r="D75" s="15"/>
      <c r="E75" s="22"/>
    </row>
    <row r="76" spans="1:5" ht="18" x14ac:dyDescent="0.25">
      <c r="A76" s="22" t="e">
        <f>VLOOKUP(B76,'[1]LISTADO ATM'!$A$2:$C$822,3,0)</f>
        <v>#N/A</v>
      </c>
      <c r="B76" s="22"/>
      <c r="C76" s="25" t="e">
        <f>VLOOKUP(B76,'[1]LISTADO ATM'!$A$2:$B$822,2,0)</f>
        <v>#N/A</v>
      </c>
      <c r="D76" s="15"/>
      <c r="E76" s="22"/>
    </row>
    <row r="77" spans="1:5" ht="18.75" thickBot="1" x14ac:dyDescent="0.3">
      <c r="A77" s="26"/>
      <c r="B77" s="36">
        <f>COUNT(B67:B72)</f>
        <v>6</v>
      </c>
      <c r="C77" s="14"/>
      <c r="D77" s="14"/>
      <c r="E77" s="14"/>
    </row>
    <row r="78" spans="1:5" ht="15.75" thickBot="1" x14ac:dyDescent="0.3">
      <c r="B78" s="5"/>
      <c r="E78" s="5"/>
    </row>
    <row r="79" spans="1:5" ht="18.75" thickBot="1" x14ac:dyDescent="0.3">
      <c r="A79" s="60" t="s">
        <v>20</v>
      </c>
      <c r="B79" s="61"/>
      <c r="C79" s="61"/>
      <c r="D79" s="61"/>
      <c r="E79" s="62"/>
    </row>
    <row r="80" spans="1:5" ht="18" x14ac:dyDescent="0.25">
      <c r="A80" s="2" t="s">
        <v>5</v>
      </c>
      <c r="B80" s="2" t="s">
        <v>6</v>
      </c>
      <c r="C80" s="2" t="s">
        <v>7</v>
      </c>
      <c r="D80" s="2" t="s">
        <v>8</v>
      </c>
      <c r="E80" s="2" t="s">
        <v>9</v>
      </c>
    </row>
    <row r="81" spans="1:5" ht="18" x14ac:dyDescent="0.25">
      <c r="A81" s="33" t="str">
        <f>VLOOKUP(B81,'[1]LISTADO ATM'!$A$2:$C$822,3,0)</f>
        <v>SUR</v>
      </c>
      <c r="B81" s="37">
        <v>311</v>
      </c>
      <c r="C81" s="25" t="str">
        <f>VLOOKUP(B81,'[1]LISTADO ATM'!$A$2:$B$822,2,0)</f>
        <v>ATM Plaza Eroski</v>
      </c>
      <c r="D81" s="22" t="s">
        <v>18</v>
      </c>
      <c r="E81" s="27">
        <v>3335922824</v>
      </c>
    </row>
    <row r="82" spans="1:5" ht="18" x14ac:dyDescent="0.25">
      <c r="A82" s="33" t="str">
        <f>VLOOKUP(B82,'[1]LISTADO ATM'!$A$2:$C$822,3,0)</f>
        <v>DISTRITO NACIONAL</v>
      </c>
      <c r="B82" s="37">
        <v>327</v>
      </c>
      <c r="C82" s="25" t="str">
        <f>VLOOKUP(B82,'[1]LISTADO ATM'!$A$2:$B$822,2,0)</f>
        <v xml:space="preserve">ATM UNP CCN (Nacional 27 de Febrero) </v>
      </c>
      <c r="D82" s="22" t="s">
        <v>18</v>
      </c>
      <c r="E82" s="27" t="s">
        <v>38</v>
      </c>
    </row>
    <row r="83" spans="1:5" ht="18" x14ac:dyDescent="0.25">
      <c r="A83" s="33" t="str">
        <f>VLOOKUP(B83,'[1]LISTADO ATM'!$A$2:$C$822,3,0)</f>
        <v>NORTE</v>
      </c>
      <c r="B83" s="37">
        <v>196</v>
      </c>
      <c r="C83" s="25" t="str">
        <f>VLOOKUP(B83,'[1]LISTADO ATM'!$A$2:$B$822,2,0)</f>
        <v xml:space="preserve">ATM Estación Texaco Cangrejo Farmacia (Sosúa) </v>
      </c>
      <c r="D83" s="22" t="s">
        <v>18</v>
      </c>
      <c r="E83" s="27" t="s">
        <v>50</v>
      </c>
    </row>
    <row r="84" spans="1:5" ht="21" customHeight="1" x14ac:dyDescent="0.25">
      <c r="A84" s="33" t="str">
        <f>VLOOKUP(B84,'[1]LISTADO ATM'!$A$2:$C$822,3,0)</f>
        <v>DISTRITO NACIONAL</v>
      </c>
      <c r="B84" s="37">
        <v>365</v>
      </c>
      <c r="C84" s="25" t="str">
        <f>VLOOKUP(B84,'[1]LISTADO ATM'!$A$2:$B$822,2,0)</f>
        <v>ATM Centro Medico de Diabetes, Obesidad y Endocrinología (CEMDOE)</v>
      </c>
      <c r="D84" s="22" t="s">
        <v>18</v>
      </c>
      <c r="E84" s="27">
        <v>3335924264</v>
      </c>
    </row>
    <row r="85" spans="1:5" ht="18" x14ac:dyDescent="0.25">
      <c r="A85" s="33" t="str">
        <f>VLOOKUP(B85,'[1]LISTADO ATM'!$A$2:$C$822,3,0)</f>
        <v>DISTRITO NACIONAL</v>
      </c>
      <c r="B85" s="37">
        <v>678</v>
      </c>
      <c r="C85" s="25" t="str">
        <f>VLOOKUP(B85,'[1]LISTADO ATM'!$A$2:$B$822,2,0)</f>
        <v>ATM Eco Petroleo San Isidro</v>
      </c>
      <c r="D85" s="22" t="s">
        <v>18</v>
      </c>
      <c r="E85" s="27">
        <v>3335924285</v>
      </c>
    </row>
    <row r="86" spans="1:5" ht="18" x14ac:dyDescent="0.25">
      <c r="A86" s="33" t="e">
        <f>VLOOKUP(B86,'[1]LISTADO ATM'!$A$2:$C$822,3,0)</f>
        <v>#N/A</v>
      </c>
      <c r="B86" s="37"/>
      <c r="C86" s="25" t="e">
        <f>VLOOKUP(B86,'[1]LISTADO ATM'!$A$2:$B$822,2,0)</f>
        <v>#N/A</v>
      </c>
      <c r="D86" s="22"/>
      <c r="E86" s="27"/>
    </row>
    <row r="87" spans="1:5" ht="18" x14ac:dyDescent="0.25">
      <c r="A87" s="33" t="e">
        <f>VLOOKUP(B87,'[1]LISTADO ATM'!$A$2:$C$822,3,0)</f>
        <v>#N/A</v>
      </c>
      <c r="B87" s="37"/>
      <c r="C87" s="25" t="e">
        <f>VLOOKUP(B87,'[1]LISTADO ATM'!$A$2:$B$822,2,0)</f>
        <v>#N/A</v>
      </c>
      <c r="D87" s="22"/>
      <c r="E87" s="27"/>
    </row>
    <row r="88" spans="1:5" ht="18" x14ac:dyDescent="0.25">
      <c r="A88" s="33" t="e">
        <f>VLOOKUP(B88,'[1]LISTADO ATM'!$A$2:$C$822,3,0)</f>
        <v>#N/A</v>
      </c>
      <c r="B88" s="37"/>
      <c r="C88" s="25" t="e">
        <f>VLOOKUP(B88,'[1]LISTADO ATM'!$A$2:$B$822,2,0)</f>
        <v>#N/A</v>
      </c>
      <c r="D88" s="22"/>
      <c r="E88" s="27"/>
    </row>
    <row r="89" spans="1:5" ht="18" x14ac:dyDescent="0.25">
      <c r="A89" s="33" t="e">
        <f>VLOOKUP(B89,'[1]LISTADO ATM'!$A$2:$C$822,3,0)</f>
        <v>#N/A</v>
      </c>
      <c r="B89" s="37"/>
      <c r="C89" s="25" t="e">
        <f>VLOOKUP(B89,'[1]LISTADO ATM'!$A$2:$B$822,2,0)</f>
        <v>#N/A</v>
      </c>
      <c r="D89" s="22"/>
      <c r="E89" s="27"/>
    </row>
    <row r="90" spans="1:5" ht="18" x14ac:dyDescent="0.25">
      <c r="A90" s="26" t="s">
        <v>11</v>
      </c>
      <c r="B90" s="38">
        <f>COUNT(B81:B88)</f>
        <v>5</v>
      </c>
      <c r="C90" s="14"/>
      <c r="D90" s="14"/>
      <c r="E90" s="14"/>
    </row>
    <row r="91" spans="1:5" ht="15.75" thickBot="1" x14ac:dyDescent="0.3">
      <c r="B91" s="5"/>
      <c r="E91" s="5"/>
    </row>
    <row r="92" spans="1:5" ht="18" x14ac:dyDescent="0.25">
      <c r="A92" s="63" t="s">
        <v>13</v>
      </c>
      <c r="B92" s="64"/>
      <c r="C92" s="64"/>
      <c r="D92" s="64"/>
      <c r="E92" s="65"/>
    </row>
    <row r="93" spans="1:5" ht="18" x14ac:dyDescent="0.25">
      <c r="A93" s="2" t="s">
        <v>5</v>
      </c>
      <c r="B93" s="2" t="s">
        <v>6</v>
      </c>
      <c r="C93" s="4" t="s">
        <v>7</v>
      </c>
      <c r="D93" s="18" t="s">
        <v>8</v>
      </c>
      <c r="E93" s="18" t="s">
        <v>9</v>
      </c>
    </row>
    <row r="94" spans="1:5" ht="18" x14ac:dyDescent="0.25">
      <c r="A94" s="19" t="str">
        <f>VLOOKUP(B94,'[1]LISTADO ATM'!$A$2:$C$822,3,0)</f>
        <v>DISTRITO NACIONAL</v>
      </c>
      <c r="B94" s="22">
        <v>589</v>
      </c>
      <c r="C94" s="25" t="str">
        <f>VLOOKUP(B94,'[1]LISTADO ATM'!$A$2:$B$822,2,0)</f>
        <v xml:space="preserve">ATM S/M Bravo San Vicente de Paul </v>
      </c>
      <c r="D94" s="39" t="s">
        <v>23</v>
      </c>
      <c r="E94" s="22">
        <v>3335921239</v>
      </c>
    </row>
    <row r="95" spans="1:5" ht="18" x14ac:dyDescent="0.25">
      <c r="A95" s="19" t="str">
        <f>VLOOKUP(B95,'[1]LISTADO ATM'!$A$2:$C$822,3,0)</f>
        <v>DISTRITO NACIONAL</v>
      </c>
      <c r="B95" s="22">
        <v>946</v>
      </c>
      <c r="C95" s="25" t="str">
        <f>VLOOKUP(B95,'[1]LISTADO ATM'!$A$2:$B$822,2,0)</f>
        <v xml:space="preserve">ATM Oficina Núñez de Cáceres I </v>
      </c>
      <c r="D95" s="41" t="s">
        <v>24</v>
      </c>
      <c r="E95" s="22">
        <v>3335922859</v>
      </c>
    </row>
    <row r="96" spans="1:5" ht="18" x14ac:dyDescent="0.25">
      <c r="A96" s="19" t="e">
        <f>VLOOKUP(B96,'[1]LISTADO ATM'!$A$2:$C$822,3,0)</f>
        <v>#N/A</v>
      </c>
      <c r="B96" s="22"/>
      <c r="C96" s="25" t="e">
        <f>VLOOKUP(B96,'[1]LISTADO ATM'!$A$2:$B$822,2,0)</f>
        <v>#N/A</v>
      </c>
      <c r="D96" s="39"/>
      <c r="E96" s="22"/>
    </row>
    <row r="97" spans="1:5" ht="18" x14ac:dyDescent="0.25">
      <c r="A97" s="26" t="s">
        <v>11</v>
      </c>
      <c r="B97" s="38">
        <f>COUNT(B94:B95)</f>
        <v>2</v>
      </c>
      <c r="C97" s="14"/>
      <c r="D97" s="17"/>
      <c r="E97" s="17"/>
    </row>
    <row r="98" spans="1:5" ht="15.75" thickBot="1" x14ac:dyDescent="0.3">
      <c r="B98" s="5"/>
      <c r="E98" s="5"/>
    </row>
    <row r="99" spans="1:5" ht="18.75" thickBot="1" x14ac:dyDescent="0.3">
      <c r="A99" s="66" t="s">
        <v>12</v>
      </c>
      <c r="B99" s="67"/>
      <c r="C99" t="s">
        <v>17</v>
      </c>
      <c r="D99" s="5"/>
      <c r="E99" s="5"/>
    </row>
    <row r="100" spans="1:5" ht="18.75" thickBot="1" x14ac:dyDescent="0.3">
      <c r="A100" s="34">
        <f>+B77+B90+B97</f>
        <v>13</v>
      </c>
      <c r="B100" s="35"/>
    </row>
    <row r="101" spans="1:5" ht="15.75" thickBot="1" x14ac:dyDescent="0.3">
      <c r="B101" s="5"/>
      <c r="E101" s="5"/>
    </row>
    <row r="102" spans="1:5" ht="18.75" thickBot="1" x14ac:dyDescent="0.3">
      <c r="A102" s="60" t="s">
        <v>15</v>
      </c>
      <c r="B102" s="61"/>
      <c r="C102" s="61"/>
      <c r="D102" s="61"/>
      <c r="E102" s="62"/>
    </row>
    <row r="103" spans="1:5" ht="18" x14ac:dyDescent="0.25">
      <c r="A103" s="6" t="s">
        <v>5</v>
      </c>
      <c r="B103" s="6" t="s">
        <v>6</v>
      </c>
      <c r="C103" s="4" t="s">
        <v>7</v>
      </c>
      <c r="D103" s="68" t="s">
        <v>8</v>
      </c>
      <c r="E103" s="69"/>
    </row>
    <row r="104" spans="1:5" ht="18" x14ac:dyDescent="0.25">
      <c r="A104" s="22" t="str">
        <f>VLOOKUP(B104,'[1]LISTADO ATM'!$A$2:$C$822,3,0)</f>
        <v>NORTE</v>
      </c>
      <c r="B104" s="22">
        <v>411</v>
      </c>
      <c r="C104" s="22" t="str">
        <f>VLOOKUP(B104,'[1]LISTADO ATM'!$A$2:$B$822,2,0)</f>
        <v xml:space="preserve">ATM UNP Piedra Blanca </v>
      </c>
      <c r="D104" s="46" t="s">
        <v>21</v>
      </c>
      <c r="E104" s="47"/>
    </row>
    <row r="105" spans="1:5" ht="18" x14ac:dyDescent="0.25">
      <c r="A105" s="22" t="str">
        <f>VLOOKUP(B105,'[1]LISTADO ATM'!$A$2:$C$822,3,0)</f>
        <v>DISTRITO NACIONAL</v>
      </c>
      <c r="B105" s="22">
        <v>813</v>
      </c>
      <c r="C105" s="22" t="str">
        <f>VLOOKUP(B105,'[1]LISTADO ATM'!$A$2:$B$822,2,0)</f>
        <v>ATM Oficina Occidental Mall</v>
      </c>
      <c r="D105" s="46" t="s">
        <v>21</v>
      </c>
      <c r="E105" s="47"/>
    </row>
    <row r="106" spans="1:5" ht="18" x14ac:dyDescent="0.25">
      <c r="A106" s="22" t="str">
        <f>VLOOKUP(B106,'[1]LISTADO ATM'!$A$2:$C$822,3,0)</f>
        <v>DISTRITO NACIONAL</v>
      </c>
      <c r="B106" s="22">
        <v>571</v>
      </c>
      <c r="C106" s="22" t="str">
        <f>VLOOKUP(B106,'[1]LISTADO ATM'!$A$2:$B$822,2,0)</f>
        <v xml:space="preserve">ATM Hospital Central FF. AA. </v>
      </c>
      <c r="D106" s="46" t="s">
        <v>21</v>
      </c>
      <c r="E106" s="47"/>
    </row>
    <row r="107" spans="1:5" ht="18" x14ac:dyDescent="0.25">
      <c r="A107" s="22" t="str">
        <f>VLOOKUP(B107,'[1]LISTADO ATM'!$A$2:$C$822,3,0)</f>
        <v>ESTE</v>
      </c>
      <c r="B107" s="22">
        <v>111</v>
      </c>
      <c r="C107" s="22" t="str">
        <f>VLOOKUP(B107,'[1]LISTADO ATM'!$A$2:$B$822,2,0)</f>
        <v xml:space="preserve">ATM Oficina San Pedro </v>
      </c>
      <c r="D107" s="46" t="s">
        <v>21</v>
      </c>
      <c r="E107" s="47"/>
    </row>
    <row r="108" spans="1:5" ht="18" x14ac:dyDescent="0.25">
      <c r="A108" s="22" t="str">
        <f>VLOOKUP(B108,'[1]LISTADO ATM'!$A$2:$C$822,3,0)</f>
        <v>NORTE</v>
      </c>
      <c r="B108" s="22">
        <v>181</v>
      </c>
      <c r="C108" s="22" t="str">
        <f>VLOOKUP(B108,'[1]LISTADO ATM'!$A$2:$B$822,2,0)</f>
        <v xml:space="preserve">ATM Oficina Sabaneta </v>
      </c>
      <c r="D108" s="46" t="s">
        <v>21</v>
      </c>
      <c r="E108" s="47"/>
    </row>
    <row r="109" spans="1:5" ht="18" x14ac:dyDescent="0.25">
      <c r="A109" s="22" t="str">
        <f>VLOOKUP(B109,'[1]LISTADO ATM'!$A$2:$C$822,3,0)</f>
        <v>NORTE</v>
      </c>
      <c r="B109" s="22">
        <v>837</v>
      </c>
      <c r="C109" s="22" t="str">
        <f>VLOOKUP(B109,'[1]LISTADO ATM'!$A$2:$B$822,2,0)</f>
        <v>ATM Estación Next Canabacoa</v>
      </c>
      <c r="D109" s="46" t="s">
        <v>21</v>
      </c>
      <c r="E109" s="47"/>
    </row>
    <row r="110" spans="1:5" ht="18" x14ac:dyDescent="0.25">
      <c r="A110" s="22" t="str">
        <f>VLOOKUP(B110,'[1]LISTADO ATM'!$A$2:$C$822,3,0)</f>
        <v>DISTRITO NACIONAL</v>
      </c>
      <c r="B110" s="22">
        <v>930</v>
      </c>
      <c r="C110" s="22" t="str">
        <f>VLOOKUP(B110,'[1]LISTADO ATM'!$A$2:$B$822,2,0)</f>
        <v>ATM Oficina Plaza Spring Center</v>
      </c>
      <c r="D110" s="46" t="s">
        <v>21</v>
      </c>
      <c r="E110" s="47"/>
    </row>
    <row r="111" spans="1:5" ht="18" x14ac:dyDescent="0.25">
      <c r="A111" s="22" t="str">
        <f>VLOOKUP(B111,'[1]LISTADO ATM'!$A$2:$C$822,3,0)</f>
        <v>DISTRITO NACIONAL</v>
      </c>
      <c r="B111" s="22">
        <v>461</v>
      </c>
      <c r="C111" s="22" t="str">
        <f>VLOOKUP(B111,'[1]LISTADO ATM'!$A$2:$B$822,2,0)</f>
        <v xml:space="preserve">ATM Autobanco Sarasota I </v>
      </c>
      <c r="D111" s="46" t="s">
        <v>21</v>
      </c>
      <c r="E111" s="47"/>
    </row>
    <row r="112" spans="1:5" ht="18" x14ac:dyDescent="0.25">
      <c r="A112" s="22" t="e">
        <f>VLOOKUP(B112,'[1]LISTADO ATM'!$A$2:$C$822,3,0)</f>
        <v>#N/A</v>
      </c>
      <c r="B112" s="22"/>
      <c r="C112" s="22" t="e">
        <f>VLOOKUP(B112,'[1]LISTADO ATM'!$A$2:$B$822,2,0)</f>
        <v>#N/A</v>
      </c>
      <c r="D112" s="44"/>
      <c r="E112" s="45"/>
    </row>
    <row r="113" spans="1:5" ht="18" x14ac:dyDescent="0.25">
      <c r="A113" s="22" t="e">
        <f>VLOOKUP(B113,'[1]LISTADO ATM'!$A$2:$C$822,3,0)</f>
        <v>#N/A</v>
      </c>
      <c r="B113" s="22"/>
      <c r="C113" s="22" t="e">
        <f>VLOOKUP(B113,'[1]LISTADO ATM'!$A$2:$B$822,2,0)</f>
        <v>#N/A</v>
      </c>
      <c r="D113" s="44"/>
      <c r="E113" s="45"/>
    </row>
    <row r="114" spans="1:5" ht="18" x14ac:dyDescent="0.25">
      <c r="A114" s="22" t="e">
        <f>VLOOKUP(B114,'[1]LISTADO ATM'!$A$2:$C$822,3,0)</f>
        <v>#N/A</v>
      </c>
      <c r="B114" s="22"/>
      <c r="C114" s="22" t="e">
        <f>VLOOKUP(B114,'[1]LISTADO ATM'!$A$2:$B$822,2,0)</f>
        <v>#N/A</v>
      </c>
      <c r="D114" s="42"/>
      <c r="E114" s="43"/>
    </row>
    <row r="115" spans="1:5" ht="18" x14ac:dyDescent="0.25">
      <c r="A115" s="22" t="e">
        <f>VLOOKUP(B115,'[1]LISTADO ATM'!$A$2:$C$822,3,0)</f>
        <v>#N/A</v>
      </c>
      <c r="B115" s="22"/>
      <c r="C115" s="22" t="e">
        <f>VLOOKUP(B115,'[1]LISTADO ATM'!$A$2:$B$822,2,0)</f>
        <v>#N/A</v>
      </c>
      <c r="D115" s="46"/>
      <c r="E115" s="47"/>
    </row>
    <row r="116" spans="1:5" ht="18" x14ac:dyDescent="0.25">
      <c r="A116" s="22" t="e">
        <f>VLOOKUP(B116,'[1]LISTADO ATM'!$A$2:$C$822,3,0)</f>
        <v>#N/A</v>
      </c>
      <c r="B116" s="22"/>
      <c r="C116" s="22" t="e">
        <f>VLOOKUP(B116,'[1]LISTADO ATM'!$A$2:$B$822,2,0)</f>
        <v>#N/A</v>
      </c>
      <c r="D116" s="46"/>
      <c r="E116" s="47"/>
    </row>
    <row r="117" spans="1:5" ht="18.75" thickBot="1" x14ac:dyDescent="0.3">
      <c r="A117" s="26" t="s">
        <v>11</v>
      </c>
      <c r="B117" s="36">
        <f>COUNT(B104:B111)</f>
        <v>8</v>
      </c>
      <c r="C117" s="23"/>
      <c r="D117" s="23"/>
      <c r="E117" s="24"/>
    </row>
  </sheetData>
  <mergeCells count="22">
    <mergeCell ref="D103:E103"/>
    <mergeCell ref="D106:E106"/>
    <mergeCell ref="D108:E108"/>
    <mergeCell ref="D109:E109"/>
    <mergeCell ref="A102:E102"/>
    <mergeCell ref="C63:E63"/>
    <mergeCell ref="A65:E65"/>
    <mergeCell ref="A79:E79"/>
    <mergeCell ref="A92:E92"/>
    <mergeCell ref="A99:B99"/>
    <mergeCell ref="A1:E1"/>
    <mergeCell ref="A2:E2"/>
    <mergeCell ref="A7:E7"/>
    <mergeCell ref="C50:E50"/>
    <mergeCell ref="A52:E52"/>
    <mergeCell ref="D107:E107"/>
    <mergeCell ref="D105:E105"/>
    <mergeCell ref="D115:E115"/>
    <mergeCell ref="D116:E116"/>
    <mergeCell ref="D104:E104"/>
    <mergeCell ref="D110:E110"/>
    <mergeCell ref="D111:E111"/>
  </mergeCells>
  <phoneticPr fontId="11" type="noConversion"/>
  <conditionalFormatting sqref="B117:B119 B1:B7 B77:B79 B130:B1048576 B50:B52 B90:B92 B97:B103 B55:B65 B94:B95">
    <cfRule type="duplicateValues" dxfId="175" priority="515"/>
  </conditionalFormatting>
  <conditionalFormatting sqref="E117:E1048576 E90:E94 E1:E7 E97:E103 E77:E79 E37 E50:E52 E55:E59 E62:E65">
    <cfRule type="duplicateValues" dxfId="174" priority="1643"/>
    <cfRule type="duplicateValues" dxfId="173" priority="1644"/>
  </conditionalFormatting>
  <conditionalFormatting sqref="E60">
    <cfRule type="duplicateValues" dxfId="172" priority="359"/>
    <cfRule type="duplicateValues" dxfId="171" priority="360"/>
  </conditionalFormatting>
  <conditionalFormatting sqref="E45">
    <cfRule type="duplicateValues" dxfId="170" priority="1685"/>
    <cfRule type="duplicateValues" dxfId="169" priority="1686"/>
  </conditionalFormatting>
  <conditionalFormatting sqref="B130:B1048576 B1:B7 B117:B119 B50:B52 B77:B79 B90:B92 B97:B103 B55:B65 B94:B95">
    <cfRule type="duplicateValues" dxfId="168" priority="311"/>
  </conditionalFormatting>
  <conditionalFormatting sqref="B130:B1048576 B1:B7 B117:B119 B50:B52 B77:B79 B90:B92 B97:B103 B55:B65 B94:B95">
    <cfRule type="duplicateValues" dxfId="167" priority="296"/>
    <cfRule type="duplicateValues" dxfId="166" priority="297"/>
  </conditionalFormatting>
  <conditionalFormatting sqref="B67">
    <cfRule type="duplicateValues" dxfId="165" priority="285"/>
  </conditionalFormatting>
  <conditionalFormatting sqref="E67">
    <cfRule type="duplicateValues" dxfId="164" priority="277"/>
    <cfRule type="duplicateValues" dxfId="163" priority="278"/>
  </conditionalFormatting>
  <conditionalFormatting sqref="B67">
    <cfRule type="duplicateValues" dxfId="162" priority="281"/>
  </conditionalFormatting>
  <conditionalFormatting sqref="E32">
    <cfRule type="duplicateValues" dxfId="161" priority="265"/>
    <cfRule type="duplicateValues" dxfId="160" priority="266"/>
  </conditionalFormatting>
  <conditionalFormatting sqref="E46">
    <cfRule type="duplicateValues" dxfId="159" priority="267"/>
    <cfRule type="duplicateValues" dxfId="158" priority="268"/>
  </conditionalFormatting>
  <conditionalFormatting sqref="E39">
    <cfRule type="duplicateValues" dxfId="157" priority="255"/>
    <cfRule type="duplicateValues" dxfId="156" priority="256"/>
  </conditionalFormatting>
  <conditionalFormatting sqref="E38">
    <cfRule type="duplicateValues" dxfId="155" priority="253"/>
    <cfRule type="duplicateValues" dxfId="154" priority="254"/>
  </conditionalFormatting>
  <conditionalFormatting sqref="B81">
    <cfRule type="duplicateValues" dxfId="153" priority="250"/>
  </conditionalFormatting>
  <conditionalFormatting sqref="E81">
    <cfRule type="duplicateValues" dxfId="152" priority="251"/>
    <cfRule type="duplicateValues" dxfId="151" priority="252"/>
  </conditionalFormatting>
  <conditionalFormatting sqref="E40">
    <cfRule type="duplicateValues" dxfId="150" priority="244"/>
    <cfRule type="duplicateValues" dxfId="149" priority="245"/>
  </conditionalFormatting>
  <conditionalFormatting sqref="B117:B1048576 B77:B79 B90:B92 B97:B103 B55:B65 B1:B7 B9:B52 B67 B81 B94:B95">
    <cfRule type="duplicateValues" dxfId="148" priority="185"/>
  </conditionalFormatting>
  <conditionalFormatting sqref="E115:E116">
    <cfRule type="duplicateValues" dxfId="147" priority="118"/>
    <cfRule type="duplicateValues" dxfId="146" priority="119"/>
  </conditionalFormatting>
  <conditionalFormatting sqref="E104">
    <cfRule type="duplicateValues" dxfId="145" priority="110"/>
    <cfRule type="duplicateValues" dxfId="144" priority="111"/>
  </conditionalFormatting>
  <conditionalFormatting sqref="B94:B1048576 B55:B65 B1:B7 B9:B52 B67:B79 B81:B92">
    <cfRule type="duplicateValues" dxfId="143" priority="103"/>
  </conditionalFormatting>
  <conditionalFormatting sqref="B54">
    <cfRule type="duplicateValues" dxfId="142" priority="101"/>
  </conditionalFormatting>
  <conditionalFormatting sqref="E54">
    <cfRule type="duplicateValues" dxfId="141" priority="99"/>
    <cfRule type="duplicateValues" dxfId="140" priority="100"/>
  </conditionalFormatting>
  <conditionalFormatting sqref="B54">
    <cfRule type="duplicateValues" dxfId="139" priority="102"/>
  </conditionalFormatting>
  <conditionalFormatting sqref="B54">
    <cfRule type="duplicateValues" dxfId="138" priority="98"/>
  </conditionalFormatting>
  <conditionalFormatting sqref="B54">
    <cfRule type="duplicateValues" dxfId="137" priority="96"/>
    <cfRule type="duplicateValues" dxfId="136" priority="97"/>
  </conditionalFormatting>
  <conditionalFormatting sqref="B54">
    <cfRule type="duplicateValues" dxfId="135" priority="95"/>
  </conditionalFormatting>
  <conditionalFormatting sqref="B54">
    <cfRule type="duplicateValues" dxfId="134" priority="94"/>
  </conditionalFormatting>
  <conditionalFormatting sqref="E10">
    <cfRule type="duplicateValues" dxfId="133" priority="91"/>
    <cfRule type="duplicateValues" dxfId="132" priority="92"/>
  </conditionalFormatting>
  <conditionalFormatting sqref="E12">
    <cfRule type="duplicateValues" dxfId="131" priority="89"/>
    <cfRule type="duplicateValues" dxfId="130" priority="90"/>
  </conditionalFormatting>
  <conditionalFormatting sqref="E13">
    <cfRule type="duplicateValues" dxfId="129" priority="87"/>
    <cfRule type="duplicateValues" dxfId="128" priority="88"/>
  </conditionalFormatting>
  <conditionalFormatting sqref="E19">
    <cfRule type="duplicateValues" dxfId="127" priority="83"/>
    <cfRule type="duplicateValues" dxfId="126" priority="84"/>
  </conditionalFormatting>
  <conditionalFormatting sqref="E20">
    <cfRule type="duplicateValues" dxfId="125" priority="81"/>
    <cfRule type="duplicateValues" dxfId="124" priority="82"/>
  </conditionalFormatting>
  <conditionalFormatting sqref="E21">
    <cfRule type="duplicateValues" dxfId="123" priority="79"/>
    <cfRule type="duplicateValues" dxfId="122" priority="80"/>
  </conditionalFormatting>
  <conditionalFormatting sqref="E22">
    <cfRule type="duplicateValues" dxfId="121" priority="77"/>
    <cfRule type="duplicateValues" dxfId="120" priority="78"/>
  </conditionalFormatting>
  <conditionalFormatting sqref="E26">
    <cfRule type="duplicateValues" dxfId="119" priority="75"/>
    <cfRule type="duplicateValues" dxfId="118" priority="76"/>
  </conditionalFormatting>
  <conditionalFormatting sqref="E27">
    <cfRule type="duplicateValues" dxfId="117" priority="73"/>
    <cfRule type="duplicateValues" dxfId="116" priority="74"/>
  </conditionalFormatting>
  <conditionalFormatting sqref="E58">
    <cfRule type="duplicateValues" dxfId="115" priority="71"/>
    <cfRule type="duplicateValues" dxfId="114" priority="72"/>
  </conditionalFormatting>
  <conditionalFormatting sqref="E57">
    <cfRule type="duplicateValues" dxfId="113" priority="69"/>
    <cfRule type="duplicateValues" dxfId="112" priority="70"/>
  </conditionalFormatting>
  <conditionalFormatting sqref="E56">
    <cfRule type="duplicateValues" dxfId="111" priority="67"/>
    <cfRule type="duplicateValues" dxfId="110" priority="68"/>
  </conditionalFormatting>
  <conditionalFormatting sqref="B67">
    <cfRule type="duplicateValues" dxfId="109" priority="3516"/>
    <cfRule type="duplicateValues" dxfId="108" priority="3517"/>
  </conditionalFormatting>
  <conditionalFormatting sqref="E112:E114 E105">
    <cfRule type="duplicateValues" dxfId="107" priority="65"/>
    <cfRule type="duplicateValues" dxfId="106" priority="66"/>
  </conditionalFormatting>
  <conditionalFormatting sqref="E112:E114 E105">
    <cfRule type="duplicateValues" dxfId="105" priority="64"/>
  </conditionalFormatting>
  <conditionalFormatting sqref="E70 E73:E74">
    <cfRule type="duplicateValues" dxfId="104" priority="62"/>
    <cfRule type="duplicateValues" dxfId="103" priority="63"/>
  </conditionalFormatting>
  <conditionalFormatting sqref="E70">
    <cfRule type="duplicateValues" dxfId="102" priority="60"/>
    <cfRule type="duplicateValues" dxfId="101" priority="61"/>
  </conditionalFormatting>
  <conditionalFormatting sqref="B96">
    <cfRule type="duplicateValues" dxfId="100" priority="3854"/>
  </conditionalFormatting>
  <conditionalFormatting sqref="E96">
    <cfRule type="duplicateValues" dxfId="99" priority="3855"/>
    <cfRule type="duplicateValues" dxfId="98" priority="3856"/>
  </conditionalFormatting>
  <conditionalFormatting sqref="B96">
    <cfRule type="duplicateValues" dxfId="97" priority="3857"/>
    <cfRule type="duplicateValues" dxfId="96" priority="3858"/>
  </conditionalFormatting>
  <conditionalFormatting sqref="E9:E31 E49">
    <cfRule type="duplicateValues" dxfId="95" priority="4197"/>
    <cfRule type="duplicateValues" dxfId="94" priority="4198"/>
  </conditionalFormatting>
  <conditionalFormatting sqref="B9:B49">
    <cfRule type="duplicateValues" dxfId="93" priority="4199"/>
  </conditionalFormatting>
  <conditionalFormatting sqref="B9:B49">
    <cfRule type="duplicateValues" dxfId="92" priority="4200"/>
    <cfRule type="duplicateValues" dxfId="91" priority="4201"/>
  </conditionalFormatting>
  <conditionalFormatting sqref="B32">
    <cfRule type="duplicateValues" dxfId="90" priority="53"/>
  </conditionalFormatting>
  <conditionalFormatting sqref="B32">
    <cfRule type="duplicateValues" dxfId="89" priority="54"/>
  </conditionalFormatting>
  <conditionalFormatting sqref="B32">
    <cfRule type="duplicateValues" dxfId="88" priority="55"/>
    <cfRule type="duplicateValues" dxfId="87" priority="56"/>
  </conditionalFormatting>
  <conditionalFormatting sqref="B33:B40">
    <cfRule type="duplicateValues" dxfId="86" priority="57"/>
  </conditionalFormatting>
  <conditionalFormatting sqref="B33:B40">
    <cfRule type="duplicateValues" dxfId="85" priority="58"/>
    <cfRule type="duplicateValues" dxfId="84" priority="59"/>
  </conditionalFormatting>
  <conditionalFormatting sqref="E68:E70 E47 E33:E36 E73:E76">
    <cfRule type="duplicateValues" dxfId="83" priority="4260"/>
    <cfRule type="duplicateValues" dxfId="82" priority="4261"/>
  </conditionalFormatting>
  <conditionalFormatting sqref="B40">
    <cfRule type="duplicateValues" dxfId="81" priority="42"/>
  </conditionalFormatting>
  <conditionalFormatting sqref="B40">
    <cfRule type="duplicateValues" dxfId="80" priority="43"/>
  </conditionalFormatting>
  <conditionalFormatting sqref="B40">
    <cfRule type="duplicateValues" dxfId="79" priority="44"/>
    <cfRule type="duplicateValues" dxfId="78" priority="45"/>
  </conditionalFormatting>
  <conditionalFormatting sqref="B39">
    <cfRule type="duplicateValues" dxfId="77" priority="46"/>
  </conditionalFormatting>
  <conditionalFormatting sqref="B39">
    <cfRule type="duplicateValues" dxfId="76" priority="47"/>
  </conditionalFormatting>
  <conditionalFormatting sqref="B39">
    <cfRule type="duplicateValues" dxfId="75" priority="48"/>
    <cfRule type="duplicateValues" dxfId="74" priority="49"/>
  </conditionalFormatting>
  <conditionalFormatting sqref="B41">
    <cfRule type="duplicateValues" dxfId="73" priority="50"/>
  </conditionalFormatting>
  <conditionalFormatting sqref="B41">
    <cfRule type="duplicateValues" dxfId="72" priority="51"/>
    <cfRule type="duplicateValues" dxfId="71" priority="52"/>
  </conditionalFormatting>
  <conditionalFormatting sqref="E82:E83 E41:E44 E86:E89 E48">
    <cfRule type="duplicateValues" dxfId="70" priority="4382"/>
    <cfRule type="duplicateValues" dxfId="69" priority="4383"/>
  </conditionalFormatting>
  <conditionalFormatting sqref="B42:B48">
    <cfRule type="duplicateValues" dxfId="68" priority="39"/>
  </conditionalFormatting>
  <conditionalFormatting sqref="B42:B48">
    <cfRule type="duplicateValues" dxfId="67" priority="40"/>
    <cfRule type="duplicateValues" dxfId="66" priority="41"/>
  </conditionalFormatting>
  <conditionalFormatting sqref="B81">
    <cfRule type="duplicateValues" dxfId="65" priority="4505"/>
    <cfRule type="duplicateValues" dxfId="64" priority="4506"/>
  </conditionalFormatting>
  <conditionalFormatting sqref="B82:B89">
    <cfRule type="duplicateValues" dxfId="63" priority="4564"/>
  </conditionalFormatting>
  <conditionalFormatting sqref="B82:B89">
    <cfRule type="duplicateValues" dxfId="62" priority="4566"/>
    <cfRule type="duplicateValues" dxfId="61" priority="4567"/>
  </conditionalFormatting>
  <conditionalFormatting sqref="E95 E61">
    <cfRule type="duplicateValues" dxfId="60" priority="4594"/>
    <cfRule type="duplicateValues" dxfId="59" priority="4595"/>
  </conditionalFormatting>
  <conditionalFormatting sqref="B95">
    <cfRule type="duplicateValues" dxfId="58" priority="4656"/>
  </conditionalFormatting>
  <conditionalFormatting sqref="E115:E1048576 E1:E7 E54:E65 E67:E70 E81:E83 E86:E104 E73:E79 E9:E52">
    <cfRule type="duplicateValues" dxfId="57" priority="4731"/>
  </conditionalFormatting>
  <conditionalFormatting sqref="E84">
    <cfRule type="duplicateValues" dxfId="56" priority="30"/>
    <cfRule type="duplicateValues" dxfId="55" priority="31"/>
  </conditionalFormatting>
  <conditionalFormatting sqref="E84">
    <cfRule type="duplicateValues" dxfId="54" priority="32"/>
  </conditionalFormatting>
  <conditionalFormatting sqref="E71">
    <cfRule type="duplicateValues" dxfId="53" priority="25"/>
    <cfRule type="duplicateValues" dxfId="52" priority="26"/>
  </conditionalFormatting>
  <conditionalFormatting sqref="E71">
    <cfRule type="duplicateValues" dxfId="51" priority="23"/>
    <cfRule type="duplicateValues" dxfId="50" priority="24"/>
  </conditionalFormatting>
  <conditionalFormatting sqref="E71">
    <cfRule type="duplicateValues" dxfId="49" priority="27"/>
    <cfRule type="duplicateValues" dxfId="48" priority="28"/>
  </conditionalFormatting>
  <conditionalFormatting sqref="E71">
    <cfRule type="duplicateValues" dxfId="47" priority="29"/>
  </conditionalFormatting>
  <conditionalFormatting sqref="E85">
    <cfRule type="duplicateValues" dxfId="46" priority="20"/>
    <cfRule type="duplicateValues" dxfId="45" priority="21"/>
  </conditionalFormatting>
  <conditionalFormatting sqref="E85">
    <cfRule type="duplicateValues" dxfId="44" priority="22"/>
  </conditionalFormatting>
  <conditionalFormatting sqref="E107:E110">
    <cfRule type="duplicateValues" dxfId="43" priority="14"/>
    <cfRule type="duplicateValues" dxfId="42" priority="15"/>
  </conditionalFormatting>
  <conditionalFormatting sqref="E107:E110">
    <cfRule type="duplicateValues" dxfId="41" priority="16"/>
  </conditionalFormatting>
  <conditionalFormatting sqref="B68:B76">
    <cfRule type="duplicateValues" dxfId="40" priority="4885"/>
  </conditionalFormatting>
  <conditionalFormatting sqref="B68:B76">
    <cfRule type="duplicateValues" dxfId="39" priority="4887"/>
    <cfRule type="duplicateValues" dxfId="38" priority="4888"/>
  </conditionalFormatting>
  <conditionalFormatting sqref="B104:B116">
    <cfRule type="duplicateValues" dxfId="18" priority="4964"/>
  </conditionalFormatting>
  <conditionalFormatting sqref="B104:B116">
    <cfRule type="duplicateValues" dxfId="17" priority="4966"/>
    <cfRule type="duplicateValues" dxfId="16" priority="4967"/>
  </conditionalFormatting>
  <conditionalFormatting sqref="E106">
    <cfRule type="duplicateValues" dxfId="15" priority="4970"/>
    <cfRule type="duplicateValues" dxfId="14" priority="4971"/>
  </conditionalFormatting>
  <conditionalFormatting sqref="E106">
    <cfRule type="duplicateValues" dxfId="13" priority="4972"/>
  </conditionalFormatting>
  <conditionalFormatting sqref="E72">
    <cfRule type="duplicateValues" dxfId="12" priority="9"/>
    <cfRule type="duplicateValues" dxfId="11" priority="10"/>
  </conditionalFormatting>
  <conditionalFormatting sqref="E72">
    <cfRule type="duplicateValues" dxfId="10" priority="7"/>
    <cfRule type="duplicateValues" dxfId="9" priority="8"/>
  </conditionalFormatting>
  <conditionalFormatting sqref="E72">
    <cfRule type="duplicateValues" dxfId="8" priority="11"/>
    <cfRule type="duplicateValues" dxfId="7" priority="12"/>
  </conditionalFormatting>
  <conditionalFormatting sqref="E72">
    <cfRule type="duplicateValues" dxfId="6" priority="13"/>
  </conditionalFormatting>
  <conditionalFormatting sqref="E111">
    <cfRule type="duplicateValues" dxfId="2" priority="1"/>
    <cfRule type="duplicateValues" dxfId="1" priority="2"/>
  </conditionalFormatting>
  <conditionalFormatting sqref="E11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6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37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37"/>
      <c r="C3" s="29" t="s">
        <v>17</v>
      </c>
    </row>
    <row r="4" spans="2:6" ht="18.75" thickBot="1" x14ac:dyDescent="0.3">
      <c r="B4" s="37"/>
      <c r="C4" s="29" t="s">
        <v>17</v>
      </c>
    </row>
    <row r="5" spans="2:6" ht="18.75" thickBot="1" x14ac:dyDescent="0.3">
      <c r="B5" s="37"/>
      <c r="C5" s="29" t="s">
        <v>17</v>
      </c>
    </row>
    <row r="6" spans="2:6" ht="18.75" thickBot="1" x14ac:dyDescent="0.3">
      <c r="B6" s="37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37"/>
      <c r="C9" s="29" t="s">
        <v>17</v>
      </c>
    </row>
    <row r="10" spans="2:6" ht="18.75" thickBot="1" x14ac:dyDescent="0.3">
      <c r="B10" s="37"/>
      <c r="C10" s="29" t="s">
        <v>17</v>
      </c>
    </row>
    <row r="11" spans="2:6" ht="18.75" thickBot="1" x14ac:dyDescent="0.3">
      <c r="B11" s="37"/>
      <c r="C11" s="29" t="s">
        <v>17</v>
      </c>
    </row>
    <row r="12" spans="2:6" ht="18.75" thickBot="1" x14ac:dyDescent="0.3">
      <c r="B12" s="37"/>
      <c r="C12" s="29" t="s">
        <v>17</v>
      </c>
    </row>
    <row r="13" spans="2:6" ht="18.75" thickBot="1" x14ac:dyDescent="0.3">
      <c r="B13" s="37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2:B48">
    <cfRule type="duplicateValues" dxfId="37" priority="764"/>
  </conditionalFormatting>
  <conditionalFormatting sqref="B32:B68">
    <cfRule type="duplicateValues" dxfId="36" priority="762"/>
  </conditionalFormatting>
  <conditionalFormatting sqref="B14:B31">
    <cfRule type="duplicateValues" dxfId="35" priority="54"/>
  </conditionalFormatting>
  <conditionalFormatting sqref="B9:B13">
    <cfRule type="duplicateValues" dxfId="34" priority="21"/>
  </conditionalFormatting>
  <conditionalFormatting sqref="B9:B13">
    <cfRule type="duplicateValues" dxfId="33" priority="37"/>
  </conditionalFormatting>
  <conditionalFormatting sqref="B9:B13">
    <cfRule type="duplicateValues" dxfId="32" priority="38"/>
    <cfRule type="duplicateValues" dxfId="31" priority="39"/>
  </conditionalFormatting>
  <conditionalFormatting sqref="B7:B8">
    <cfRule type="duplicateValues" dxfId="30" priority="9"/>
  </conditionalFormatting>
  <conditionalFormatting sqref="B7:B8">
    <cfRule type="duplicateValues" dxfId="29" priority="18"/>
  </conditionalFormatting>
  <conditionalFormatting sqref="B7:B8">
    <cfRule type="duplicateValues" dxfId="28" priority="19"/>
    <cfRule type="duplicateValues" dxfId="27" priority="20"/>
  </conditionalFormatting>
  <conditionalFormatting sqref="B2">
    <cfRule type="duplicateValues" dxfId="26" priority="3"/>
  </conditionalFormatting>
  <conditionalFormatting sqref="B2">
    <cfRule type="duplicateValues" dxfId="25" priority="2"/>
  </conditionalFormatting>
  <conditionalFormatting sqref="B2:B6">
    <cfRule type="duplicateValues" dxfId="24" priority="1"/>
  </conditionalFormatting>
  <conditionalFormatting sqref="B2">
    <cfRule type="duplicateValues" dxfId="23" priority="4"/>
    <cfRule type="duplicateValues" dxfId="22" priority="5"/>
  </conditionalFormatting>
  <conditionalFormatting sqref="B3:B6">
    <cfRule type="duplicateValues" dxfId="21" priority="6"/>
  </conditionalFormatting>
  <conditionalFormatting sqref="B3:B6">
    <cfRule type="duplicateValues" dxfId="20" priority="7"/>
    <cfRule type="duplicateValues" dxfId="19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2021-06-18T03:27:24Z</dcterms:modified>
</cp:coreProperties>
</file>