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9\"/>
    </mc:Choice>
  </mc:AlternateContent>
  <bookViews>
    <workbookView xWindow="0" yWindow="0" windowWidth="24000" windowHeight="96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Efectivo!$A$97:$E$101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A89" i="1"/>
  <c r="C88" i="1"/>
  <c r="A88" i="1"/>
  <c r="C87" i="1"/>
  <c r="A87" i="1"/>
  <c r="C86" i="1"/>
  <c r="A86" i="1"/>
  <c r="C62" i="1"/>
  <c r="A62" i="1"/>
  <c r="C61" i="1"/>
  <c r="A61" i="1"/>
  <c r="C60" i="1"/>
  <c r="A60" i="1"/>
  <c r="C44" i="1"/>
  <c r="A44" i="1"/>
  <c r="C43" i="1"/>
  <c r="A43" i="1"/>
  <c r="C46" i="1"/>
  <c r="A46" i="1"/>
  <c r="C45" i="1"/>
  <c r="A45" i="1"/>
  <c r="C47" i="1"/>
  <c r="A47" i="1"/>
  <c r="C85" i="1"/>
  <c r="A85" i="1"/>
  <c r="C84" i="1"/>
  <c r="A84" i="1"/>
  <c r="C83" i="1"/>
  <c r="A83" i="1"/>
  <c r="C82" i="1"/>
  <c r="A82" i="1"/>
  <c r="C91" i="1"/>
  <c r="A91" i="1"/>
  <c r="C90" i="1"/>
  <c r="A90" i="1"/>
  <c r="C92" i="1"/>
  <c r="A92" i="1"/>
  <c r="C105" i="1"/>
  <c r="A105" i="1"/>
  <c r="C104" i="1"/>
  <c r="A104" i="1"/>
  <c r="C107" i="1"/>
  <c r="A107" i="1"/>
  <c r="C106" i="1"/>
  <c r="A106" i="1"/>
  <c r="C103" i="1"/>
  <c r="A103" i="1"/>
  <c r="C108" i="1"/>
  <c r="A108" i="1"/>
  <c r="C102" i="1"/>
  <c r="A102" i="1"/>
  <c r="C119" i="1"/>
  <c r="A119" i="1"/>
  <c r="C121" i="1"/>
  <c r="A121" i="1"/>
  <c r="C120" i="1"/>
  <c r="A120" i="1"/>
  <c r="C122" i="1"/>
  <c r="A122" i="1"/>
  <c r="C118" i="1"/>
  <c r="A118" i="1"/>
  <c r="C80" i="1"/>
  <c r="A80" i="1"/>
  <c r="C79" i="1"/>
  <c r="A79" i="1"/>
  <c r="C78" i="1"/>
  <c r="A78" i="1"/>
  <c r="C76" i="1"/>
  <c r="A76" i="1"/>
  <c r="C75" i="1"/>
  <c r="A75" i="1"/>
  <c r="C74" i="1"/>
  <c r="A74" i="1"/>
  <c r="C73" i="1"/>
  <c r="A73" i="1"/>
  <c r="C109" i="1" l="1"/>
  <c r="A109" i="1"/>
  <c r="C152" i="1"/>
  <c r="A152" i="1"/>
  <c r="B94" i="1"/>
  <c r="C81" i="1"/>
  <c r="A81" i="1"/>
  <c r="C93" i="1"/>
  <c r="A93" i="1"/>
  <c r="A29" i="1" l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8" i="1"/>
  <c r="C48" i="1"/>
  <c r="A148" i="1"/>
  <c r="C148" i="1"/>
  <c r="A149" i="1"/>
  <c r="C149" i="1"/>
  <c r="A150" i="1"/>
  <c r="C150" i="1"/>
  <c r="A151" i="1"/>
  <c r="C151" i="1"/>
  <c r="A144" i="1"/>
  <c r="C144" i="1"/>
  <c r="A145" i="1"/>
  <c r="C145" i="1"/>
  <c r="A146" i="1"/>
  <c r="C146" i="1"/>
  <c r="A147" i="1"/>
  <c r="C147" i="1"/>
  <c r="B153" i="1"/>
  <c r="A57" i="1"/>
  <c r="C57" i="1"/>
  <c r="A58" i="1"/>
  <c r="C58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142" i="1"/>
  <c r="C142" i="1"/>
  <c r="A143" i="1"/>
  <c r="C143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B124" i="1"/>
  <c r="B110" i="1"/>
  <c r="B66" i="1"/>
  <c r="B49" i="1"/>
  <c r="A59" i="1"/>
  <c r="C59" i="1"/>
  <c r="A65" i="1"/>
  <c r="C65" i="1"/>
  <c r="A23" i="1"/>
  <c r="C23" i="1"/>
  <c r="A24" i="1"/>
  <c r="C24" i="1"/>
  <c r="A25" i="1"/>
  <c r="C25" i="1"/>
  <c r="A26" i="1"/>
  <c r="C26" i="1"/>
  <c r="A27" i="1"/>
  <c r="C27" i="1"/>
  <c r="A28" i="1"/>
  <c r="C28" i="1"/>
  <c r="A72" i="1"/>
  <c r="C72" i="1"/>
  <c r="A77" i="1"/>
  <c r="C77" i="1"/>
  <c r="A9" i="1"/>
  <c r="C9" i="1"/>
  <c r="A10" i="1"/>
  <c r="C10" i="1"/>
  <c r="A135" i="1"/>
  <c r="C135" i="1"/>
  <c r="A133" i="1"/>
  <c r="C133" i="1"/>
  <c r="A134" i="1"/>
  <c r="C134" i="1"/>
  <c r="A132" i="1"/>
  <c r="C132" i="1"/>
  <c r="A116" i="1"/>
  <c r="C116" i="1"/>
  <c r="A117" i="1"/>
  <c r="C117" i="1"/>
  <c r="A123" i="1"/>
  <c r="C123" i="1"/>
  <c r="A101" i="1"/>
  <c r="C101" i="1"/>
  <c r="A100" i="1"/>
  <c r="C100" i="1"/>
  <c r="A71" i="1"/>
  <c r="C71" i="1"/>
  <c r="A53" i="1"/>
  <c r="C53" i="1"/>
  <c r="A54" i="1"/>
  <c r="C54" i="1"/>
  <c r="A55" i="1"/>
  <c r="C55" i="1"/>
  <c r="A56" i="1"/>
  <c r="C56" i="1"/>
  <c r="A11" i="1"/>
  <c r="C11" i="1"/>
  <c r="A12" i="1"/>
  <c r="C12" i="1"/>
  <c r="C70" i="1" l="1"/>
  <c r="A70" i="1"/>
  <c r="C131" i="1"/>
  <c r="A131" i="1"/>
  <c r="A114" i="1" l="1"/>
  <c r="C114" i="1"/>
  <c r="A99" i="1" l="1"/>
  <c r="C99" i="1"/>
  <c r="A98" i="1"/>
  <c r="C98" i="1"/>
  <c r="A115" i="1" l="1"/>
  <c r="C115" i="1"/>
  <c r="F2" i="3" l="1"/>
  <c r="A127" i="1"/>
</calcChain>
</file>

<file path=xl/sharedStrings.xml><?xml version="1.0" encoding="utf-8"?>
<sst xmlns="http://schemas.openxmlformats.org/spreadsheetml/2006/main" count="1066" uniqueCount="38">
  <si>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</si>
  <si>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</si>
  <si>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</si>
  <si>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</si>
  <si>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</si>
  <si>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</si>
  <si>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</si>
  <si>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</si>
  <si>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</si>
  <si>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</si>
  <si>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</si>
  <si>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</si>
  <si>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</si>
  <si>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</si>
  <si>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</si>
  <si>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</si>
  <si>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</si>
  <si>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</si>
  <si>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</si>
  <si>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</si>
  <si>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</si>
  <si>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</si>
  <si>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</si>
  <si>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</si>
  <si>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</si>
  <si>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3335934105</t>
  </si>
  <si>
    <t>3335934029</t>
  </si>
  <si>
    <t>3335933985</t>
  </si>
  <si>
    <t>2 Gavetas Vacias &amp; 1 Gavetas Fallando</t>
  </si>
  <si>
    <t>2 Gavetas Fallando &amp; 1 Gavetas Vacias</t>
  </si>
  <si>
    <t>3335936255 </t>
  </si>
  <si>
    <t>DISTRITO NACIONAL</t>
  </si>
  <si>
    <t xml:space="preserve">ATM UNP Pantoja </t>
  </si>
  <si>
    <t>SUR</t>
  </si>
  <si>
    <t xml:space="preserve">ATM Estación Sunix Cabral (Barahona) </t>
  </si>
  <si>
    <t xml:space="preserve">ATM Oficina Zona Oriental </t>
  </si>
  <si>
    <t>NORTE</t>
  </si>
  <si>
    <t xml:space="preserve">ATM Estación Los Samanes (Ranchito, La Vega)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</si>
</sst>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abSelected="1" topLeftCell="A67" zoomScale="70" zoomScaleNormal="70" workbookViewId="0">
      <selection activeCell="I81" sqref="I81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44376.25</v>
      </c>
      <c r="C4" s="1"/>
      <c r="D4" s="1"/>
      <c r="E4" s="10"/>
    </row>
    <row r="5" spans="1:5" ht="18.75" thickBot="1" x14ac:dyDescent="0.3">
      <c r="A5" s="7" t="s">
        <v>3</v>
      </c>
      <c r="B5" s="35">
        <v>44376.708333333336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21" t="str">
        <f>VLOOKUP(B9,'[1]LISTADO ATM'!$A$2:$C$822,3,0)</f>
        <v>ESTE</v>
      </c>
      <c r="B9" s="21">
        <v>268</v>
      </c>
      <c r="C9" s="24" t="str">
        <f>VLOOKUP(B9,'[1]LISTADO ATM'!$A$2:$B$822,2,0)</f>
        <v xml:space="preserve">ATM Autobanco La Altagracia (Higuey) </v>
      </c>
      <c r="D9" s="15" t="s">
        <v>22</v>
      </c>
      <c r="E9" s="26">
        <v>3335935164</v>
      </c>
    </row>
    <row r="10" spans="1:5" ht="18" x14ac:dyDescent="0.25">
      <c r="A10" s="21" t="str">
        <f>VLOOKUP(B10,'[1]LISTADO ATM'!$A$2:$C$822,3,0)</f>
        <v>ESTE</v>
      </c>
      <c r="B10" s="21">
        <v>609</v>
      </c>
      <c r="C10" s="24" t="str">
        <f>VLOOKUP(B10,'[1]LISTADO ATM'!$A$2:$B$822,2,0)</f>
        <v xml:space="preserve">ATM S/M Jumbo (San Pedro) </v>
      </c>
      <c r="D10" s="15" t="s">
        <v>22</v>
      </c>
      <c r="E10" s="26">
        <v>3335934993</v>
      </c>
    </row>
    <row r="11" spans="1:5" ht="18" x14ac:dyDescent="0.25">
      <c r="A11" s="21" t="str">
        <f>VLOOKUP(B11,'[1]LISTADO ATM'!$A$2:$C$822,3,0)</f>
        <v>ESTE</v>
      </c>
      <c r="B11" s="21">
        <v>293</v>
      </c>
      <c r="C11" s="24" t="str">
        <f>VLOOKUP(B11,'[1]LISTADO ATM'!$A$2:$B$822,2,0)</f>
        <v xml:space="preserve">ATM S/M Nueva Visión (San Pedro) </v>
      </c>
      <c r="D11" s="15" t="s">
        <v>22</v>
      </c>
      <c r="E11" s="26">
        <v>3335935046</v>
      </c>
    </row>
    <row r="12" spans="1:5" ht="18" x14ac:dyDescent="0.25">
      <c r="A12" s="21" t="str">
        <f>VLOOKUP(B12,'[1]LISTADO ATM'!$A$2:$C$822,3,0)</f>
        <v>NORTE</v>
      </c>
      <c r="B12" s="21">
        <v>649</v>
      </c>
      <c r="C12" s="24" t="str">
        <f>VLOOKUP(B12,'[1]LISTADO ATM'!$A$2:$B$822,2,0)</f>
        <v xml:space="preserve">ATM Oficina Galería 56 (San Francisco de Macorís) </v>
      </c>
      <c r="D12" s="15" t="s">
        <v>22</v>
      </c>
      <c r="E12" s="26">
        <v>3335935182</v>
      </c>
    </row>
    <row r="13" spans="1:5" ht="18" x14ac:dyDescent="0.25">
      <c r="A13" s="21" t="str">
        <f>VLOOKUP(B13,'[1]LISTADO ATM'!$A$2:$C$822,3,0)</f>
        <v>ESTE</v>
      </c>
      <c r="B13" s="21">
        <v>824</v>
      </c>
      <c r="C13" s="24" t="str">
        <f>VLOOKUP(B13,'[1]LISTADO ATM'!$A$2:$B$822,2,0)</f>
        <v xml:space="preserve">ATM Multiplaza (Higuey) </v>
      </c>
      <c r="D13" s="15" t="s">
        <v>22</v>
      </c>
      <c r="E13" s="26">
        <v>3335935163</v>
      </c>
    </row>
    <row r="14" spans="1:5" ht="18" x14ac:dyDescent="0.25">
      <c r="A14" s="21" t="str">
        <f>VLOOKUP(B14,'[1]LISTADO ATM'!$A$2:$C$822,3,0)</f>
        <v>NORTE</v>
      </c>
      <c r="B14" s="21">
        <v>728</v>
      </c>
      <c r="C14" s="24" t="str">
        <f>VLOOKUP(B14,'[1]LISTADO ATM'!$A$2:$B$822,2,0)</f>
        <v xml:space="preserve">ATM UNP La Vega Oficina Regional Norcentral </v>
      </c>
      <c r="D14" s="15" t="s">
        <v>22</v>
      </c>
      <c r="E14" s="26">
        <v>3335935160</v>
      </c>
    </row>
    <row r="15" spans="1:5" ht="18" x14ac:dyDescent="0.25">
      <c r="A15" s="21" t="str">
        <f>VLOOKUP(B15,'[1]LISTADO ATM'!$A$2:$C$822,3,0)</f>
        <v>NORTE</v>
      </c>
      <c r="B15" s="21">
        <v>538</v>
      </c>
      <c r="C15" s="24" t="str">
        <f>VLOOKUP(B15,'[1]LISTADO ATM'!$A$2:$B$822,2,0)</f>
        <v>ATM  Autoservicio San Fco. Macorís</v>
      </c>
      <c r="D15" s="15" t="s">
        <v>22</v>
      </c>
      <c r="E15" s="26">
        <v>3335935178</v>
      </c>
    </row>
    <row r="16" spans="1:5" ht="18" x14ac:dyDescent="0.25">
      <c r="A16" s="21" t="str">
        <f>VLOOKUP(B16,'[1]LISTADO ATM'!$A$2:$C$822,3,0)</f>
        <v>DISTRITO NACIONAL</v>
      </c>
      <c r="B16" s="21">
        <v>461</v>
      </c>
      <c r="C16" s="24" t="str">
        <f>VLOOKUP(B16,'[1]LISTADO ATM'!$A$2:$B$822,2,0)</f>
        <v xml:space="preserve">ATM Autobanco Sarasota I </v>
      </c>
      <c r="D16" s="15" t="s">
        <v>22</v>
      </c>
      <c r="E16" s="26">
        <v>3335935421</v>
      </c>
    </row>
    <row r="17" spans="1:5" ht="18" x14ac:dyDescent="0.25">
      <c r="A17" s="21" t="str">
        <f>VLOOKUP(B17,'[1]LISTADO ATM'!$A$2:$C$822,3,0)</f>
        <v>DISTRITO NACIONAL</v>
      </c>
      <c r="B17" s="21">
        <v>628</v>
      </c>
      <c r="C17" s="24" t="str">
        <f>VLOOKUP(B17,'[1]LISTADO ATM'!$A$2:$B$822,2,0)</f>
        <v xml:space="preserve">ATM Autobanco San Isidro </v>
      </c>
      <c r="D17" s="15" t="s">
        <v>22</v>
      </c>
      <c r="E17" s="26">
        <v>3335935468</v>
      </c>
    </row>
    <row r="18" spans="1:5" ht="18" x14ac:dyDescent="0.25">
      <c r="A18" s="21" t="str">
        <f>VLOOKUP(B18,'[1]LISTADO ATM'!$A$2:$C$822,3,0)</f>
        <v>DISTRITO NACIONAL</v>
      </c>
      <c r="B18" s="21">
        <v>835</v>
      </c>
      <c r="C18" s="24" t="str">
        <f>VLOOKUP(B18,'[1]LISTADO ATM'!$A$2:$B$822,2,0)</f>
        <v xml:space="preserve">ATM UNP Megacentro </v>
      </c>
      <c r="D18" s="15" t="s">
        <v>22</v>
      </c>
      <c r="E18" s="26">
        <v>3335935494</v>
      </c>
    </row>
    <row r="19" spans="1:5" ht="18" x14ac:dyDescent="0.25">
      <c r="A19" s="21" t="str">
        <f>VLOOKUP(B19,'[1]LISTADO ATM'!$A$2:$C$822,3,0)</f>
        <v>NORTE</v>
      </c>
      <c r="B19" s="21">
        <v>606</v>
      </c>
      <c r="C19" s="24" t="str">
        <f>VLOOKUP(B19,'[1]LISTADO ATM'!$A$2:$B$822,2,0)</f>
        <v xml:space="preserve">ATM UNP Manolo Tavarez Justo </v>
      </c>
      <c r="D19" s="15" t="s">
        <v>22</v>
      </c>
      <c r="E19" s="26">
        <v>3335935505</v>
      </c>
    </row>
    <row r="20" spans="1:5" ht="18" x14ac:dyDescent="0.25">
      <c r="A20" s="21" t="str">
        <f>VLOOKUP(B20,'[1]LISTADO ATM'!$A$2:$C$822,3,0)</f>
        <v>NORTE</v>
      </c>
      <c r="B20" s="21">
        <v>290</v>
      </c>
      <c r="C20" s="24" t="str">
        <f>VLOOKUP(B20,'[1]LISTADO ATM'!$A$2:$B$822,2,0)</f>
        <v xml:space="preserve">ATM Oficina San Francisco de Macorís </v>
      </c>
      <c r="D20" s="15" t="s">
        <v>22</v>
      </c>
      <c r="E20" s="26">
        <v>3335935572</v>
      </c>
    </row>
    <row r="21" spans="1:5" ht="18" x14ac:dyDescent="0.25">
      <c r="A21" s="21" t="str">
        <f>VLOOKUP(B21,'[1]LISTADO ATM'!$A$2:$C$822,3,0)</f>
        <v>SUR</v>
      </c>
      <c r="B21" s="21">
        <v>44</v>
      </c>
      <c r="C21" s="24" t="str">
        <f>VLOOKUP(B21,'[1]LISTADO ATM'!$A$2:$B$822,2,0)</f>
        <v xml:space="preserve">ATM Oficina Pedernales </v>
      </c>
      <c r="D21" s="15" t="s">
        <v>22</v>
      </c>
      <c r="E21" s="26">
        <v>3335935626</v>
      </c>
    </row>
    <row r="22" spans="1:5" ht="18" x14ac:dyDescent="0.25">
      <c r="A22" s="21" t="str">
        <f>VLOOKUP(B22,'[1]LISTADO ATM'!$A$2:$C$822,3,0)</f>
        <v>NORTE</v>
      </c>
      <c r="B22" s="21">
        <v>807</v>
      </c>
      <c r="C22" s="24" t="str">
        <f>VLOOKUP(B22,'[1]LISTADO ATM'!$A$2:$B$822,2,0)</f>
        <v xml:space="preserve">ATM S/M Morel (Mao) </v>
      </c>
      <c r="D22" s="15" t="s">
        <v>22</v>
      </c>
      <c r="E22" s="26">
        <v>3335935777</v>
      </c>
    </row>
    <row r="23" spans="1:5" ht="18" x14ac:dyDescent="0.25">
      <c r="A23" s="21" t="str">
        <f>VLOOKUP(B23,'[1]LISTADO ATM'!$A$2:$C$822,3,0)</f>
        <v>ESTE</v>
      </c>
      <c r="B23" s="21">
        <v>844</v>
      </c>
      <c r="C23" s="24" t="str">
        <f>VLOOKUP(B23,'[1]LISTADO ATM'!$A$2:$B$822,2,0)</f>
        <v xml:space="preserve">ATM San Juan Shopping Center (Bávaro) </v>
      </c>
      <c r="D23" s="15" t="s">
        <v>22</v>
      </c>
      <c r="E23" s="26">
        <v>3335933501</v>
      </c>
    </row>
    <row r="24" spans="1:5" ht="18" x14ac:dyDescent="0.25">
      <c r="A24" s="21" t="str">
        <f>VLOOKUP(B24,'[1]LISTADO ATM'!$A$2:$C$822,3,0)</f>
        <v>SUR</v>
      </c>
      <c r="B24" s="21">
        <v>537</v>
      </c>
      <c r="C24" s="24" t="str">
        <f>VLOOKUP(B24,'[1]LISTADO ATM'!$A$2:$B$822,2,0)</f>
        <v xml:space="preserve">ATM Estación Texaco Enriquillo (Barahona) </v>
      </c>
      <c r="D24" s="15" t="s">
        <v>22</v>
      </c>
      <c r="E24" s="26">
        <v>3335934393</v>
      </c>
    </row>
    <row r="25" spans="1:5" ht="18" x14ac:dyDescent="0.25">
      <c r="A25" s="21" t="str">
        <f>VLOOKUP(B25,'[1]LISTADO ATM'!$A$2:$C$822,3,0)</f>
        <v>ESTE</v>
      </c>
      <c r="B25" s="21">
        <v>188</v>
      </c>
      <c r="C25" s="24" t="str">
        <f>VLOOKUP(B25,'[1]LISTADO ATM'!$A$2:$B$822,2,0)</f>
        <v xml:space="preserve">ATM UNP Miches </v>
      </c>
      <c r="D25" s="15" t="s">
        <v>22</v>
      </c>
      <c r="E25" s="26">
        <v>3335935055</v>
      </c>
    </row>
    <row r="26" spans="1:5" ht="18" x14ac:dyDescent="0.25">
      <c r="A26" s="21" t="str">
        <f>VLOOKUP(B26,'[1]LISTADO ATM'!$A$2:$C$822,3,0)</f>
        <v>DISTRITO NACIONAL</v>
      </c>
      <c r="B26" s="21">
        <v>938</v>
      </c>
      <c r="C26" s="24" t="str">
        <f>VLOOKUP(B26,'[1]LISTADO ATM'!$A$2:$B$822,2,0)</f>
        <v xml:space="preserve">ATM Autobanco Oficina Filadelfia Plaza </v>
      </c>
      <c r="D26" s="15" t="s">
        <v>22</v>
      </c>
      <c r="E26" s="26">
        <v>3335935180</v>
      </c>
    </row>
    <row r="27" spans="1:5" ht="18" x14ac:dyDescent="0.25">
      <c r="A27" s="21" t="str">
        <f>VLOOKUP(B27,'[1]LISTADO ATM'!$A$2:$C$822,3,0)</f>
        <v>NORTE</v>
      </c>
      <c r="B27" s="21">
        <v>987</v>
      </c>
      <c r="C27" s="24" t="str">
        <f>VLOOKUP(B27,'[1]LISTADO ATM'!$A$2:$B$822,2,0)</f>
        <v xml:space="preserve">ATM S/M Jumbo (Moca) </v>
      </c>
      <c r="D27" s="15" t="s">
        <v>22</v>
      </c>
      <c r="E27" s="26">
        <v>3335935384</v>
      </c>
    </row>
    <row r="28" spans="1:5" ht="18" x14ac:dyDescent="0.25">
      <c r="A28" s="21" t="str">
        <f>VLOOKUP(B28,'[1]LISTADO ATM'!$A$2:$C$822,3,0)</f>
        <v>ESTE</v>
      </c>
      <c r="B28" s="21">
        <v>366</v>
      </c>
      <c r="C28" s="24" t="str">
        <f>VLOOKUP(B28,'[1]LISTADO ATM'!$A$2:$B$822,2,0)</f>
        <v>ATM Oficina Boulevard (Higuey) II</v>
      </c>
      <c r="D28" s="15" t="s">
        <v>22</v>
      </c>
      <c r="E28" s="26">
        <v>3335935787</v>
      </c>
    </row>
    <row r="29" spans="1:5" ht="18" x14ac:dyDescent="0.25">
      <c r="A29" s="21" t="str">
        <f>VLOOKUP(B29,'[1]LISTADO ATM'!$A$2:$C$822,3,0)</f>
        <v>DISTRITO NACIONAL</v>
      </c>
      <c r="B29" s="21">
        <v>958</v>
      </c>
      <c r="C29" s="24" t="str">
        <f>VLOOKUP(B29,'[1]LISTADO ATM'!$A$2:$B$822,2,0)</f>
        <v xml:space="preserve">ATM Olé Aut. San Isidro </v>
      </c>
      <c r="D29" s="15" t="s">
        <v>22</v>
      </c>
      <c r="E29" s="26">
        <v>3335933178</v>
      </c>
    </row>
    <row r="30" spans="1:5" ht="18" x14ac:dyDescent="0.25">
      <c r="A30" s="21" t="str">
        <f>VLOOKUP(B30,'[1]LISTADO ATM'!$A$2:$C$822,3,0)</f>
        <v>DISTRITO NACIONAL</v>
      </c>
      <c r="B30" s="21">
        <v>527</v>
      </c>
      <c r="C30" s="24" t="str">
        <f>VLOOKUP(B30,'[1]LISTADO ATM'!$A$2:$B$822,2,0)</f>
        <v>ATM Oficina Zona Oriental II</v>
      </c>
      <c r="D30" s="15" t="s">
        <v>22</v>
      </c>
      <c r="E30" s="26" t="s">
        <v>25</v>
      </c>
    </row>
    <row r="31" spans="1:5" ht="18" x14ac:dyDescent="0.25">
      <c r="A31" s="21" t="str">
        <f>VLOOKUP(B31,'[1]LISTADO ATM'!$A$2:$C$822,3,0)</f>
        <v>NORTE</v>
      </c>
      <c r="B31" s="21">
        <v>687</v>
      </c>
      <c r="C31" s="24" t="str">
        <f>VLOOKUP(B31,'[1]LISTADO ATM'!$A$2:$B$822,2,0)</f>
        <v>ATM Oficina Monterrico II</v>
      </c>
      <c r="D31" s="15" t="s">
        <v>22</v>
      </c>
      <c r="E31" s="26">
        <v>3335935173</v>
      </c>
    </row>
    <row r="32" spans="1:5" ht="18" x14ac:dyDescent="0.25">
      <c r="A32" s="21" t="str">
        <f>VLOOKUP(B32,'[1]LISTADO ATM'!$A$2:$C$822,3,0)</f>
        <v>NORTE</v>
      </c>
      <c r="B32" s="21">
        <v>950</v>
      </c>
      <c r="C32" s="24" t="str">
        <f>VLOOKUP(B32,'[1]LISTADO ATM'!$A$2:$B$822,2,0)</f>
        <v xml:space="preserve">ATM Oficina Monterrico </v>
      </c>
      <c r="D32" s="15" t="s">
        <v>22</v>
      </c>
      <c r="E32" s="26">
        <v>3335935181</v>
      </c>
    </row>
    <row r="33" spans="1:5" ht="18" x14ac:dyDescent="0.25">
      <c r="A33" s="21" t="str">
        <f>VLOOKUP(B33,'[1]LISTADO ATM'!$A$2:$C$822,3,0)</f>
        <v>DISTRITO NACIONAL</v>
      </c>
      <c r="B33" s="21">
        <v>415</v>
      </c>
      <c r="C33" s="24" t="str">
        <f>VLOOKUP(B33,'[1]LISTADO ATM'!$A$2:$B$822,2,0)</f>
        <v xml:space="preserve">ATM Autobanco San Martín I </v>
      </c>
      <c r="D33" s="15" t="s">
        <v>22</v>
      </c>
      <c r="E33" s="26">
        <v>3335935479</v>
      </c>
    </row>
    <row r="34" spans="1:5" ht="18" x14ac:dyDescent="0.25">
      <c r="A34" s="21" t="str">
        <f>VLOOKUP(B34,'[1]LISTADO ATM'!$A$2:$C$822,3,0)</f>
        <v>DISTRITO NACIONAL</v>
      </c>
      <c r="B34" s="21">
        <v>231</v>
      </c>
      <c r="C34" s="24" t="str">
        <f>VLOOKUP(B34,'[1]LISTADO ATM'!$A$2:$B$822,2,0)</f>
        <v xml:space="preserve">ATM Oficina Zona Oriental </v>
      </c>
      <c r="D34" s="15" t="s">
        <v>22</v>
      </c>
      <c r="E34" s="26">
        <v>3335935488</v>
      </c>
    </row>
    <row r="35" spans="1:5" ht="18" x14ac:dyDescent="0.25">
      <c r="A35" s="21" t="str">
        <f>VLOOKUP(B35,'[1]LISTADO ATM'!$A$2:$C$822,3,0)</f>
        <v>NORTE</v>
      </c>
      <c r="B35" s="21">
        <v>632</v>
      </c>
      <c r="C35" s="24" t="str">
        <f>VLOOKUP(B35,'[1]LISTADO ATM'!$A$2:$B$822,2,0)</f>
        <v xml:space="preserve">ATM Autobanco Gurabo </v>
      </c>
      <c r="D35" s="15" t="s">
        <v>22</v>
      </c>
      <c r="E35" s="26">
        <v>3335935518</v>
      </c>
    </row>
    <row r="36" spans="1:5" ht="18" x14ac:dyDescent="0.25">
      <c r="A36" s="21" t="str">
        <f>VLOOKUP(B36,'[1]LISTADO ATM'!$A$2:$C$822,3,0)</f>
        <v>NORTE</v>
      </c>
      <c r="B36" s="21">
        <v>965</v>
      </c>
      <c r="C36" s="24" t="str">
        <f>VLOOKUP(B36,'[1]LISTADO ATM'!$A$2:$B$822,2,0)</f>
        <v xml:space="preserve">ATM S/M La Fuente FUN (Santiago) </v>
      </c>
      <c r="D36" s="15" t="s">
        <v>22</v>
      </c>
      <c r="E36" s="26">
        <v>3335935989</v>
      </c>
    </row>
    <row r="37" spans="1:5" ht="18" x14ac:dyDescent="0.25">
      <c r="A37" s="21" t="str">
        <f>VLOOKUP(B37,'[1]LISTADO ATM'!$A$2:$C$822,3,0)</f>
        <v>DISTRITO NACIONAL</v>
      </c>
      <c r="B37" s="21">
        <v>476</v>
      </c>
      <c r="C37" s="24" t="str">
        <f>VLOOKUP(B37,'[1]LISTADO ATM'!$A$2:$B$822,2,0)</f>
        <v xml:space="preserve">ATM Multicentro La Sirena Las Caobas </v>
      </c>
      <c r="D37" s="15" t="s">
        <v>22</v>
      </c>
      <c r="E37" s="26">
        <v>3335934930</v>
      </c>
    </row>
    <row r="38" spans="1:5" ht="18" x14ac:dyDescent="0.25">
      <c r="A38" s="21" t="str">
        <f>VLOOKUP(B38,'[1]LISTADO ATM'!$A$2:$C$822,3,0)</f>
        <v>SUR</v>
      </c>
      <c r="B38" s="21">
        <v>995</v>
      </c>
      <c r="C38" s="24" t="str">
        <f>VLOOKUP(B38,'[1]LISTADO ATM'!$A$2:$B$822,2,0)</f>
        <v xml:space="preserve">ATM Oficina San Cristobal III (Lobby) </v>
      </c>
      <c r="D38" s="15" t="s">
        <v>22</v>
      </c>
      <c r="E38" s="26">
        <v>3335935041</v>
      </c>
    </row>
    <row r="39" spans="1:5" ht="18" x14ac:dyDescent="0.25">
      <c r="A39" s="21" t="str">
        <f>VLOOKUP(B39,'[1]LISTADO ATM'!$A$2:$C$822,3,0)</f>
        <v>DISTRITO NACIONAL</v>
      </c>
      <c r="B39" s="21">
        <v>153</v>
      </c>
      <c r="C39" s="24" t="str">
        <f>VLOOKUP(B39,'[1]LISTADO ATM'!$A$2:$B$822,2,0)</f>
        <v xml:space="preserve">ATM Rehabilitación </v>
      </c>
      <c r="D39" s="15" t="s">
        <v>22</v>
      </c>
      <c r="E39" s="26">
        <v>3335935531</v>
      </c>
    </row>
    <row r="40" spans="1:5" ht="18" x14ac:dyDescent="0.25">
      <c r="A40" s="21" t="str">
        <f>VLOOKUP(B40,'[1]LISTADO ATM'!$A$2:$C$822,3,0)</f>
        <v>DISTRITO NACIONAL</v>
      </c>
      <c r="B40" s="21">
        <v>655</v>
      </c>
      <c r="C40" s="24" t="str">
        <f>VLOOKUP(B40,'[1]LISTADO ATM'!$A$2:$B$822,2,0)</f>
        <v>ATM Farmacia Sandra</v>
      </c>
      <c r="D40" s="15" t="s">
        <v>22</v>
      </c>
      <c r="E40" s="26">
        <v>3335935598</v>
      </c>
    </row>
    <row r="41" spans="1:5" ht="18" x14ac:dyDescent="0.25">
      <c r="A41" s="21" t="s">
        <v>31</v>
      </c>
      <c r="B41" s="21">
        <v>194</v>
      </c>
      <c r="C41" s="24" t="s">
        <v>32</v>
      </c>
      <c r="D41" s="15" t="s">
        <v>22</v>
      </c>
      <c r="E41" s="26">
        <v>3335935157</v>
      </c>
    </row>
    <row r="42" spans="1:5" ht="18.75" customHeight="1" x14ac:dyDescent="0.25">
      <c r="A42" s="21" t="s">
        <v>33</v>
      </c>
      <c r="B42" s="21">
        <v>615</v>
      </c>
      <c r="C42" s="24" t="s">
        <v>34</v>
      </c>
      <c r="D42" s="15" t="s">
        <v>22</v>
      </c>
      <c r="E42" s="26">
        <v>3335936105</v>
      </c>
    </row>
    <row r="43" spans="1:5" ht="18" x14ac:dyDescent="0.25">
      <c r="A43" s="21" t="e">
        <f>VLOOKUP(B43,'[1]LISTADO ATM'!$A$2:$C$822,3,0)</f>
        <v>#N/A</v>
      </c>
      <c r="B43" s="21"/>
      <c r="C43" s="24" t="e">
        <f>VLOOKUP(B43,'[1]LISTADO ATM'!$A$2:$B$822,2,0)</f>
        <v>#N/A</v>
      </c>
      <c r="D43" s="15" t="s">
        <v>22</v>
      </c>
      <c r="E43" s="26"/>
    </row>
    <row r="44" spans="1:5" ht="18" x14ac:dyDescent="0.25">
      <c r="A44" s="21" t="e">
        <f>VLOOKUP(B44,'[1]LISTADO ATM'!$A$2:$C$822,3,0)</f>
        <v>#N/A</v>
      </c>
      <c r="B44" s="21"/>
      <c r="C44" s="24" t="e">
        <f>VLOOKUP(B44,'[1]LISTADO ATM'!$A$2:$B$822,2,0)</f>
        <v>#N/A</v>
      </c>
      <c r="D44" s="15" t="s">
        <v>22</v>
      </c>
      <c r="E44" s="26"/>
    </row>
    <row r="45" spans="1:5" ht="18" x14ac:dyDescent="0.25">
      <c r="A45" s="21" t="e">
        <f>VLOOKUP(B45,'[1]LISTADO ATM'!$A$2:$C$822,3,0)</f>
        <v>#N/A</v>
      </c>
      <c r="B45" s="21"/>
      <c r="C45" s="24" t="e">
        <f>VLOOKUP(B45,'[1]LISTADO ATM'!$A$2:$B$822,2,0)</f>
        <v>#N/A</v>
      </c>
      <c r="D45" s="15" t="s">
        <v>22</v>
      </c>
      <c r="E45" s="26"/>
    </row>
    <row r="46" spans="1:5" ht="18" x14ac:dyDescent="0.25">
      <c r="A46" s="21" t="e">
        <f>VLOOKUP(B46,'[1]LISTADO ATM'!$A$2:$C$822,3,0)</f>
        <v>#N/A</v>
      </c>
      <c r="B46" s="21"/>
      <c r="C46" s="24" t="e">
        <f>VLOOKUP(B46,'[1]LISTADO ATM'!$A$2:$B$822,2,0)</f>
        <v>#N/A</v>
      </c>
      <c r="D46" s="15" t="s">
        <v>22</v>
      </c>
      <c r="E46" s="26"/>
    </row>
    <row r="47" spans="1:5" ht="18" x14ac:dyDescent="0.25">
      <c r="A47" s="21" t="e">
        <f>VLOOKUP(B47,'[1]LISTADO ATM'!$A$2:$C$822,3,0)</f>
        <v>#N/A</v>
      </c>
      <c r="B47" s="21"/>
      <c r="C47" s="24" t="e">
        <f>VLOOKUP(B47,'[1]LISTADO ATM'!$A$2:$B$822,2,0)</f>
        <v>#N/A</v>
      </c>
      <c r="D47" s="15" t="s">
        <v>22</v>
      </c>
      <c r="E47" s="26"/>
    </row>
    <row r="48" spans="1:5" ht="18" x14ac:dyDescent="0.25">
      <c r="A48" s="21" t="e">
        <f>VLOOKUP(B48,'[1]LISTADO ATM'!$A$2:$C$822,3,0)</f>
        <v>#N/A</v>
      </c>
      <c r="B48" s="21"/>
      <c r="C48" s="24" t="e">
        <f>VLOOKUP(B48,'[1]LISTADO ATM'!$A$2:$B$822,2,0)</f>
        <v>#N/A</v>
      </c>
      <c r="D48" s="15" t="s">
        <v>22</v>
      </c>
      <c r="E48" s="26"/>
    </row>
    <row r="49" spans="1:5" ht="18.75" thickBot="1" x14ac:dyDescent="0.3">
      <c r="A49" s="3" t="s">
        <v>11</v>
      </c>
      <c r="B49" s="38">
        <f>COUNT(B9:B28)</f>
        <v>20</v>
      </c>
      <c r="C49" s="44"/>
      <c r="D49" s="45"/>
      <c r="E49" s="46"/>
    </row>
    <row r="50" spans="1:5" x14ac:dyDescent="0.25">
      <c r="B50" s="5"/>
      <c r="E50" s="5"/>
    </row>
    <row r="51" spans="1:5" ht="18" customHeight="1" x14ac:dyDescent="0.25">
      <c r="A51" s="63" t="s">
        <v>16</v>
      </c>
      <c r="B51" s="64"/>
      <c r="C51" s="64"/>
      <c r="D51" s="64"/>
      <c r="E51" s="65"/>
    </row>
    <row r="52" spans="1:5" ht="18" x14ac:dyDescent="0.25">
      <c r="A52" s="2" t="s">
        <v>5</v>
      </c>
      <c r="B52" s="6" t="s">
        <v>6</v>
      </c>
      <c r="C52" s="2" t="s">
        <v>7</v>
      </c>
      <c r="D52" s="2" t="s">
        <v>8</v>
      </c>
      <c r="E52" s="2" t="s">
        <v>9</v>
      </c>
    </row>
    <row r="53" spans="1:5" ht="18" x14ac:dyDescent="0.25">
      <c r="A53" s="18" t="str">
        <f>VLOOKUP(B53,'[1]LISTADO ATM'!$A$2:$C$822,3,0)</f>
        <v>NORTE</v>
      </c>
      <c r="B53" s="21">
        <v>307</v>
      </c>
      <c r="C53" s="24" t="str">
        <f>VLOOKUP(B53,'[1]LISTADO ATM'!$A$2:$B$822,2,0)</f>
        <v>ATM Oficina Nagua II</v>
      </c>
      <c r="D53" s="15" t="s">
        <v>19</v>
      </c>
      <c r="E53" s="26">
        <v>3335933463</v>
      </c>
    </row>
    <row r="54" spans="1:5" ht="18" x14ac:dyDescent="0.25">
      <c r="A54" s="18" t="str">
        <f>VLOOKUP(B54,'[1]LISTADO ATM'!$A$2:$C$822,3,0)</f>
        <v>NORTE</v>
      </c>
      <c r="B54" s="21">
        <v>388</v>
      </c>
      <c r="C54" s="24" t="str">
        <f>VLOOKUP(B54,'[1]LISTADO ATM'!$A$2:$B$822,2,0)</f>
        <v xml:space="preserve">ATM Multicentro La Sirena Puerto Plata </v>
      </c>
      <c r="D54" s="15" t="s">
        <v>19</v>
      </c>
      <c r="E54" s="26">
        <v>3335935155</v>
      </c>
    </row>
    <row r="55" spans="1:5" ht="18" x14ac:dyDescent="0.25">
      <c r="A55" s="18" t="str">
        <f>VLOOKUP(B55,'[1]LISTADO ATM'!$A$2:$C$822,3,0)</f>
        <v>SUR</v>
      </c>
      <c r="B55" s="21">
        <v>885</v>
      </c>
      <c r="C55" s="24" t="str">
        <f>VLOOKUP(B55,'[1]LISTADO ATM'!$A$2:$B$822,2,0)</f>
        <v xml:space="preserve">ATM UNP Rancho Arriba </v>
      </c>
      <c r="D55" s="15" t="s">
        <v>19</v>
      </c>
      <c r="E55" s="26">
        <v>3335935152</v>
      </c>
    </row>
    <row r="56" spans="1:5" ht="18" x14ac:dyDescent="0.25">
      <c r="A56" s="18" t="str">
        <f>VLOOKUP(B56,'[1]LISTADO ATM'!$A$2:$C$822,3,0)</f>
        <v>DISTRITO NACIONAL</v>
      </c>
      <c r="B56" s="21">
        <v>813</v>
      </c>
      <c r="C56" s="24" t="str">
        <f>VLOOKUP(B56,'[1]LISTADO ATM'!$A$2:$B$822,2,0)</f>
        <v>ATM Oficina Occidental Mall</v>
      </c>
      <c r="D56" s="15" t="s">
        <v>19</v>
      </c>
      <c r="E56" s="26">
        <v>3335935417</v>
      </c>
    </row>
    <row r="57" spans="1:5" ht="18" x14ac:dyDescent="0.25">
      <c r="A57" s="18" t="str">
        <f>VLOOKUP(B57,'[1]LISTADO ATM'!$A$2:$C$822,3,0)</f>
        <v>DISTRITO NACIONAL</v>
      </c>
      <c r="B57" s="21">
        <v>925</v>
      </c>
      <c r="C57" s="24" t="str">
        <f>VLOOKUP(B57,'[1]LISTADO ATM'!$A$2:$B$822,2,0)</f>
        <v xml:space="preserve">ATM Oficina Plaza Lama Av. 27 de Febrero </v>
      </c>
      <c r="D57" s="15" t="s">
        <v>19</v>
      </c>
      <c r="E57" s="26">
        <v>3335933479</v>
      </c>
    </row>
    <row r="58" spans="1:5" ht="18" x14ac:dyDescent="0.25">
      <c r="A58" s="18" t="str">
        <f>VLOOKUP(B58,'[1]LISTADO ATM'!$A$2:$C$822,3,0)</f>
        <v>SUR</v>
      </c>
      <c r="B58" s="21">
        <v>880</v>
      </c>
      <c r="C58" s="24" t="str">
        <f>VLOOKUP(B58,'[1]LISTADO ATM'!$A$2:$B$822,2,0)</f>
        <v xml:space="preserve">ATM Autoservicio Barahona II </v>
      </c>
      <c r="D58" s="15" t="s">
        <v>19</v>
      </c>
      <c r="E58" s="26">
        <v>3335935151</v>
      </c>
    </row>
    <row r="59" spans="1:5" ht="18" x14ac:dyDescent="0.25">
      <c r="A59" s="18" t="str">
        <f>VLOOKUP(B59,'[1]LISTADO ATM'!$A$2:$C$822,3,0)</f>
        <v>NORTE</v>
      </c>
      <c r="B59" s="21">
        <v>8</v>
      </c>
      <c r="C59" s="24" t="str">
        <f>VLOOKUP(B59,'[1]LISTADO ATM'!$A$2:$B$822,2,0)</f>
        <v>ATM Autoservicio Yaque</v>
      </c>
      <c r="D59" s="15" t="s">
        <v>19</v>
      </c>
      <c r="E59" s="26" t="s">
        <v>27</v>
      </c>
    </row>
    <row r="60" spans="1:5" ht="18" x14ac:dyDescent="0.25">
      <c r="A60" s="18" t="str">
        <f>VLOOKUP(B60,'[1]LISTADO ATM'!$A$2:$C$822,3,0)</f>
        <v>NORTE</v>
      </c>
      <c r="B60" s="21">
        <v>431</v>
      </c>
      <c r="C60" s="24" t="str">
        <f>VLOOKUP(B60,'[1]LISTADO ATM'!$A$2:$B$822,2,0)</f>
        <v xml:space="preserve">ATM Autoservicio Sol (Santiago) </v>
      </c>
      <c r="D60" s="15" t="s">
        <v>19</v>
      </c>
      <c r="E60" s="26">
        <v>3335935165</v>
      </c>
    </row>
    <row r="61" spans="1:5" ht="18" x14ac:dyDescent="0.25">
      <c r="A61" s="18" t="str">
        <f>VLOOKUP(B61,'[1]LISTADO ATM'!$A$2:$C$822,3,0)</f>
        <v>NORTE</v>
      </c>
      <c r="B61" s="21">
        <v>97</v>
      </c>
      <c r="C61" s="24" t="str">
        <f>VLOOKUP(B61,'[1]LISTADO ATM'!$A$2:$B$822,2,0)</f>
        <v xml:space="preserve">ATM Oficina Villa Riva </v>
      </c>
      <c r="D61" s="15" t="s">
        <v>19</v>
      </c>
      <c r="E61" s="26">
        <v>3335933495</v>
      </c>
    </row>
    <row r="62" spans="1:5" ht="18" x14ac:dyDescent="0.25">
      <c r="A62" s="18" t="str">
        <f>VLOOKUP(B62,'[1]LISTADO ATM'!$A$2:$C$822,3,0)</f>
        <v>ESTE</v>
      </c>
      <c r="B62" s="21">
        <v>353</v>
      </c>
      <c r="C62" s="24" t="str">
        <f>VLOOKUP(B62,'[1]LISTADO ATM'!$A$2:$B$822,2,0)</f>
        <v xml:space="preserve">ATM Estación Boulevard Juan Dolio </v>
      </c>
      <c r="D62" s="15" t="s">
        <v>19</v>
      </c>
      <c r="E62" s="26">
        <v>3335935154</v>
      </c>
    </row>
    <row r="63" spans="1:5" ht="18" x14ac:dyDescent="0.25">
      <c r="A63" s="18" t="s">
        <v>31</v>
      </c>
      <c r="B63" s="21">
        <v>231</v>
      </c>
      <c r="C63" s="24" t="s">
        <v>35</v>
      </c>
      <c r="D63" s="15" t="s">
        <v>19</v>
      </c>
      <c r="E63" s="26" t="s">
        <v>26</v>
      </c>
    </row>
    <row r="64" spans="1:5" ht="18" x14ac:dyDescent="0.25">
      <c r="A64" s="18" t="s">
        <v>36</v>
      </c>
      <c r="B64" s="21">
        <v>877</v>
      </c>
      <c r="C64" s="24" t="s">
        <v>37</v>
      </c>
      <c r="D64" s="15" t="s">
        <v>19</v>
      </c>
      <c r="E64" s="26">
        <v>3335935408</v>
      </c>
    </row>
    <row r="65" spans="1:5" ht="18" x14ac:dyDescent="0.25">
      <c r="A65" s="18" t="e">
        <f>VLOOKUP(B65,'[1]LISTADO ATM'!$A$2:$C$822,3,0)</f>
        <v>#N/A</v>
      </c>
      <c r="B65" s="21"/>
      <c r="C65" s="24" t="e">
        <f>VLOOKUP(B65,'[1]LISTADO ATM'!$A$2:$B$822,2,0)</f>
        <v>#N/A</v>
      </c>
      <c r="D65" s="15" t="s">
        <v>19</v>
      </c>
      <c r="E65" s="26"/>
    </row>
    <row r="66" spans="1:5" ht="18.75" thickBot="1" x14ac:dyDescent="0.3">
      <c r="A66" s="3" t="s">
        <v>11</v>
      </c>
      <c r="B66" s="38">
        <f>COUNT(B53:B65)</f>
        <v>12</v>
      </c>
      <c r="C66" s="44"/>
      <c r="D66" s="45"/>
      <c r="E66" s="46"/>
    </row>
    <row r="67" spans="1:5" ht="15.75" thickBot="1" x14ac:dyDescent="0.3">
      <c r="B67" s="5"/>
      <c r="E67" s="5"/>
    </row>
    <row r="68" spans="1:5" ht="18.75" customHeight="1" thickBot="1" x14ac:dyDescent="0.3">
      <c r="A68" s="47" t="s">
        <v>14</v>
      </c>
      <c r="B68" s="48"/>
      <c r="C68" s="48"/>
      <c r="D68" s="48"/>
      <c r="E68" s="49"/>
    </row>
    <row r="69" spans="1:5" ht="18" x14ac:dyDescent="0.25">
      <c r="A69" s="2" t="s">
        <v>5</v>
      </c>
      <c r="B69" s="6" t="s">
        <v>6</v>
      </c>
      <c r="C69" s="2" t="s">
        <v>7</v>
      </c>
      <c r="D69" s="2" t="s">
        <v>8</v>
      </c>
      <c r="E69" s="2" t="s">
        <v>9</v>
      </c>
    </row>
    <row r="70" spans="1:5" ht="18.75" customHeight="1" x14ac:dyDescent="0.25">
      <c r="A70" s="21" t="str">
        <f>VLOOKUP(B70,'[1]LISTADO ATM'!$A$2:$C$822,3,0)</f>
        <v>DISTRITO NACIONAL</v>
      </c>
      <c r="B70" s="21">
        <v>684</v>
      </c>
      <c r="C70" s="24" t="str">
        <f>VLOOKUP(B70,'[1]LISTADO ATM'!$A$2:$B$822,2,0)</f>
        <v>ATM Estación Texaco Prolongación 27 Febrero</v>
      </c>
      <c r="D70" s="14" t="s">
        <v>10</v>
      </c>
      <c r="E70" s="26">
        <v>3335935179</v>
      </c>
    </row>
    <row r="71" spans="1:5" ht="18.75" customHeight="1" x14ac:dyDescent="0.25">
      <c r="A71" s="21" t="str">
        <f>VLOOKUP(B71,'[1]LISTADO ATM'!$A$2:$C$822,3,0)</f>
        <v>SUR</v>
      </c>
      <c r="B71" s="21">
        <v>249</v>
      </c>
      <c r="C71" s="24" t="str">
        <f>VLOOKUP(B71,'[1]LISTADO ATM'!$A$2:$B$822,2,0)</f>
        <v xml:space="preserve">ATM Banco Agrícola Neiba </v>
      </c>
      <c r="D71" s="14" t="s">
        <v>10</v>
      </c>
      <c r="E71" s="26">
        <v>3335935211</v>
      </c>
    </row>
    <row r="72" spans="1:5" ht="18.75" customHeight="1" x14ac:dyDescent="0.25">
      <c r="A72" s="21" t="str">
        <f>VLOOKUP(B72,'[1]LISTADO ATM'!$A$2:$C$822,3,0)</f>
        <v>ESTE</v>
      </c>
      <c r="B72" s="21">
        <v>843</v>
      </c>
      <c r="C72" s="24" t="str">
        <f>VLOOKUP(B72,'[1]LISTADO ATM'!$A$2:$B$822,2,0)</f>
        <v xml:space="preserve">ATM Oficina Romana Centro </v>
      </c>
      <c r="D72" s="14" t="s">
        <v>10</v>
      </c>
      <c r="E72" s="26">
        <v>3335936120</v>
      </c>
    </row>
    <row r="73" spans="1:5" ht="18.75" customHeight="1" x14ac:dyDescent="0.25">
      <c r="A73" s="21" t="str">
        <f>VLOOKUP(B73,'[1]LISTADO ATM'!$A$2:$C$822,3,0)</f>
        <v>ESTE</v>
      </c>
      <c r="B73" s="21">
        <v>634</v>
      </c>
      <c r="C73" s="24" t="str">
        <f>VLOOKUP(B73,'[1]LISTADO ATM'!$A$2:$B$822,2,0)</f>
        <v xml:space="preserve">ATM Ayuntamiento Los Llanos (SPM) </v>
      </c>
      <c r="D73" s="14" t="s">
        <v>10</v>
      </c>
      <c r="E73" s="26">
        <v>3335936149</v>
      </c>
    </row>
    <row r="74" spans="1:5" ht="18.75" customHeight="1" x14ac:dyDescent="0.25">
      <c r="A74" s="21" t="str">
        <f>VLOOKUP(B74,'[1]LISTADO ATM'!$A$2:$C$822,3,0)</f>
        <v>ESTE</v>
      </c>
      <c r="B74" s="21">
        <v>429</v>
      </c>
      <c r="C74" s="24" t="str">
        <f>VLOOKUP(B74,'[1]LISTADO ATM'!$A$2:$B$822,2,0)</f>
        <v xml:space="preserve">ATM Oficina Jumbo La Romana </v>
      </c>
      <c r="D74" s="14" t="s">
        <v>10</v>
      </c>
      <c r="E74" s="26" t="s">
        <v>30</v>
      </c>
    </row>
    <row r="75" spans="1:5" ht="18.75" customHeight="1" x14ac:dyDescent="0.25">
      <c r="A75" s="21" t="str">
        <f>VLOOKUP(B75,'[1]LISTADO ATM'!$A$2:$C$822,3,0)</f>
        <v>DISTRITO NACIONAL</v>
      </c>
      <c r="B75" s="21">
        <v>516</v>
      </c>
      <c r="C75" s="24" t="str">
        <f>VLOOKUP(B75,'[1]LISTADO ATM'!$A$2:$B$822,2,0)</f>
        <v xml:space="preserve">ATM Oficina Gascue </v>
      </c>
      <c r="D75" s="14" t="s">
        <v>10</v>
      </c>
      <c r="E75" s="26">
        <v>3335936267</v>
      </c>
    </row>
    <row r="76" spans="1:5" ht="18.75" customHeight="1" x14ac:dyDescent="0.25">
      <c r="A76" s="21" t="str">
        <f>VLOOKUP(B76,'[1]LISTADO ATM'!$A$2:$C$822,3,0)</f>
        <v>SUR</v>
      </c>
      <c r="B76" s="21">
        <v>984</v>
      </c>
      <c r="C76" s="24" t="str">
        <f>VLOOKUP(B76,'[1]LISTADO ATM'!$A$2:$B$822,2,0)</f>
        <v xml:space="preserve">ATM Oficina Neiba II </v>
      </c>
      <c r="D76" s="14" t="s">
        <v>10</v>
      </c>
      <c r="E76" s="26">
        <v>3335936318</v>
      </c>
    </row>
    <row r="77" spans="1:5" ht="18.75" customHeight="1" x14ac:dyDescent="0.25">
      <c r="A77" s="21" t="e">
        <f>VLOOKUP(B77,'[1]LISTADO ATM'!$A$2:$C$822,3,0)</f>
        <v>#N/A</v>
      </c>
      <c r="B77" s="21"/>
      <c r="C77" s="24" t="e">
        <f>VLOOKUP(B77,'[1]LISTADO ATM'!$A$2:$B$822,2,0)</f>
        <v>#N/A</v>
      </c>
      <c r="D77" s="14" t="s">
        <v>10</v>
      </c>
      <c r="E77" s="26"/>
    </row>
    <row r="78" spans="1:5" ht="18.75" customHeight="1" x14ac:dyDescent="0.25">
      <c r="A78" s="21" t="str">
        <f>VLOOKUP(B78,'[1]LISTADO ATM'!$A$2:$C$822,3,0)</f>
        <v>ESTE</v>
      </c>
      <c r="B78" s="21">
        <v>114</v>
      </c>
      <c r="C78" s="24" t="str">
        <f>VLOOKUP(B78,'[1]LISTADO ATM'!$A$2:$B$822,2,0)</f>
        <v xml:space="preserve">ATM Oficina Hato Mayor </v>
      </c>
      <c r="D78" s="14" t="s">
        <v>10</v>
      </c>
      <c r="E78" s="26">
        <v>3335936408</v>
      </c>
    </row>
    <row r="79" spans="1:5" ht="18.75" customHeight="1" x14ac:dyDescent="0.25">
      <c r="A79" s="21" t="str">
        <f>VLOOKUP(B79,'[1]LISTADO ATM'!$A$2:$C$822,3,0)</f>
        <v>NORTE</v>
      </c>
      <c r="B79" s="21">
        <v>285</v>
      </c>
      <c r="C79" s="24" t="str">
        <f>VLOOKUP(B79,'[1]LISTADO ATM'!$A$2:$B$822,2,0)</f>
        <v xml:space="preserve">ATM Oficina Camino Real (Puerto Plata) </v>
      </c>
      <c r="D79" s="14" t="s">
        <v>10</v>
      </c>
      <c r="E79" s="26">
        <v>3335936411</v>
      </c>
    </row>
    <row r="80" spans="1:5" ht="18.75" customHeight="1" x14ac:dyDescent="0.25">
      <c r="A80" s="21" t="str">
        <f>VLOOKUP(B80,'[1]LISTADO ATM'!$A$2:$C$822,3,0)</f>
        <v>DISTRITO NACIONAL</v>
      </c>
      <c r="B80" s="21">
        <v>554</v>
      </c>
      <c r="C80" s="24" t="str">
        <f>VLOOKUP(B80,'[1]LISTADO ATM'!$A$2:$B$822,2,0)</f>
        <v xml:space="preserve">ATM Oficina Isabel La Católica I </v>
      </c>
      <c r="D80" s="14" t="s">
        <v>10</v>
      </c>
      <c r="E80" s="26">
        <v>3335936413</v>
      </c>
    </row>
    <row r="81" spans="1:5" ht="18.75" customHeight="1" x14ac:dyDescent="0.25">
      <c r="A81" s="21" t="str">
        <f>VLOOKUP(B81,'[1]LISTADO ATM'!$A$2:$C$822,3,0)</f>
        <v>NORTE</v>
      </c>
      <c r="B81" s="21">
        <v>288</v>
      </c>
      <c r="C81" s="24" t="str">
        <f>VLOOKUP(B81,'[1]LISTADO ATM'!$A$2:$B$822,2,0)</f>
        <v xml:space="preserve">ATM Oficina Camino Real II (Puerto Plata) </v>
      </c>
      <c r="D81" s="14" t="s">
        <v>10</v>
      </c>
      <c r="E81" s="26">
        <v>3335936415</v>
      </c>
    </row>
    <row r="82" spans="1:5" ht="18.75" customHeight="1" x14ac:dyDescent="0.25">
      <c r="A82" s="21" t="str">
        <f>VLOOKUP(B82,'[1]LISTADO ATM'!$A$2:$C$822,3,0)</f>
        <v>ESTE</v>
      </c>
      <c r="B82" s="21">
        <v>211</v>
      </c>
      <c r="C82" s="24" t="str">
        <f>VLOOKUP(B82,'[1]LISTADO ATM'!$A$2:$B$822,2,0)</f>
        <v xml:space="preserve">ATM Oficina La Romana I </v>
      </c>
      <c r="D82" s="14" t="s">
        <v>10</v>
      </c>
      <c r="E82" s="26">
        <v>3335936452</v>
      </c>
    </row>
    <row r="83" spans="1:5" ht="18.75" customHeight="1" x14ac:dyDescent="0.25">
      <c r="A83" s="21" t="str">
        <f>VLOOKUP(B83,'[1]LISTADO ATM'!$A$2:$C$822,3,0)</f>
        <v>SUR</v>
      </c>
      <c r="B83" s="21">
        <v>48</v>
      </c>
      <c r="C83" s="24" t="str">
        <f>VLOOKUP(B83,'[1]LISTADO ATM'!$A$2:$B$822,2,0)</f>
        <v xml:space="preserve">ATM Autoservicio Neiba I </v>
      </c>
      <c r="D83" s="14" t="s">
        <v>10</v>
      </c>
      <c r="E83" s="26">
        <v>3335936453</v>
      </c>
    </row>
    <row r="84" spans="1:5" ht="18.75" customHeight="1" x14ac:dyDescent="0.25">
      <c r="A84" s="21" t="str">
        <f>VLOOKUP(B84,'[1]LISTADO ATM'!$A$2:$C$822,3,0)</f>
        <v>SUR</v>
      </c>
      <c r="B84" s="21">
        <v>750</v>
      </c>
      <c r="C84" s="24" t="str">
        <f>VLOOKUP(B84,'[1]LISTADO ATM'!$A$2:$B$822,2,0)</f>
        <v xml:space="preserve">ATM UNP Duvergé </v>
      </c>
      <c r="D84" s="14" t="s">
        <v>10</v>
      </c>
      <c r="E84" s="26">
        <v>3335936455</v>
      </c>
    </row>
    <row r="85" spans="1:5" ht="18.75" customHeight="1" x14ac:dyDescent="0.25">
      <c r="A85" s="21" t="str">
        <f>VLOOKUP(B85,'[1]LISTADO ATM'!$A$2:$C$822,3,0)</f>
        <v>DISTRITO NACIONAL</v>
      </c>
      <c r="B85" s="21">
        <v>568</v>
      </c>
      <c r="C85" s="24" t="str">
        <f>VLOOKUP(B85,'[1]LISTADO ATM'!$A$2:$B$822,2,0)</f>
        <v xml:space="preserve">ATM Ministerio de Educación </v>
      </c>
      <c r="D85" s="14" t="s">
        <v>10</v>
      </c>
      <c r="E85" s="26">
        <v>3335936456</v>
      </c>
    </row>
    <row r="86" spans="1:5" ht="18.75" customHeight="1" x14ac:dyDescent="0.25">
      <c r="A86" s="21" t="str">
        <f>VLOOKUP(B86,'[1]LISTADO ATM'!$A$2:$C$822,3,0)</f>
        <v>NORTE</v>
      </c>
      <c r="B86" s="21">
        <v>895</v>
      </c>
      <c r="C86" s="24" t="str">
        <f>VLOOKUP(B86,'[1]LISTADO ATM'!$A$2:$B$822,2,0)</f>
        <v xml:space="preserve">ATM S/M Bravo (Santiago) </v>
      </c>
      <c r="D86" s="14" t="s">
        <v>10</v>
      </c>
      <c r="E86" s="26">
        <v>3335936464</v>
      </c>
    </row>
    <row r="87" spans="1:5" ht="18.75" customHeight="1" x14ac:dyDescent="0.25">
      <c r="A87" s="21" t="str">
        <f>VLOOKUP(B87,'[1]LISTADO ATM'!$A$2:$C$822,3,0)</f>
        <v>ESTE</v>
      </c>
      <c r="B87" s="21">
        <v>673</v>
      </c>
      <c r="C87" s="24" t="str">
        <f>VLOOKUP(B87,'[1]LISTADO ATM'!$A$2:$B$822,2,0)</f>
        <v>ATM Clínica Dr. Cruz Jiminián</v>
      </c>
      <c r="D87" s="14" t="s">
        <v>10</v>
      </c>
      <c r="E87" s="26">
        <v>3335936465</v>
      </c>
    </row>
    <row r="88" spans="1:5" ht="18.75" customHeight="1" x14ac:dyDescent="0.25">
      <c r="A88" s="21" t="str">
        <f>VLOOKUP(B88,'[1]LISTADO ATM'!$A$2:$C$822,3,0)</f>
        <v>NORTE</v>
      </c>
      <c r="B88" s="21">
        <v>154</v>
      </c>
      <c r="C88" s="24" t="str">
        <f>VLOOKUP(B88,'[1]LISTADO ATM'!$A$2:$B$822,2,0)</f>
        <v xml:space="preserve">ATM Oficina Sánchez </v>
      </c>
      <c r="D88" s="14" t="s">
        <v>10</v>
      </c>
      <c r="E88" s="26">
        <v>3335936466</v>
      </c>
    </row>
    <row r="89" spans="1:5" ht="18.75" customHeight="1" x14ac:dyDescent="0.25">
      <c r="A89" s="21" t="str">
        <f>VLOOKUP(B89,'[1]LISTADO ATM'!$A$2:$C$822,3,0)</f>
        <v>DISTRITO NACIONAL</v>
      </c>
      <c r="B89" s="21">
        <v>816</v>
      </c>
      <c r="C89" s="24" t="str">
        <f>VLOOKUP(B89,'[1]LISTADO ATM'!$A$2:$B$822,2,0)</f>
        <v xml:space="preserve">ATM Oficina Pedro Brand </v>
      </c>
      <c r="D89" s="14" t="s">
        <v>10</v>
      </c>
      <c r="E89" s="26">
        <v>3335936467</v>
      </c>
    </row>
    <row r="90" spans="1:5" ht="18.75" customHeight="1" x14ac:dyDescent="0.25">
      <c r="A90" s="21" t="e">
        <f>VLOOKUP(B90,'[1]LISTADO ATM'!$A$2:$C$822,3,0)</f>
        <v>#N/A</v>
      </c>
      <c r="B90" s="21"/>
      <c r="C90" s="24" t="e">
        <f>VLOOKUP(B90,'[1]LISTADO ATM'!$A$2:$B$822,2,0)</f>
        <v>#N/A</v>
      </c>
      <c r="D90" s="14" t="s">
        <v>10</v>
      </c>
      <c r="E90" s="26"/>
    </row>
    <row r="91" spans="1:5" ht="18.75" customHeight="1" x14ac:dyDescent="0.25">
      <c r="A91" s="21" t="e">
        <f>VLOOKUP(B91,'[1]LISTADO ATM'!$A$2:$C$822,3,0)</f>
        <v>#N/A</v>
      </c>
      <c r="B91" s="21"/>
      <c r="C91" s="24" t="e">
        <f>VLOOKUP(B91,'[1]LISTADO ATM'!$A$2:$B$822,2,0)</f>
        <v>#N/A</v>
      </c>
      <c r="D91" s="14" t="s">
        <v>10</v>
      </c>
      <c r="E91" s="26"/>
    </row>
    <row r="92" spans="1:5" ht="18.75" customHeight="1" x14ac:dyDescent="0.25">
      <c r="A92" s="21" t="e">
        <f>VLOOKUP(B92,'[1]LISTADO ATM'!$A$2:$C$822,3,0)</f>
        <v>#N/A</v>
      </c>
      <c r="B92" s="21"/>
      <c r="C92" s="24" t="e">
        <f>VLOOKUP(B92,'[1]LISTADO ATM'!$A$2:$B$822,2,0)</f>
        <v>#N/A</v>
      </c>
      <c r="D92" s="14" t="s">
        <v>10</v>
      </c>
      <c r="E92" s="26"/>
    </row>
    <row r="93" spans="1:5" ht="18.75" customHeight="1" x14ac:dyDescent="0.25">
      <c r="A93" s="21" t="e">
        <f>VLOOKUP(B93,'[1]LISTADO ATM'!$A$2:$C$822,3,0)</f>
        <v>#N/A</v>
      </c>
      <c r="B93" s="21"/>
      <c r="C93" s="24" t="e">
        <f>VLOOKUP(B93,'[1]LISTADO ATM'!$A$2:$B$822,2,0)</f>
        <v>#N/A</v>
      </c>
      <c r="D93" s="14" t="s">
        <v>10</v>
      </c>
      <c r="E93" s="26"/>
    </row>
    <row r="94" spans="1:5" ht="18.75" thickBot="1" x14ac:dyDescent="0.3">
      <c r="A94" s="25"/>
      <c r="B94" s="38">
        <f>COUNT(B70:B93)</f>
        <v>19</v>
      </c>
      <c r="C94" s="13"/>
      <c r="D94" s="13"/>
      <c r="E94" s="13"/>
    </row>
    <row r="95" spans="1:5" ht="15.75" thickBot="1" x14ac:dyDescent="0.3">
      <c r="B95" s="5"/>
      <c r="E95" s="5"/>
    </row>
    <row r="96" spans="1:5" ht="18.75" customHeight="1" thickBot="1" x14ac:dyDescent="0.3">
      <c r="A96" s="47" t="s">
        <v>20</v>
      </c>
      <c r="B96" s="48"/>
      <c r="C96" s="48"/>
      <c r="D96" s="48"/>
      <c r="E96" s="49"/>
    </row>
    <row r="97" spans="1:5" ht="18" x14ac:dyDescent="0.25">
      <c r="A97" s="2" t="s">
        <v>5</v>
      </c>
      <c r="B97" s="6" t="s">
        <v>6</v>
      </c>
      <c r="C97" s="2" t="s">
        <v>7</v>
      </c>
      <c r="D97" s="2" t="s">
        <v>8</v>
      </c>
      <c r="E97" s="2" t="s">
        <v>9</v>
      </c>
    </row>
    <row r="98" spans="1:5" ht="18" x14ac:dyDescent="0.25">
      <c r="A98" s="32" t="str">
        <f>VLOOKUP(B98,'[1]LISTADO ATM'!$A$2:$C$822,3,0)</f>
        <v>DISTRITO NACIONAL</v>
      </c>
      <c r="B98" s="21">
        <v>577</v>
      </c>
      <c r="C98" s="24" t="str">
        <f>VLOOKUP(B98,'[1]LISTADO ATM'!$A$2:$B$822,2,0)</f>
        <v xml:space="preserve">ATM Olé Ave. Duarte </v>
      </c>
      <c r="D98" s="21" t="s">
        <v>18</v>
      </c>
      <c r="E98" s="26">
        <v>3335933618</v>
      </c>
    </row>
    <row r="99" spans="1:5" ht="18" x14ac:dyDescent="0.25">
      <c r="A99" s="32" t="str">
        <f>VLOOKUP(B99,'[1]LISTADO ATM'!$A$2:$C$822,3,0)</f>
        <v>DISTRITO NACIONAL</v>
      </c>
      <c r="B99" s="21">
        <v>943</v>
      </c>
      <c r="C99" s="24" t="str">
        <f>VLOOKUP(B99,'[1]LISTADO ATM'!$A$2:$B$822,2,0)</f>
        <v xml:space="preserve">ATM Oficina Tránsito Terreste </v>
      </c>
      <c r="D99" s="21" t="s">
        <v>18</v>
      </c>
      <c r="E99" s="26">
        <v>3335934900</v>
      </c>
    </row>
    <row r="100" spans="1:5" ht="18" x14ac:dyDescent="0.25">
      <c r="A100" s="32" t="str">
        <f>VLOOKUP(B100,'[1]LISTADO ATM'!$A$2:$C$822,3,0)</f>
        <v>DISTRITO NACIONAL</v>
      </c>
      <c r="B100" s="21">
        <v>981</v>
      </c>
      <c r="C100" s="24" t="str">
        <f>VLOOKUP(B100,'[1]LISTADO ATM'!$A$2:$B$822,2,0)</f>
        <v xml:space="preserve">ATM Edificio 911 </v>
      </c>
      <c r="D100" s="21" t="s">
        <v>18</v>
      </c>
      <c r="E100" s="26">
        <v>3335935214</v>
      </c>
    </row>
    <row r="101" spans="1:5" ht="18" x14ac:dyDescent="0.25">
      <c r="A101" s="32" t="str">
        <f>VLOOKUP(B101,'[1]LISTADO ATM'!$A$2:$C$822,3,0)</f>
        <v>DISTRITO NACIONAL</v>
      </c>
      <c r="B101" s="21">
        <v>391</v>
      </c>
      <c r="C101" s="24" t="str">
        <f>VLOOKUP(B101,'[1]LISTADO ATM'!$A$2:$B$822,2,0)</f>
        <v xml:space="preserve">ATM S/M Jumbo Luperón </v>
      </c>
      <c r="D101" s="21" t="s">
        <v>18</v>
      </c>
      <c r="E101" s="26">
        <v>3335935791</v>
      </c>
    </row>
    <row r="102" spans="1:5" ht="18" x14ac:dyDescent="0.25">
      <c r="A102" s="32" t="str">
        <f>VLOOKUP(B102,'[1]LISTADO ATM'!$A$2:$C$822,3,0)</f>
        <v>DISTRITO NACIONAL</v>
      </c>
      <c r="B102" s="21">
        <v>115</v>
      </c>
      <c r="C102" s="24" t="str">
        <f>VLOOKUP(B102,'[1]LISTADO ATM'!$A$2:$B$822,2,0)</f>
        <v xml:space="preserve">ATM Oficina Megacentro I </v>
      </c>
      <c r="D102" s="21" t="s">
        <v>18</v>
      </c>
      <c r="E102" s="26">
        <v>3335936279</v>
      </c>
    </row>
    <row r="103" spans="1:5" ht="18" x14ac:dyDescent="0.25">
      <c r="A103" s="32" t="str">
        <f>VLOOKUP(B103,'[1]LISTADO ATM'!$A$2:$C$822,3,0)</f>
        <v>NORTE</v>
      </c>
      <c r="B103" s="21">
        <v>749</v>
      </c>
      <c r="C103" s="24" t="str">
        <f>VLOOKUP(B103,'[1]LISTADO ATM'!$A$2:$B$822,2,0)</f>
        <v xml:space="preserve">ATM Oficina Yaque </v>
      </c>
      <c r="D103" s="21" t="s">
        <v>18</v>
      </c>
      <c r="E103" s="26">
        <v>3335936419</v>
      </c>
    </row>
    <row r="104" spans="1:5" ht="18" x14ac:dyDescent="0.25">
      <c r="A104" s="32" t="str">
        <f>VLOOKUP(B104,'[1]LISTADO ATM'!$A$2:$C$822,3,0)</f>
        <v>SUR</v>
      </c>
      <c r="B104" s="21">
        <v>616</v>
      </c>
      <c r="C104" s="24" t="str">
        <f>VLOOKUP(B104,'[1]LISTADO ATM'!$A$2:$B$822,2,0)</f>
        <v xml:space="preserve">ATM 5ta. Brigada Barahona </v>
      </c>
      <c r="D104" s="21" t="s">
        <v>18</v>
      </c>
      <c r="E104" s="26">
        <v>3335936451</v>
      </c>
    </row>
    <row r="105" spans="1:5" ht="18" x14ac:dyDescent="0.25">
      <c r="A105" s="32" t="e">
        <f>VLOOKUP(B105,'[1]LISTADO ATM'!$A$2:$C$822,3,0)</f>
        <v>#N/A</v>
      </c>
      <c r="B105" s="21"/>
      <c r="C105" s="24" t="e">
        <f>VLOOKUP(B105,'[1]LISTADO ATM'!$A$2:$B$822,2,0)</f>
        <v>#N/A</v>
      </c>
      <c r="D105" s="21" t="s">
        <v>18</v>
      </c>
      <c r="E105" s="26"/>
    </row>
    <row r="106" spans="1:5" ht="18" x14ac:dyDescent="0.25">
      <c r="A106" s="32" t="e">
        <f>VLOOKUP(B106,'[1]LISTADO ATM'!$A$2:$C$822,3,0)</f>
        <v>#N/A</v>
      </c>
      <c r="B106" s="21"/>
      <c r="C106" s="24" t="e">
        <f>VLOOKUP(B106,'[1]LISTADO ATM'!$A$2:$B$822,2,0)</f>
        <v>#N/A</v>
      </c>
      <c r="D106" s="21" t="s">
        <v>18</v>
      </c>
      <c r="E106" s="26"/>
    </row>
    <row r="107" spans="1:5" ht="18" x14ac:dyDescent="0.25">
      <c r="A107" s="32" t="e">
        <f>VLOOKUP(B107,'[1]LISTADO ATM'!$A$2:$C$822,3,0)</f>
        <v>#N/A</v>
      </c>
      <c r="B107" s="21"/>
      <c r="C107" s="24" t="e">
        <f>VLOOKUP(B107,'[1]LISTADO ATM'!$A$2:$B$822,2,0)</f>
        <v>#N/A</v>
      </c>
      <c r="D107" s="21" t="s">
        <v>18</v>
      </c>
      <c r="E107" s="26"/>
    </row>
    <row r="108" spans="1:5" ht="18" x14ac:dyDescent="0.25">
      <c r="A108" s="32" t="e">
        <f>VLOOKUP(B108,'[1]LISTADO ATM'!$A$2:$C$822,3,0)</f>
        <v>#N/A</v>
      </c>
      <c r="B108" s="21"/>
      <c r="C108" s="24" t="e">
        <f>VLOOKUP(B108,'[1]LISTADO ATM'!$A$2:$B$822,2,0)</f>
        <v>#N/A</v>
      </c>
      <c r="D108" s="21" t="s">
        <v>18</v>
      </c>
      <c r="E108" s="26"/>
    </row>
    <row r="109" spans="1:5" ht="18" x14ac:dyDescent="0.25">
      <c r="A109" s="32" t="e">
        <f>VLOOKUP(B109,'[1]LISTADO ATM'!$A$2:$C$822,3,0)</f>
        <v>#N/A</v>
      </c>
      <c r="B109" s="21"/>
      <c r="C109" s="24" t="e">
        <f>VLOOKUP(B109,'[1]LISTADO ATM'!$A$2:$B$822,2,0)</f>
        <v>#N/A</v>
      </c>
      <c r="D109" s="21" t="s">
        <v>18</v>
      </c>
      <c r="E109" s="26"/>
    </row>
    <row r="110" spans="1:5" ht="18" x14ac:dyDescent="0.25">
      <c r="A110" s="25" t="s">
        <v>11</v>
      </c>
      <c r="B110" s="37">
        <f>COUNT(B98:B109)</f>
        <v>7</v>
      </c>
      <c r="C110" s="13"/>
      <c r="D110" s="13"/>
      <c r="E110" s="13"/>
    </row>
    <row r="111" spans="1:5" ht="15.75" thickBot="1" x14ac:dyDescent="0.3">
      <c r="B111" s="5"/>
      <c r="E111" s="5"/>
    </row>
    <row r="112" spans="1:5" ht="18" customHeight="1" x14ac:dyDescent="0.25">
      <c r="A112" s="54" t="s">
        <v>13</v>
      </c>
      <c r="B112" s="55"/>
      <c r="C112" s="55"/>
      <c r="D112" s="55"/>
      <c r="E112" s="56"/>
    </row>
    <row r="113" spans="1:5" ht="18" x14ac:dyDescent="0.25">
      <c r="A113" s="2" t="s">
        <v>5</v>
      </c>
      <c r="B113" s="6" t="s">
        <v>6</v>
      </c>
      <c r="C113" s="4" t="s">
        <v>7</v>
      </c>
      <c r="D113" s="17" t="s">
        <v>8</v>
      </c>
      <c r="E113" s="17" t="s">
        <v>9</v>
      </c>
    </row>
    <row r="114" spans="1:5" ht="18" x14ac:dyDescent="0.25">
      <c r="A114" s="18" t="str">
        <f>VLOOKUP(B114,'[1]LISTADO ATM'!$A$2:$C$822,3,0)</f>
        <v>DISTRITO NACIONAL</v>
      </c>
      <c r="B114" s="21">
        <v>698</v>
      </c>
      <c r="C114" s="24" t="str">
        <f>VLOOKUP(B114,'[1]LISTADO ATM'!$A$2:$B$822,2,0)</f>
        <v>ATM Parador Bellamar</v>
      </c>
      <c r="D114" s="41" t="s">
        <v>24</v>
      </c>
      <c r="E114" s="26">
        <v>3335935153</v>
      </c>
    </row>
    <row r="115" spans="1:5" ht="18" x14ac:dyDescent="0.25">
      <c r="A115" s="18" t="str">
        <f>VLOOKUP(B115,'[1]LISTADO ATM'!$A$2:$C$822,3,0)</f>
        <v>DISTRITO NACIONAL</v>
      </c>
      <c r="B115" s="21">
        <v>39</v>
      </c>
      <c r="C115" s="24" t="str">
        <f>VLOOKUP(B115,'[1]LISTADO ATM'!$A$2:$B$822,2,0)</f>
        <v xml:space="preserve">ATM Oficina Ovando </v>
      </c>
      <c r="D115" s="41" t="s">
        <v>24</v>
      </c>
      <c r="E115" s="26">
        <v>3335933423</v>
      </c>
    </row>
    <row r="116" spans="1:5" ht="18" x14ac:dyDescent="0.25">
      <c r="A116" s="18" t="str">
        <f>VLOOKUP(B116,'[1]LISTADO ATM'!$A$2:$C$822,3,0)</f>
        <v>DISTRITO NACIONAL</v>
      </c>
      <c r="B116" s="21">
        <v>493</v>
      </c>
      <c r="C116" s="24" t="str">
        <f>VLOOKUP(B116,'[1]LISTADO ATM'!$A$2:$B$822,2,0)</f>
        <v xml:space="preserve">ATM Oficina Haina Occidental II </v>
      </c>
      <c r="D116" s="41" t="s">
        <v>24</v>
      </c>
      <c r="E116" s="26">
        <v>3335935838</v>
      </c>
    </row>
    <row r="117" spans="1:5" ht="18" x14ac:dyDescent="0.25">
      <c r="A117" s="18" t="str">
        <f>VLOOKUP(B117,'[1]LISTADO ATM'!$A$2:$C$822,3,0)</f>
        <v>DISTRITO NACIONAL</v>
      </c>
      <c r="B117" s="21">
        <v>835</v>
      </c>
      <c r="C117" s="24" t="str">
        <f>VLOOKUP(B117,'[1]LISTADO ATM'!$A$2:$B$822,2,0)</f>
        <v xml:space="preserve">ATM UNP Megacentro </v>
      </c>
      <c r="D117" s="40" t="s">
        <v>23</v>
      </c>
      <c r="E117" s="26">
        <v>3335935844</v>
      </c>
    </row>
    <row r="118" spans="1:5" ht="18" x14ac:dyDescent="0.25">
      <c r="A118" s="18" t="str">
        <f>VLOOKUP(B118,'[1]LISTADO ATM'!$A$2:$C$822,3,0)</f>
        <v>DISTRITO NACIONAL</v>
      </c>
      <c r="B118" s="21">
        <v>359</v>
      </c>
      <c r="C118" s="24" t="str">
        <f>VLOOKUP(B118,'[1]LISTADO ATM'!$A$2:$B$822,2,0)</f>
        <v>ATM S/M Bravo Ozama</v>
      </c>
      <c r="D118" s="41" t="s">
        <v>24</v>
      </c>
      <c r="E118" s="26">
        <v>3335935867</v>
      </c>
    </row>
    <row r="119" spans="1:5" ht="18" x14ac:dyDescent="0.25">
      <c r="A119" s="18" t="str">
        <f>VLOOKUP(B119,'[1]LISTADO ATM'!$A$2:$C$822,3,0)</f>
        <v>NORTE</v>
      </c>
      <c r="B119" s="21">
        <v>985</v>
      </c>
      <c r="C119" s="24" t="str">
        <f>VLOOKUP(B119,'[1]LISTADO ATM'!$A$2:$B$822,2,0)</f>
        <v xml:space="preserve">ATM Oficina Dajabón II </v>
      </c>
      <c r="D119" s="41" t="s">
        <v>24</v>
      </c>
      <c r="E119" s="26">
        <v>3335936438</v>
      </c>
    </row>
    <row r="120" spans="1:5" ht="18" x14ac:dyDescent="0.25">
      <c r="A120" s="18" t="e">
        <f>VLOOKUP(B120,'[1]LISTADO ATM'!$A$2:$C$822,3,0)</f>
        <v>#N/A</v>
      </c>
      <c r="B120" s="21"/>
      <c r="C120" s="24" t="e">
        <f>VLOOKUP(B120,'[1]LISTADO ATM'!$A$2:$B$822,2,0)</f>
        <v>#N/A</v>
      </c>
      <c r="D120" s="41" t="s">
        <v>24</v>
      </c>
      <c r="E120" s="26"/>
    </row>
    <row r="121" spans="1:5" ht="18" x14ac:dyDescent="0.25">
      <c r="A121" s="18" t="str">
        <f>VLOOKUP(B121,'[1]LISTADO ATM'!$A$2:$C$822,3,0)</f>
        <v>NORTE</v>
      </c>
      <c r="B121" s="21">
        <v>93</v>
      </c>
      <c r="C121" s="24" t="str">
        <f>VLOOKUP(B121,'[1]LISTADO ATM'!$A$2:$B$822,2,0)</f>
        <v xml:space="preserve">ATM Oficina Cotuí </v>
      </c>
      <c r="D121" s="41" t="s">
        <v>24</v>
      </c>
      <c r="E121" s="26">
        <v>3335936469</v>
      </c>
    </row>
    <row r="122" spans="1:5" ht="18" x14ac:dyDescent="0.25">
      <c r="A122" s="18" t="e">
        <f>VLOOKUP(B122,'[1]LISTADO ATM'!$A$2:$C$822,3,0)</f>
        <v>#N/A</v>
      </c>
      <c r="B122" s="21"/>
      <c r="C122" s="24" t="e">
        <f>VLOOKUP(B122,'[1]LISTADO ATM'!$A$2:$B$822,2,0)</f>
        <v>#N/A</v>
      </c>
      <c r="D122" s="41" t="s">
        <v>24</v>
      </c>
      <c r="E122" s="26"/>
    </row>
    <row r="123" spans="1:5" ht="18" x14ac:dyDescent="0.25">
      <c r="A123" s="18" t="e">
        <f>VLOOKUP(B123,'[1]LISTADO ATM'!$A$2:$C$822,3,0)</f>
        <v>#N/A</v>
      </c>
      <c r="B123" s="21"/>
      <c r="C123" s="24" t="e">
        <f>VLOOKUP(B123,'[1]LISTADO ATM'!$A$2:$B$822,2,0)</f>
        <v>#N/A</v>
      </c>
      <c r="D123" s="41" t="s">
        <v>24</v>
      </c>
      <c r="E123" s="26"/>
    </row>
    <row r="124" spans="1:5" ht="18" x14ac:dyDescent="0.25">
      <c r="A124" s="25" t="s">
        <v>11</v>
      </c>
      <c r="B124" s="37">
        <f>COUNT(B114:B123)</f>
        <v>7</v>
      </c>
      <c r="C124" s="13"/>
      <c r="D124" s="16"/>
      <c r="E124" s="16"/>
    </row>
    <row r="125" spans="1:5" ht="15.75" thickBot="1" x14ac:dyDescent="0.3">
      <c r="B125" s="5"/>
      <c r="E125" s="5"/>
    </row>
    <row r="126" spans="1:5" ht="18.75" customHeight="1" thickBot="1" x14ac:dyDescent="0.3">
      <c r="A126" s="52" t="s">
        <v>12</v>
      </c>
      <c r="B126" s="53"/>
      <c r="C126" t="s">
        <v>17</v>
      </c>
      <c r="D126" s="5"/>
      <c r="E126" s="5"/>
    </row>
    <row r="127" spans="1:5" ht="18.75" thickBot="1" x14ac:dyDescent="0.3">
      <c r="A127" s="33">
        <f>+B94+B110+B124</f>
        <v>33</v>
      </c>
      <c r="B127" s="39"/>
    </row>
    <row r="128" spans="1:5" ht="15.75" thickBot="1" x14ac:dyDescent="0.3">
      <c r="B128" s="5"/>
      <c r="E128" s="5"/>
    </row>
    <row r="129" spans="1:5" ht="18.75" customHeight="1" thickBot="1" x14ac:dyDescent="0.3">
      <c r="A129" s="47" t="s">
        <v>15</v>
      </c>
      <c r="B129" s="48"/>
      <c r="C129" s="48"/>
      <c r="D129" s="48"/>
      <c r="E129" s="49"/>
    </row>
    <row r="130" spans="1:5" ht="18" x14ac:dyDescent="0.25">
      <c r="A130" s="6" t="s">
        <v>5</v>
      </c>
      <c r="B130" s="6" t="s">
        <v>6</v>
      </c>
      <c r="C130" s="4" t="s">
        <v>7</v>
      </c>
      <c r="D130" s="50" t="s">
        <v>8</v>
      </c>
      <c r="E130" s="51"/>
    </row>
    <row r="131" spans="1:5" ht="17.25" customHeight="1" x14ac:dyDescent="0.25">
      <c r="A131" s="21" t="str">
        <f>VLOOKUP(B131,'[1]LISTADO ATM'!$A$2:$C$822,3,0)</f>
        <v>NORTE</v>
      </c>
      <c r="B131" s="36">
        <v>333</v>
      </c>
      <c r="C131" s="21" t="str">
        <f>VLOOKUP(B131,'[1]LISTADO ATM'!$A$2:$B$822,2,0)</f>
        <v>ATM Oficina Turey Maimón</v>
      </c>
      <c r="D131" s="42" t="s">
        <v>29</v>
      </c>
      <c r="E131" s="43"/>
    </row>
    <row r="132" spans="1:5" ht="17.25" customHeight="1" x14ac:dyDescent="0.25">
      <c r="A132" s="21" t="str">
        <f>VLOOKUP(B132,'[1]LISTADO ATM'!$A$2:$C$822,3,0)</f>
        <v>DISTRITO NACIONAL</v>
      </c>
      <c r="B132" s="36">
        <v>578</v>
      </c>
      <c r="C132" s="21" t="str">
        <f>VLOOKUP(B132,'[1]LISTADO ATM'!$A$2:$B$822,2,0)</f>
        <v xml:space="preserve">ATM Procuraduría General de la República </v>
      </c>
      <c r="D132" s="42" t="s">
        <v>28</v>
      </c>
      <c r="E132" s="43"/>
    </row>
    <row r="133" spans="1:5" ht="17.25" customHeight="1" x14ac:dyDescent="0.25">
      <c r="A133" s="21" t="str">
        <f>VLOOKUP(B133,'[1]LISTADO ATM'!$A$2:$C$822,3,0)</f>
        <v>SUR</v>
      </c>
      <c r="B133" s="36">
        <v>699</v>
      </c>
      <c r="C133" s="21" t="str">
        <f>VLOOKUP(B133,'[1]LISTADO ATM'!$A$2:$B$822,2,0)</f>
        <v>ATM S/M Bravo Bani</v>
      </c>
      <c r="D133" s="42" t="s">
        <v>21</v>
      </c>
      <c r="E133" s="43"/>
    </row>
    <row r="134" spans="1:5" ht="17.25" customHeight="1" x14ac:dyDescent="0.25">
      <c r="A134" s="21" t="str">
        <f>VLOOKUP(B134,'[1]LISTADO ATM'!$A$2:$C$822,3,0)</f>
        <v>DISTRITO NACIONAL</v>
      </c>
      <c r="B134" s="36">
        <v>784</v>
      </c>
      <c r="C134" s="21" t="str">
        <f>VLOOKUP(B134,'[1]LISTADO ATM'!$A$2:$B$822,2,0)</f>
        <v xml:space="preserve">ATM Tribunal Superior Electoral </v>
      </c>
      <c r="D134" s="42" t="s">
        <v>21</v>
      </c>
      <c r="E134" s="43"/>
    </row>
    <row r="135" spans="1:5" ht="17.25" customHeight="1" x14ac:dyDescent="0.25">
      <c r="A135" s="21" t="str">
        <f>VLOOKUP(B135,'[1]LISTADO ATM'!$A$2:$C$822,3,0)</f>
        <v>ESTE</v>
      </c>
      <c r="B135" s="36">
        <v>117</v>
      </c>
      <c r="C135" s="21" t="str">
        <f>VLOOKUP(B135,'[1]LISTADO ATM'!$A$2:$B$822,2,0)</f>
        <v xml:space="preserve">ATM Oficina El Seybo </v>
      </c>
      <c r="D135" s="42" t="s">
        <v>21</v>
      </c>
      <c r="E135" s="43"/>
    </row>
    <row r="136" spans="1:5" ht="17.25" customHeight="1" x14ac:dyDescent="0.25">
      <c r="A136" s="21" t="str">
        <f>VLOOKUP(B136,'[1]LISTADO ATM'!$A$2:$C$822,3,0)</f>
        <v>DISTRITO NACIONAL</v>
      </c>
      <c r="B136" s="36">
        <v>354</v>
      </c>
      <c r="C136" s="21" t="str">
        <f>VLOOKUP(B136,'[1]LISTADO ATM'!$A$2:$B$822,2,0)</f>
        <v xml:space="preserve">ATM Oficina Núñez de Cáceres II </v>
      </c>
      <c r="D136" s="42" t="s">
        <v>21</v>
      </c>
      <c r="E136" s="43"/>
    </row>
    <row r="137" spans="1:5" ht="17.25" customHeight="1" x14ac:dyDescent="0.25">
      <c r="A137" s="21" t="str">
        <f>VLOOKUP(B137,'[1]LISTADO ATM'!$A$2:$C$822,3,0)</f>
        <v>NORTE</v>
      </c>
      <c r="B137" s="36">
        <v>119</v>
      </c>
      <c r="C137" s="21" t="str">
        <f>VLOOKUP(B137,'[1]LISTADO ATM'!$A$2:$B$822,2,0)</f>
        <v>ATM Oficina La Barranquita</v>
      </c>
      <c r="D137" s="42" t="s">
        <v>21</v>
      </c>
      <c r="E137" s="43"/>
    </row>
    <row r="138" spans="1:5" ht="17.25" customHeight="1" x14ac:dyDescent="0.25">
      <c r="A138" s="21" t="str">
        <f>VLOOKUP(B138,'[1]LISTADO ATM'!$A$2:$C$822,3,0)</f>
        <v>DISTRITO NACIONAL</v>
      </c>
      <c r="B138" s="36">
        <v>567</v>
      </c>
      <c r="C138" s="21" t="str">
        <f>VLOOKUP(B138,'[1]LISTADO ATM'!$A$2:$B$822,2,0)</f>
        <v xml:space="preserve">ATM Oficina Máximo Gómez </v>
      </c>
      <c r="D138" s="42" t="s">
        <v>28</v>
      </c>
      <c r="E138" s="43"/>
    </row>
    <row r="139" spans="1:5" ht="17.25" customHeight="1" x14ac:dyDescent="0.25">
      <c r="A139" s="21" t="str">
        <f>VLOOKUP(B139,'[1]LISTADO ATM'!$A$2:$C$822,3,0)</f>
        <v>DISTRITO NACIONAL</v>
      </c>
      <c r="B139" s="36">
        <v>2</v>
      </c>
      <c r="C139" s="21" t="str">
        <f>VLOOKUP(B139,'[1]LISTADO ATM'!$A$2:$B$822,2,0)</f>
        <v>ATM Autoservicio Padre Castellano</v>
      </c>
      <c r="D139" s="42" t="s">
        <v>21</v>
      </c>
      <c r="E139" s="43"/>
    </row>
    <row r="140" spans="1:5" ht="17.25" customHeight="1" x14ac:dyDescent="0.25">
      <c r="A140" s="21" t="str">
        <f>VLOOKUP(B140,'[1]LISTADO ATM'!$A$2:$C$822,3,0)</f>
        <v>NORTE</v>
      </c>
      <c r="B140" s="36">
        <v>990</v>
      </c>
      <c r="C140" s="21" t="str">
        <f>VLOOKUP(B140,'[1]LISTADO ATM'!$A$2:$B$822,2,0)</f>
        <v xml:space="preserve">ATM Autoservicio Bonao II </v>
      </c>
      <c r="D140" s="42" t="s">
        <v>21</v>
      </c>
      <c r="E140" s="43"/>
    </row>
    <row r="141" spans="1:5" ht="17.25" customHeight="1" x14ac:dyDescent="0.25">
      <c r="A141" s="21" t="str">
        <f>VLOOKUP(B141,'[1]LISTADO ATM'!$A$2:$C$822,3,0)</f>
        <v>NORTE</v>
      </c>
      <c r="B141" s="36">
        <v>138</v>
      </c>
      <c r="C141" s="21" t="str">
        <f>VLOOKUP(B141,'[1]LISTADO ATM'!$A$2:$B$822,2,0)</f>
        <v xml:space="preserve">ATM UNP Fantino </v>
      </c>
      <c r="D141" s="42" t="s">
        <v>28</v>
      </c>
      <c r="E141" s="43"/>
    </row>
    <row r="142" spans="1:5" ht="17.25" customHeight="1" x14ac:dyDescent="0.25">
      <c r="A142" s="21" t="str">
        <f>VLOOKUP(B142,'[1]LISTADO ATM'!$A$2:$C$822,3,0)</f>
        <v>NORTE</v>
      </c>
      <c r="B142" s="36">
        <v>633</v>
      </c>
      <c r="C142" s="21" t="str">
        <f>VLOOKUP(B142,'[1]LISTADO ATM'!$A$2:$B$822,2,0)</f>
        <v xml:space="preserve">ATM Autobanco Las Colinas </v>
      </c>
      <c r="D142" s="42" t="s">
        <v>28</v>
      </c>
      <c r="E142" s="43"/>
    </row>
    <row r="143" spans="1:5" ht="17.25" customHeight="1" x14ac:dyDescent="0.25">
      <c r="A143" s="21" t="str">
        <f>VLOOKUP(B143,'[1]LISTADO ATM'!$A$2:$C$822,3,0)</f>
        <v>DISTRITO NACIONAL</v>
      </c>
      <c r="B143" s="36">
        <v>535</v>
      </c>
      <c r="C143" s="21" t="str">
        <f>VLOOKUP(B143,'[1]LISTADO ATM'!$A$2:$B$822,2,0)</f>
        <v xml:space="preserve">ATM Autoservicio Torre III </v>
      </c>
      <c r="D143" s="42" t="s">
        <v>21</v>
      </c>
      <c r="E143" s="43"/>
    </row>
    <row r="144" spans="1:5" ht="17.25" customHeight="1" x14ac:dyDescent="0.25">
      <c r="A144" s="21" t="str">
        <f>VLOOKUP(B144,'[1]LISTADO ATM'!$A$2:$C$822,3,0)</f>
        <v>SUR</v>
      </c>
      <c r="B144" s="36">
        <v>356</v>
      </c>
      <c r="C144" s="21" t="str">
        <f>VLOOKUP(B144,'[1]LISTADO ATM'!$A$2:$B$822,2,0)</f>
        <v xml:space="preserve">ATM Estación Sigma (San Cristóbal) </v>
      </c>
      <c r="D144" s="42" t="s">
        <v>21</v>
      </c>
      <c r="E144" s="43"/>
    </row>
    <row r="145" spans="1:5" ht="17.25" customHeight="1" x14ac:dyDescent="0.25">
      <c r="A145" s="21" t="str">
        <f>VLOOKUP(B145,'[1]LISTADO ATM'!$A$2:$C$822,3,0)</f>
        <v>NORTE</v>
      </c>
      <c r="B145" s="36">
        <v>775</v>
      </c>
      <c r="C145" s="21" t="str">
        <f>VLOOKUP(B145,'[1]LISTADO ATM'!$A$2:$B$822,2,0)</f>
        <v xml:space="preserve">ATM S/M Lilo (Montecristi) </v>
      </c>
      <c r="D145" s="42" t="s">
        <v>21</v>
      </c>
      <c r="E145" s="43"/>
    </row>
    <row r="146" spans="1:5" ht="17.25" customHeight="1" x14ac:dyDescent="0.25">
      <c r="A146" s="21" t="str">
        <f>VLOOKUP(B146,'[1]LISTADO ATM'!$A$2:$C$822,3,0)</f>
        <v>DISTRITO NACIONAL</v>
      </c>
      <c r="B146" s="36">
        <v>717</v>
      </c>
      <c r="C146" s="21" t="str">
        <f>VLOOKUP(B146,'[1]LISTADO ATM'!$A$2:$B$822,2,0)</f>
        <v xml:space="preserve">ATM Oficina Los Alcarrizos </v>
      </c>
      <c r="D146" s="42" t="s">
        <v>21</v>
      </c>
      <c r="E146" s="43"/>
    </row>
    <row r="147" spans="1:5" ht="17.25" customHeight="1" x14ac:dyDescent="0.25">
      <c r="A147" s="21" t="str">
        <f>VLOOKUP(B147,'[1]LISTADO ATM'!$A$2:$C$822,3,0)</f>
        <v>SUR</v>
      </c>
      <c r="B147" s="36">
        <v>984</v>
      </c>
      <c r="C147" s="21" t="str">
        <f>VLOOKUP(B147,'[1]LISTADO ATM'!$A$2:$B$822,2,0)</f>
        <v xml:space="preserve">ATM Oficina Neiba II </v>
      </c>
      <c r="D147" s="42" t="s">
        <v>21</v>
      </c>
      <c r="E147" s="43"/>
    </row>
    <row r="148" spans="1:5" ht="17.25" customHeight="1" x14ac:dyDescent="0.25">
      <c r="A148" s="21" t="str">
        <f>VLOOKUP(B148,'[1]LISTADO ATM'!$A$2:$C$822,3,0)</f>
        <v>NORTE</v>
      </c>
      <c r="B148" s="36">
        <v>98</v>
      </c>
      <c r="C148" s="21" t="str">
        <f>VLOOKUP(B148,'[1]LISTADO ATM'!$A$2:$B$822,2,0)</f>
        <v xml:space="preserve">ATM UNP Pimentel </v>
      </c>
      <c r="D148" s="42" t="s">
        <v>21</v>
      </c>
      <c r="E148" s="43"/>
    </row>
    <row r="149" spans="1:5" ht="17.25" customHeight="1" x14ac:dyDescent="0.25">
      <c r="A149" s="21" t="str">
        <f>VLOOKUP(B149,'[1]LISTADO ATM'!$A$2:$C$822,3,0)</f>
        <v>NORTE</v>
      </c>
      <c r="B149" s="36">
        <v>22</v>
      </c>
      <c r="C149" s="21" t="str">
        <f>VLOOKUP(B149,'[1]LISTADO ATM'!$A$2:$B$822,2,0)</f>
        <v>ATM S/M Olimpico (Santiago)</v>
      </c>
      <c r="D149" s="42" t="s">
        <v>21</v>
      </c>
      <c r="E149" s="43"/>
    </row>
    <row r="150" spans="1:5" ht="17.25" customHeight="1" x14ac:dyDescent="0.25">
      <c r="A150" s="21" t="str">
        <f>VLOOKUP(B150,'[1]LISTADO ATM'!$A$2:$C$822,3,0)</f>
        <v>SUR</v>
      </c>
      <c r="B150" s="36">
        <v>616</v>
      </c>
      <c r="C150" s="21" t="str">
        <f>VLOOKUP(B150,'[1]LISTADO ATM'!$A$2:$B$822,2,0)</f>
        <v xml:space="preserve">ATM 5ta. Brigada Barahona </v>
      </c>
      <c r="D150" s="42" t="s">
        <v>28</v>
      </c>
      <c r="E150" s="43"/>
    </row>
    <row r="151" spans="1:5" ht="17.25" customHeight="1" x14ac:dyDescent="0.25">
      <c r="A151" s="21" t="str">
        <f>VLOOKUP(B151,'[1]LISTADO ATM'!$A$2:$C$822,3,0)</f>
        <v>DISTRITO NACIONAL</v>
      </c>
      <c r="B151" s="36">
        <v>554</v>
      </c>
      <c r="C151" s="21" t="str">
        <f>VLOOKUP(B151,'[1]LISTADO ATM'!$A$2:$B$822,2,0)</f>
        <v xml:space="preserve">ATM Oficina Isabel La Católica I </v>
      </c>
      <c r="D151" s="42" t="s">
        <v>21</v>
      </c>
      <c r="E151" s="43"/>
    </row>
    <row r="152" spans="1:5" ht="17.25" customHeight="1" x14ac:dyDescent="0.25">
      <c r="A152" s="21" t="str">
        <f>VLOOKUP(B152,'[1]LISTADO ATM'!$A$2:$C$822,3,0)</f>
        <v>SUR</v>
      </c>
      <c r="B152" s="36">
        <v>766</v>
      </c>
      <c r="C152" s="21" t="str">
        <f>VLOOKUP(B152,'[1]LISTADO ATM'!$A$2:$B$822,2,0)</f>
        <v xml:space="preserve">ATM Oficina Azua II </v>
      </c>
      <c r="D152" s="42" t="s">
        <v>28</v>
      </c>
      <c r="E152" s="43"/>
    </row>
    <row r="153" spans="1:5" ht="18.75" thickBot="1" x14ac:dyDescent="0.3">
      <c r="A153" s="25" t="s">
        <v>11</v>
      </c>
      <c r="B153" s="38">
        <f>COUNT(B131:B152)</f>
        <v>22</v>
      </c>
      <c r="C153" s="22"/>
      <c r="D153" s="22"/>
      <c r="E153" s="23"/>
    </row>
  </sheetData>
  <autoFilter ref="A97:E101">
    <sortState ref="A87:E97">
      <sortCondition sortBy="cellColor" ref="B86:B94" dxfId="288"/>
    </sortState>
  </autoFilter>
  <mergeCells count="34">
    <mergeCell ref="D145:E145"/>
    <mergeCell ref="D144:E144"/>
    <mergeCell ref="D138:E138"/>
    <mergeCell ref="D133:E133"/>
    <mergeCell ref="D147:E147"/>
    <mergeCell ref="D134:E134"/>
    <mergeCell ref="D135:E135"/>
    <mergeCell ref="D142:E142"/>
    <mergeCell ref="D149:E149"/>
    <mergeCell ref="D143:E143"/>
    <mergeCell ref="D150:E150"/>
    <mergeCell ref="D136:E136"/>
    <mergeCell ref="D137:E137"/>
    <mergeCell ref="D148:E148"/>
    <mergeCell ref="D139:E139"/>
    <mergeCell ref="D140:E140"/>
    <mergeCell ref="D141:E141"/>
    <mergeCell ref="D146:E146"/>
    <mergeCell ref="A1:E1"/>
    <mergeCell ref="A2:E2"/>
    <mergeCell ref="A7:E7"/>
    <mergeCell ref="C49:E49"/>
    <mergeCell ref="A51:E51"/>
    <mergeCell ref="C66:E66"/>
    <mergeCell ref="A68:E68"/>
    <mergeCell ref="D130:E130"/>
    <mergeCell ref="A129:E129"/>
    <mergeCell ref="A126:B126"/>
    <mergeCell ref="A112:E112"/>
    <mergeCell ref="A96:E96"/>
    <mergeCell ref="D131:E131"/>
    <mergeCell ref="D151:E151"/>
    <mergeCell ref="D152:E152"/>
    <mergeCell ref="D132:E132"/>
  </mergeCells>
  <phoneticPr fontId="11" type="noConversion"/>
  <conditionalFormatting sqref="B124:B1048576 B111:B113 B94:B101 B65:B72 B1:B17 B77 B81 B48:B58 B19:B44">
    <cfRule type="duplicateValues" dxfId="287" priority="1403"/>
  </conditionalFormatting>
  <conditionalFormatting sqref="B124:B1048576 B110:B113 B94:B101 B65:B72 B77 B81 B48:B58 B1:B44">
    <cfRule type="duplicateValues" dxfId="286" priority="1466"/>
    <cfRule type="duplicateValues" dxfId="285" priority="1467"/>
  </conditionalFormatting>
  <conditionalFormatting sqref="B152">
    <cfRule type="duplicateValues" dxfId="284" priority="1480"/>
  </conditionalFormatting>
  <conditionalFormatting sqref="B152">
    <cfRule type="duplicateValues" dxfId="283" priority="1483"/>
    <cfRule type="duplicateValues" dxfId="282" priority="1484"/>
    <cfRule type="duplicateValues" dxfId="281" priority="1485"/>
  </conditionalFormatting>
  <conditionalFormatting sqref="B152">
    <cfRule type="duplicateValues" dxfId="280" priority="1487"/>
    <cfRule type="duplicateValues" dxfId="279" priority="1488"/>
  </conditionalFormatting>
  <conditionalFormatting sqref="B124:B1048576">
    <cfRule type="duplicateValues" dxfId="278" priority="1505"/>
  </conditionalFormatting>
  <conditionalFormatting sqref="B124:B1048576 B111:B113 B94:B101 B65:B72 B1:B17 B77 B81 B48:B58 B19:B44">
    <cfRule type="duplicateValues" dxfId="277" priority="1507"/>
    <cfRule type="duplicateValues" dxfId="276" priority="1508"/>
    <cfRule type="duplicateValues" dxfId="275" priority="1509"/>
  </conditionalFormatting>
  <conditionalFormatting sqref="B109">
    <cfRule type="duplicateValues" dxfId="274" priority="1510"/>
  </conditionalFormatting>
  <conditionalFormatting sqref="B109">
    <cfRule type="duplicateValues" dxfId="273" priority="1512"/>
    <cfRule type="duplicateValues" dxfId="272" priority="1513"/>
    <cfRule type="duplicateValues" dxfId="271" priority="1514"/>
  </conditionalFormatting>
  <conditionalFormatting sqref="B109">
    <cfRule type="duplicateValues" dxfId="270" priority="1516"/>
    <cfRule type="duplicateValues" dxfId="269" priority="1517"/>
  </conditionalFormatting>
  <conditionalFormatting sqref="B81">
    <cfRule type="duplicateValues" dxfId="268" priority="1518"/>
  </conditionalFormatting>
  <conditionalFormatting sqref="B81">
    <cfRule type="duplicateValues" dxfId="267" priority="1520"/>
    <cfRule type="duplicateValues" dxfId="266" priority="1521"/>
    <cfRule type="duplicateValues" dxfId="265" priority="1522"/>
  </conditionalFormatting>
  <conditionalFormatting sqref="B81">
    <cfRule type="duplicateValues" dxfId="264" priority="1524"/>
    <cfRule type="duplicateValues" dxfId="263" priority="1525"/>
  </conditionalFormatting>
  <conditionalFormatting sqref="B75:B76">
    <cfRule type="duplicateValues" dxfId="262" priority="196"/>
  </conditionalFormatting>
  <conditionalFormatting sqref="B75:B76">
    <cfRule type="duplicateValues" dxfId="261" priority="195"/>
  </conditionalFormatting>
  <conditionalFormatting sqref="B75:B76">
    <cfRule type="duplicateValues" dxfId="260" priority="192"/>
    <cfRule type="duplicateValues" dxfId="259" priority="193"/>
    <cfRule type="duplicateValues" dxfId="258" priority="194"/>
  </conditionalFormatting>
  <conditionalFormatting sqref="B75:B76">
    <cfRule type="duplicateValues" dxfId="257" priority="191"/>
  </conditionalFormatting>
  <conditionalFormatting sqref="B75:B76">
    <cfRule type="duplicateValues" dxfId="256" priority="189"/>
    <cfRule type="duplicateValues" dxfId="255" priority="190"/>
  </conditionalFormatting>
  <conditionalFormatting sqref="B73:B75">
    <cfRule type="duplicateValues" dxfId="254" priority="197"/>
  </conditionalFormatting>
  <conditionalFormatting sqref="B73:B75">
    <cfRule type="duplicateValues" dxfId="253" priority="198"/>
    <cfRule type="duplicateValues" dxfId="252" priority="199"/>
  </conditionalFormatting>
  <conditionalFormatting sqref="B73:B75">
    <cfRule type="duplicateValues" dxfId="251" priority="200"/>
    <cfRule type="duplicateValues" dxfId="250" priority="201"/>
    <cfRule type="duplicateValues" dxfId="249" priority="202"/>
  </conditionalFormatting>
  <conditionalFormatting sqref="B74">
    <cfRule type="duplicateValues" dxfId="248" priority="203"/>
  </conditionalFormatting>
  <conditionalFormatting sqref="B74">
    <cfRule type="duplicateValues" dxfId="247" priority="204"/>
    <cfRule type="duplicateValues" dxfId="246" priority="205"/>
    <cfRule type="duplicateValues" dxfId="245" priority="206"/>
  </conditionalFormatting>
  <conditionalFormatting sqref="B74">
    <cfRule type="duplicateValues" dxfId="244" priority="207"/>
    <cfRule type="duplicateValues" dxfId="243" priority="208"/>
  </conditionalFormatting>
  <conditionalFormatting sqref="B79:B80">
    <cfRule type="duplicateValues" dxfId="242" priority="176"/>
  </conditionalFormatting>
  <conditionalFormatting sqref="B79:B80">
    <cfRule type="duplicateValues" dxfId="241" priority="175"/>
  </conditionalFormatting>
  <conditionalFormatting sqref="B79:B80">
    <cfRule type="duplicateValues" dxfId="240" priority="172"/>
    <cfRule type="duplicateValues" dxfId="239" priority="173"/>
    <cfRule type="duplicateValues" dxfId="238" priority="174"/>
  </conditionalFormatting>
  <conditionalFormatting sqref="B79:B80">
    <cfRule type="duplicateValues" dxfId="237" priority="171"/>
  </conditionalFormatting>
  <conditionalFormatting sqref="B79:B80">
    <cfRule type="duplicateValues" dxfId="236" priority="169"/>
    <cfRule type="duplicateValues" dxfId="235" priority="170"/>
  </conditionalFormatting>
  <conditionalFormatting sqref="B78:B79">
    <cfRule type="duplicateValues" dxfId="234" priority="177"/>
  </conditionalFormatting>
  <conditionalFormatting sqref="B78:B79">
    <cfRule type="duplicateValues" dxfId="233" priority="178"/>
    <cfRule type="duplicateValues" dxfId="232" priority="179"/>
  </conditionalFormatting>
  <conditionalFormatting sqref="B78:B79">
    <cfRule type="duplicateValues" dxfId="231" priority="180"/>
    <cfRule type="duplicateValues" dxfId="230" priority="181"/>
    <cfRule type="duplicateValues" dxfId="229" priority="182"/>
  </conditionalFormatting>
  <conditionalFormatting sqref="B78">
    <cfRule type="duplicateValues" dxfId="228" priority="183"/>
  </conditionalFormatting>
  <conditionalFormatting sqref="B78">
    <cfRule type="duplicateValues" dxfId="227" priority="184"/>
    <cfRule type="duplicateValues" dxfId="226" priority="185"/>
    <cfRule type="duplicateValues" dxfId="225" priority="186"/>
  </conditionalFormatting>
  <conditionalFormatting sqref="B78">
    <cfRule type="duplicateValues" dxfId="224" priority="187"/>
    <cfRule type="duplicateValues" dxfId="223" priority="188"/>
  </conditionalFormatting>
  <conditionalFormatting sqref="B102">
    <cfRule type="duplicateValues" dxfId="222" priority="163"/>
  </conditionalFormatting>
  <conditionalFormatting sqref="B102">
    <cfRule type="duplicateValues" dxfId="221" priority="164"/>
    <cfRule type="duplicateValues" dxfId="220" priority="165"/>
    <cfRule type="duplicateValues" dxfId="219" priority="166"/>
  </conditionalFormatting>
  <conditionalFormatting sqref="B102">
    <cfRule type="duplicateValues" dxfId="218" priority="167"/>
    <cfRule type="duplicateValues" dxfId="217" priority="168"/>
  </conditionalFormatting>
  <conditionalFormatting sqref="B108">
    <cfRule type="duplicateValues" dxfId="216" priority="157"/>
  </conditionalFormatting>
  <conditionalFormatting sqref="B108">
    <cfRule type="duplicateValues" dxfId="215" priority="158"/>
    <cfRule type="duplicateValues" dxfId="214" priority="159"/>
    <cfRule type="duplicateValues" dxfId="213" priority="160"/>
  </conditionalFormatting>
  <conditionalFormatting sqref="B108">
    <cfRule type="duplicateValues" dxfId="212" priority="161"/>
    <cfRule type="duplicateValues" dxfId="211" priority="162"/>
  </conditionalFormatting>
  <conditionalFormatting sqref="B103">
    <cfRule type="duplicateValues" dxfId="210" priority="151"/>
  </conditionalFormatting>
  <conditionalFormatting sqref="B103">
    <cfRule type="duplicateValues" dxfId="209" priority="152"/>
    <cfRule type="duplicateValues" dxfId="208" priority="153"/>
    <cfRule type="duplicateValues" dxfId="207" priority="154"/>
  </conditionalFormatting>
  <conditionalFormatting sqref="B103">
    <cfRule type="duplicateValues" dxfId="206" priority="155"/>
    <cfRule type="duplicateValues" dxfId="205" priority="156"/>
  </conditionalFormatting>
  <conditionalFormatting sqref="B93">
    <cfRule type="duplicateValues" dxfId="204" priority="1526"/>
  </conditionalFormatting>
  <conditionalFormatting sqref="B93">
    <cfRule type="duplicateValues" dxfId="203" priority="1528"/>
    <cfRule type="duplicateValues" dxfId="202" priority="1529"/>
    <cfRule type="duplicateValues" dxfId="201" priority="1530"/>
  </conditionalFormatting>
  <conditionalFormatting sqref="B93">
    <cfRule type="duplicateValues" dxfId="200" priority="1532"/>
    <cfRule type="duplicateValues" dxfId="199" priority="1533"/>
  </conditionalFormatting>
  <conditionalFormatting sqref="B107">
    <cfRule type="duplicateValues" dxfId="198" priority="139"/>
  </conditionalFormatting>
  <conditionalFormatting sqref="B107">
    <cfRule type="duplicateValues" dxfId="197" priority="140"/>
    <cfRule type="duplicateValues" dxfId="196" priority="141"/>
    <cfRule type="duplicateValues" dxfId="195" priority="142"/>
  </conditionalFormatting>
  <conditionalFormatting sqref="B107">
    <cfRule type="duplicateValues" dxfId="194" priority="143"/>
    <cfRule type="duplicateValues" dxfId="193" priority="144"/>
  </conditionalFormatting>
  <conditionalFormatting sqref="B106">
    <cfRule type="duplicateValues" dxfId="192" priority="133"/>
  </conditionalFormatting>
  <conditionalFormatting sqref="B106">
    <cfRule type="duplicateValues" dxfId="191" priority="134"/>
    <cfRule type="duplicateValues" dxfId="190" priority="135"/>
    <cfRule type="duplicateValues" dxfId="189" priority="136"/>
  </conditionalFormatting>
  <conditionalFormatting sqref="B106">
    <cfRule type="duplicateValues" dxfId="188" priority="137"/>
    <cfRule type="duplicateValues" dxfId="187" priority="138"/>
  </conditionalFormatting>
  <conditionalFormatting sqref="B105">
    <cfRule type="duplicateValues" dxfId="186" priority="127"/>
  </conditionalFormatting>
  <conditionalFormatting sqref="B105">
    <cfRule type="duplicateValues" dxfId="185" priority="128"/>
    <cfRule type="duplicateValues" dxfId="184" priority="129"/>
    <cfRule type="duplicateValues" dxfId="183" priority="130"/>
  </conditionalFormatting>
  <conditionalFormatting sqref="B105">
    <cfRule type="duplicateValues" dxfId="182" priority="131"/>
    <cfRule type="duplicateValues" dxfId="181" priority="132"/>
  </conditionalFormatting>
  <conditionalFormatting sqref="B104">
    <cfRule type="duplicateValues" dxfId="180" priority="121"/>
  </conditionalFormatting>
  <conditionalFormatting sqref="B104">
    <cfRule type="duplicateValues" dxfId="179" priority="122"/>
    <cfRule type="duplicateValues" dxfId="178" priority="123"/>
    <cfRule type="duplicateValues" dxfId="177" priority="124"/>
  </conditionalFormatting>
  <conditionalFormatting sqref="B104">
    <cfRule type="duplicateValues" dxfId="176" priority="125"/>
    <cfRule type="duplicateValues" dxfId="175" priority="126"/>
  </conditionalFormatting>
  <conditionalFormatting sqref="B92">
    <cfRule type="duplicateValues" dxfId="174" priority="115"/>
  </conditionalFormatting>
  <conditionalFormatting sqref="B92">
    <cfRule type="duplicateValues" dxfId="173" priority="116"/>
    <cfRule type="duplicateValues" dxfId="172" priority="117"/>
    <cfRule type="duplicateValues" dxfId="171" priority="118"/>
  </conditionalFormatting>
  <conditionalFormatting sqref="B92">
    <cfRule type="duplicateValues" dxfId="170" priority="119"/>
    <cfRule type="duplicateValues" dxfId="169" priority="120"/>
  </conditionalFormatting>
  <conditionalFormatting sqref="B91">
    <cfRule type="duplicateValues" dxfId="168" priority="109"/>
  </conditionalFormatting>
  <conditionalFormatting sqref="B91">
    <cfRule type="duplicateValues" dxfId="167" priority="110"/>
    <cfRule type="duplicateValues" dxfId="166" priority="111"/>
    <cfRule type="duplicateValues" dxfId="165" priority="112"/>
  </conditionalFormatting>
  <conditionalFormatting sqref="B91">
    <cfRule type="duplicateValues" dxfId="164" priority="113"/>
    <cfRule type="duplicateValues" dxfId="163" priority="114"/>
  </conditionalFormatting>
  <conditionalFormatting sqref="B90">
    <cfRule type="duplicateValues" dxfId="162" priority="103"/>
  </conditionalFormatting>
  <conditionalFormatting sqref="B90">
    <cfRule type="duplicateValues" dxfId="161" priority="104"/>
    <cfRule type="duplicateValues" dxfId="160" priority="105"/>
    <cfRule type="duplicateValues" dxfId="159" priority="106"/>
  </conditionalFormatting>
  <conditionalFormatting sqref="B90">
    <cfRule type="duplicateValues" dxfId="158" priority="107"/>
    <cfRule type="duplicateValues" dxfId="157" priority="108"/>
  </conditionalFormatting>
  <conditionalFormatting sqref="B85">
    <cfRule type="duplicateValues" dxfId="156" priority="97"/>
  </conditionalFormatting>
  <conditionalFormatting sqref="B85">
    <cfRule type="duplicateValues" dxfId="155" priority="98"/>
    <cfRule type="duplicateValues" dxfId="154" priority="99"/>
    <cfRule type="duplicateValues" dxfId="153" priority="100"/>
  </conditionalFormatting>
  <conditionalFormatting sqref="B85">
    <cfRule type="duplicateValues" dxfId="152" priority="101"/>
    <cfRule type="duplicateValues" dxfId="151" priority="102"/>
  </conditionalFormatting>
  <conditionalFormatting sqref="B84">
    <cfRule type="duplicateValues" dxfId="150" priority="91"/>
  </conditionalFormatting>
  <conditionalFormatting sqref="B84">
    <cfRule type="duplicateValues" dxfId="149" priority="92"/>
    <cfRule type="duplicateValues" dxfId="148" priority="93"/>
    <cfRule type="duplicateValues" dxfId="147" priority="94"/>
  </conditionalFormatting>
  <conditionalFormatting sqref="B84">
    <cfRule type="duplicateValues" dxfId="146" priority="95"/>
    <cfRule type="duplicateValues" dxfId="145" priority="96"/>
  </conditionalFormatting>
  <conditionalFormatting sqref="B83">
    <cfRule type="duplicateValues" dxfId="144" priority="85"/>
  </conditionalFormatting>
  <conditionalFormatting sqref="B83">
    <cfRule type="duplicateValues" dxfId="143" priority="86"/>
    <cfRule type="duplicateValues" dxfId="142" priority="87"/>
    <cfRule type="duplicateValues" dxfId="141" priority="88"/>
  </conditionalFormatting>
  <conditionalFormatting sqref="B83">
    <cfRule type="duplicateValues" dxfId="140" priority="89"/>
    <cfRule type="duplicateValues" dxfId="139" priority="90"/>
  </conditionalFormatting>
  <conditionalFormatting sqref="B82">
    <cfRule type="duplicateValues" dxfId="138" priority="79"/>
  </conditionalFormatting>
  <conditionalFormatting sqref="B82">
    <cfRule type="duplicateValues" dxfId="137" priority="80"/>
    <cfRule type="duplicateValues" dxfId="136" priority="81"/>
    <cfRule type="duplicateValues" dxfId="135" priority="82"/>
  </conditionalFormatting>
  <conditionalFormatting sqref="B82">
    <cfRule type="duplicateValues" dxfId="134" priority="83"/>
    <cfRule type="duplicateValues" dxfId="133" priority="84"/>
  </conditionalFormatting>
  <conditionalFormatting sqref="B47">
    <cfRule type="duplicateValues" dxfId="132" priority="73"/>
  </conditionalFormatting>
  <conditionalFormatting sqref="B47">
    <cfRule type="duplicateValues" dxfId="131" priority="74"/>
    <cfRule type="duplicateValues" dxfId="130" priority="75"/>
  </conditionalFormatting>
  <conditionalFormatting sqref="B47">
    <cfRule type="duplicateValues" dxfId="129" priority="76"/>
    <cfRule type="duplicateValues" dxfId="128" priority="77"/>
    <cfRule type="duplicateValues" dxfId="127" priority="78"/>
  </conditionalFormatting>
  <conditionalFormatting sqref="B46">
    <cfRule type="duplicateValues" dxfId="126" priority="67"/>
  </conditionalFormatting>
  <conditionalFormatting sqref="B46">
    <cfRule type="duplicateValues" dxfId="125" priority="68"/>
    <cfRule type="duplicateValues" dxfId="124" priority="69"/>
  </conditionalFormatting>
  <conditionalFormatting sqref="B46">
    <cfRule type="duplicateValues" dxfId="123" priority="70"/>
    <cfRule type="duplicateValues" dxfId="122" priority="71"/>
    <cfRule type="duplicateValues" dxfId="121" priority="72"/>
  </conditionalFormatting>
  <conditionalFormatting sqref="B45">
    <cfRule type="duplicateValues" dxfId="120" priority="61"/>
  </conditionalFormatting>
  <conditionalFormatting sqref="B45">
    <cfRule type="duplicateValues" dxfId="119" priority="62"/>
    <cfRule type="duplicateValues" dxfId="118" priority="63"/>
  </conditionalFormatting>
  <conditionalFormatting sqref="B45">
    <cfRule type="duplicateValues" dxfId="117" priority="64"/>
    <cfRule type="duplicateValues" dxfId="116" priority="65"/>
    <cfRule type="duplicateValues" dxfId="115" priority="66"/>
  </conditionalFormatting>
  <conditionalFormatting sqref="B44">
    <cfRule type="duplicateValues" dxfId="114" priority="55"/>
  </conditionalFormatting>
  <conditionalFormatting sqref="B44">
    <cfRule type="duplicateValues" dxfId="113" priority="56"/>
    <cfRule type="duplicateValues" dxfId="112" priority="57"/>
  </conditionalFormatting>
  <conditionalFormatting sqref="B44">
    <cfRule type="duplicateValues" dxfId="111" priority="58"/>
    <cfRule type="duplicateValues" dxfId="110" priority="59"/>
    <cfRule type="duplicateValues" dxfId="109" priority="60"/>
  </conditionalFormatting>
  <conditionalFormatting sqref="B43">
    <cfRule type="duplicateValues" dxfId="108" priority="49"/>
  </conditionalFormatting>
  <conditionalFormatting sqref="B43">
    <cfRule type="duplicateValues" dxfId="107" priority="50"/>
    <cfRule type="duplicateValues" dxfId="106" priority="51"/>
  </conditionalFormatting>
  <conditionalFormatting sqref="B43">
    <cfRule type="duplicateValues" dxfId="105" priority="52"/>
    <cfRule type="duplicateValues" dxfId="104" priority="53"/>
    <cfRule type="duplicateValues" dxfId="103" priority="54"/>
  </conditionalFormatting>
  <conditionalFormatting sqref="B60:B64">
    <cfRule type="duplicateValues" dxfId="102" priority="31"/>
  </conditionalFormatting>
  <conditionalFormatting sqref="B60:B64">
    <cfRule type="duplicateValues" dxfId="101" priority="32"/>
    <cfRule type="duplicateValues" dxfId="100" priority="33"/>
  </conditionalFormatting>
  <conditionalFormatting sqref="B60:B64">
    <cfRule type="duplicateValues" dxfId="99" priority="34"/>
    <cfRule type="duplicateValues" dxfId="98" priority="35"/>
    <cfRule type="duplicateValues" dxfId="97" priority="36"/>
  </conditionalFormatting>
  <conditionalFormatting sqref="B89">
    <cfRule type="duplicateValues" dxfId="96" priority="25"/>
  </conditionalFormatting>
  <conditionalFormatting sqref="B89">
    <cfRule type="duplicateValues" dxfId="95" priority="26"/>
    <cfRule type="duplicateValues" dxfId="94" priority="27"/>
    <cfRule type="duplicateValues" dxfId="93" priority="28"/>
  </conditionalFormatting>
  <conditionalFormatting sqref="B89">
    <cfRule type="duplicateValues" dxfId="92" priority="29"/>
    <cfRule type="duplicateValues" dxfId="91" priority="30"/>
  </conditionalFormatting>
  <conditionalFormatting sqref="B88">
    <cfRule type="duplicateValues" dxfId="90" priority="19"/>
  </conditionalFormatting>
  <conditionalFormatting sqref="B88">
    <cfRule type="duplicateValues" dxfId="89" priority="20"/>
    <cfRule type="duplicateValues" dxfId="88" priority="21"/>
    <cfRule type="duplicateValues" dxfId="87" priority="22"/>
  </conditionalFormatting>
  <conditionalFormatting sqref="B88">
    <cfRule type="duplicateValues" dxfId="86" priority="23"/>
    <cfRule type="duplicateValues" dxfId="85" priority="24"/>
  </conditionalFormatting>
  <conditionalFormatting sqref="B87">
    <cfRule type="duplicateValues" dxfId="84" priority="13"/>
  </conditionalFormatting>
  <conditionalFormatting sqref="B87">
    <cfRule type="duplicateValues" dxfId="83" priority="14"/>
    <cfRule type="duplicateValues" dxfId="82" priority="15"/>
    <cfRule type="duplicateValues" dxfId="81" priority="16"/>
  </conditionalFormatting>
  <conditionalFormatting sqref="B87">
    <cfRule type="duplicateValues" dxfId="80" priority="17"/>
    <cfRule type="duplicateValues" dxfId="79" priority="18"/>
  </conditionalFormatting>
  <conditionalFormatting sqref="B86">
    <cfRule type="duplicateValues" dxfId="78" priority="7"/>
  </conditionalFormatting>
  <conditionalFormatting sqref="B86">
    <cfRule type="duplicateValues" dxfId="77" priority="8"/>
    <cfRule type="duplicateValues" dxfId="76" priority="9"/>
    <cfRule type="duplicateValues" dxfId="75" priority="10"/>
  </conditionalFormatting>
  <conditionalFormatting sqref="B86">
    <cfRule type="duplicateValues" dxfId="74" priority="11"/>
    <cfRule type="duplicateValues" dxfId="73" priority="12"/>
  </conditionalFormatting>
  <conditionalFormatting sqref="B41:B42">
    <cfRule type="duplicateValues" dxfId="72" priority="5"/>
    <cfRule type="duplicateValues" dxfId="71" priority="6"/>
  </conditionalFormatting>
  <conditionalFormatting sqref="B42">
    <cfRule type="duplicateValues" dxfId="70" priority="1"/>
  </conditionalFormatting>
  <conditionalFormatting sqref="B42">
    <cfRule type="duplicateValues" dxfId="69" priority="2"/>
    <cfRule type="duplicateValues" dxfId="68" priority="3"/>
    <cfRule type="duplicateValues" dxfId="67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85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85 149 252 351 407 624 796 878                                                      </v>
      </c>
    </row>
    <row r="3" spans="2:6" ht="18.75" thickBot="1" x14ac:dyDescent="0.3">
      <c r="B3" s="21">
        <v>149</v>
      </c>
      <c r="C3" s="28" t="s">
        <v>17</v>
      </c>
    </row>
    <row r="4" spans="2:6" ht="18.75" thickBot="1" x14ac:dyDescent="0.3">
      <c r="B4" s="21">
        <v>252</v>
      </c>
      <c r="C4" s="28" t="s">
        <v>17</v>
      </c>
    </row>
    <row r="5" spans="2:6" ht="18.75" thickBot="1" x14ac:dyDescent="0.3">
      <c r="B5" s="21">
        <v>351</v>
      </c>
      <c r="C5" s="28" t="s">
        <v>17</v>
      </c>
    </row>
    <row r="6" spans="2:6" ht="18.75" thickBot="1" x14ac:dyDescent="0.3">
      <c r="B6" s="21">
        <v>407</v>
      </c>
      <c r="C6" s="28" t="s">
        <v>17</v>
      </c>
    </row>
    <row r="7" spans="2:6" ht="18.75" thickBot="1" x14ac:dyDescent="0.3">
      <c r="B7" s="21">
        <v>624</v>
      </c>
      <c r="C7" s="28" t="s">
        <v>17</v>
      </c>
    </row>
    <row r="8" spans="2:6" ht="18.75" thickBot="1" x14ac:dyDescent="0.3">
      <c r="B8" s="21">
        <v>796</v>
      </c>
      <c r="C8" s="28" t="s">
        <v>17</v>
      </c>
    </row>
    <row r="9" spans="2:6" ht="18.75" thickBot="1" x14ac:dyDescent="0.3">
      <c r="B9" s="21">
        <v>878</v>
      </c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66" priority="1194"/>
  </conditionalFormatting>
  <conditionalFormatting sqref="B35:B68">
    <cfRule type="duplicateValues" dxfId="65" priority="1192"/>
  </conditionalFormatting>
  <conditionalFormatting sqref="B31:B34">
    <cfRule type="duplicateValues" dxfId="64" priority="402"/>
  </conditionalFormatting>
  <conditionalFormatting sqref="B31:B34">
    <cfRule type="duplicateValues" dxfId="63" priority="400"/>
    <cfRule type="duplicateValues" dxfId="62" priority="401"/>
  </conditionalFormatting>
  <conditionalFormatting sqref="B31:B34">
    <cfRule type="duplicateValues" dxfId="61" priority="399"/>
  </conditionalFormatting>
  <conditionalFormatting sqref="B31:B34">
    <cfRule type="duplicateValues" dxfId="60" priority="398"/>
  </conditionalFormatting>
  <conditionalFormatting sqref="B31:B34">
    <cfRule type="duplicateValues" dxfId="59" priority="396"/>
    <cfRule type="duplicateValues" dxfId="58" priority="397"/>
  </conditionalFormatting>
  <conditionalFormatting sqref="B31:B34">
    <cfRule type="duplicateValues" dxfId="57" priority="395"/>
  </conditionalFormatting>
  <conditionalFormatting sqref="B29:B30">
    <cfRule type="duplicateValues" dxfId="56" priority="308"/>
  </conditionalFormatting>
  <conditionalFormatting sqref="B29:B30">
    <cfRule type="duplicateValues" dxfId="55" priority="306"/>
    <cfRule type="duplicateValues" dxfId="54" priority="307"/>
  </conditionalFormatting>
  <conditionalFormatting sqref="B29:B30">
    <cfRule type="duplicateValues" dxfId="53" priority="312"/>
  </conditionalFormatting>
  <conditionalFormatting sqref="B29:B30">
    <cfRule type="duplicateValues" dxfId="52" priority="313"/>
    <cfRule type="duplicateValues" dxfId="51" priority="314"/>
  </conditionalFormatting>
  <conditionalFormatting sqref="B20:B28">
    <cfRule type="duplicateValues" dxfId="50" priority="163"/>
    <cfRule type="duplicateValues" dxfId="49" priority="164"/>
  </conditionalFormatting>
  <conditionalFormatting sqref="B20:B28">
    <cfRule type="duplicateValues" dxfId="48" priority="160"/>
    <cfRule type="duplicateValues" dxfId="47" priority="161"/>
    <cfRule type="duplicateValues" dxfId="46" priority="162"/>
  </conditionalFormatting>
  <conditionalFormatting sqref="B20:B28">
    <cfRule type="duplicateValues" dxfId="45" priority="159"/>
  </conditionalFormatting>
  <conditionalFormatting sqref="B20:B28">
    <cfRule type="duplicateValues" dxfId="44" priority="158"/>
  </conditionalFormatting>
  <conditionalFormatting sqref="B20:B28">
    <cfRule type="duplicateValues" dxfId="43" priority="156"/>
    <cfRule type="duplicateValues" dxfId="42" priority="157"/>
  </conditionalFormatting>
  <conditionalFormatting sqref="B20:B28">
    <cfRule type="duplicateValues" dxfId="41" priority="153"/>
    <cfRule type="duplicateValues" dxfId="40" priority="154"/>
    <cfRule type="duplicateValues" dxfId="39" priority="155"/>
  </conditionalFormatting>
  <conditionalFormatting sqref="B20:B28">
    <cfRule type="duplicateValues" dxfId="38" priority="152"/>
  </conditionalFormatting>
  <conditionalFormatting sqref="B10:B19">
    <cfRule type="duplicateValues" dxfId="37" priority="68"/>
    <cfRule type="duplicateValues" dxfId="36" priority="69"/>
  </conditionalFormatting>
  <conditionalFormatting sqref="B10:B19">
    <cfRule type="duplicateValues" dxfId="35" priority="65"/>
    <cfRule type="duplicateValues" dxfId="34" priority="66"/>
    <cfRule type="duplicateValues" dxfId="33" priority="67"/>
  </conditionalFormatting>
  <conditionalFormatting sqref="B10:B19">
    <cfRule type="duplicateValues" dxfId="32" priority="64"/>
  </conditionalFormatting>
  <conditionalFormatting sqref="B10:B19">
    <cfRule type="duplicateValues" dxfId="31" priority="63"/>
  </conditionalFormatting>
  <conditionalFormatting sqref="B10:B19">
    <cfRule type="duplicateValues" dxfId="30" priority="61"/>
    <cfRule type="duplicateValues" dxfId="29" priority="62"/>
  </conditionalFormatting>
  <conditionalFormatting sqref="B10:B19">
    <cfRule type="duplicateValues" dxfId="28" priority="58"/>
    <cfRule type="duplicateValues" dxfId="27" priority="59"/>
    <cfRule type="duplicateValues" dxfId="26" priority="60"/>
  </conditionalFormatting>
  <conditionalFormatting sqref="B10:B19">
    <cfRule type="duplicateValues" dxfId="25" priority="57"/>
  </conditionalFormatting>
  <conditionalFormatting sqref="B10:B19">
    <cfRule type="duplicateValues" dxfId="24" priority="49"/>
    <cfRule type="duplicateValues" dxfId="23" priority="50"/>
  </conditionalFormatting>
  <conditionalFormatting sqref="B10:B19">
    <cfRule type="duplicateValues" dxfId="22" priority="46"/>
    <cfRule type="duplicateValues" dxfId="21" priority="47"/>
    <cfRule type="duplicateValues" dxfId="20" priority="48"/>
  </conditionalFormatting>
  <conditionalFormatting sqref="B10:B19">
    <cfRule type="duplicateValues" dxfId="19" priority="45"/>
  </conditionalFormatting>
  <conditionalFormatting sqref="B2:B9">
    <cfRule type="duplicateValues" dxfId="18" priority="18"/>
    <cfRule type="duplicateValues" dxfId="17" priority="19"/>
  </conditionalFormatting>
  <conditionalFormatting sqref="B2:B9">
    <cfRule type="duplicateValues" dxfId="16" priority="15"/>
    <cfRule type="duplicateValues" dxfId="15" priority="16"/>
    <cfRule type="duplicateValues" dxfId="14" priority="17"/>
  </conditionalFormatting>
  <conditionalFormatting sqref="B2:B9">
    <cfRule type="duplicateValues" dxfId="13" priority="14"/>
  </conditionalFormatting>
  <conditionalFormatting sqref="B2:B9">
    <cfRule type="duplicateValues" dxfId="12" priority="13"/>
  </conditionalFormatting>
  <conditionalFormatting sqref="B2:B9">
    <cfRule type="duplicateValues" dxfId="11" priority="12"/>
  </conditionalFormatting>
  <conditionalFormatting sqref="B2:B9">
    <cfRule type="duplicateValues" dxfId="10" priority="10"/>
    <cfRule type="duplicateValues" dxfId="9" priority="11"/>
  </conditionalFormatting>
  <conditionalFormatting sqref="B2:B9">
    <cfRule type="duplicateValues" dxfId="8" priority="7"/>
    <cfRule type="duplicateValues" dxfId="7" priority="8"/>
    <cfRule type="duplicateValues" dxfId="6" priority="9"/>
  </conditionalFormatting>
  <conditionalFormatting sqref="B2:B9">
    <cfRule type="duplicateValues" dxfId="5" priority="5"/>
    <cfRule type="duplicateValues" dxfId="4" priority="6"/>
  </conditionalFormatting>
  <conditionalFormatting sqref="B2:B9">
    <cfRule type="duplicateValues" dxfId="3" priority="2"/>
    <cfRule type="duplicateValues" dxfId="2" priority="3"/>
    <cfRule type="duplicateValues" dxfId="1" priority="4"/>
  </conditionalFormatting>
  <conditionalFormatting sqref="B2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2021-06-30T02:53:18Z</dcterms:modified>
</cp:coreProperties>
</file>