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2\"/>
    </mc:Choice>
  </mc:AlternateContent>
  <bookViews>
    <workbookView xWindow="0" yWindow="0" windowWidth="15360" windowHeight="7656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C36" i="1" l="1"/>
  <c r="A36" i="1"/>
  <c r="C35" i="1"/>
  <c r="A35" i="1"/>
  <c r="C34" i="1"/>
  <c r="A34" i="1"/>
  <c r="C33" i="1"/>
  <c r="A33" i="1"/>
  <c r="B26" i="1"/>
  <c r="C25" i="1"/>
  <c r="A25" i="1"/>
  <c r="C24" i="1"/>
  <c r="A24" i="1"/>
  <c r="C23" i="1"/>
  <c r="A23" i="1"/>
  <c r="B19" i="1"/>
  <c r="C18" i="1"/>
  <c r="A18" i="1"/>
  <c r="B14" i="1"/>
  <c r="C13" i="1"/>
  <c r="A13" i="1"/>
  <c r="A29" i="1" l="1"/>
</calcChain>
</file>

<file path=xl/sharedStrings.xml><?xml version="1.0" encoding="utf-8"?>
<sst xmlns="http://schemas.openxmlformats.org/spreadsheetml/2006/main" count="55" uniqueCount="30">
  <si>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</si>
  <si>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</si>
  <si>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</si>
  <si>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</si>
  <si>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</si>
  <si>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</si>
  <si>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</si>
  <si>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</si>
  <si>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</si>
  <si>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</si>
  <si>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</si>
  <si>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</si>
  <si>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</si>
  <si>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</si>
  <si>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</si>
  <si>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</si>
  <si>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</si>
  <si>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</si>
  <si>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</si>
  <si>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</si>
  <si>
    <t>ESTE</t>
  </si>
  <si>
    <t xml:space="preserve">ATM Multiplaza La Romana </t>
  </si>
  <si>
    <t>NORTE</t>
  </si>
  <si>
    <t xml:space="preserve">ATM Autoservicio Bonao II </t>
  </si>
  <si>
    <t>DISTRITO NACIONAL</t>
  </si>
  <si>
    <t xml:space="preserve">ATM Oficina Zona Oriental </t>
  </si>
  <si>
    <t>SUR</t>
  </si>
  <si>
    <t xml:space="preserve">ATM Oficina Multicentro Sirena San Cristóbal </t>
  </si>
  <si>
    <t>335820009</t>
  </si>
  <si>
    <t>335820007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</si>
</sst>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0" zoomScale="85" zoomScaleNormal="85" workbookViewId="0">
      <selection sqref="A1:E37"/>
    </sheetView>
  </sheetViews>
  <sheetFormatPr baseColWidth="10" defaultColWidth="52.6640625" defaultRowHeight="14.4" x14ac:dyDescent="0.3"/>
  <cols>
    <col min="1" max="1" width="40.6640625" customWidth="1"/>
    <col min="2" max="2" width="18.33203125" style="8" customWidth="1"/>
    <col min="4" max="4" width="36.5546875" bestFit="1" customWidth="1"/>
    <col min="5" max="5" width="20" customWidth="1"/>
  </cols>
  <sheetData>
    <row r="1" spans="1:5" ht="23.4" x14ac:dyDescent="0.3">
      <c r="A1" s="26" t="s">
        <v>1</v>
      </c>
      <c r="B1" s="27"/>
      <c r="C1" s="27"/>
      <c r="D1" s="27"/>
      <c r="E1" s="28"/>
    </row>
    <row r="2" spans="1:5" ht="26.4" x14ac:dyDescent="0.3">
      <c r="A2" s="29" t="s">
        <v>0</v>
      </c>
      <c r="B2" s="30"/>
      <c r="C2" s="30"/>
      <c r="D2" s="30"/>
      <c r="E2" s="31"/>
    </row>
    <row r="3" spans="1:5" ht="17.399999999999999" x14ac:dyDescent="0.3">
      <c r="B3" s="1"/>
      <c r="C3" s="1"/>
      <c r="D3" s="1"/>
      <c r="E3" s="16"/>
    </row>
    <row r="4" spans="1:5" ht="18" thickBot="1" x14ac:dyDescent="0.35">
      <c r="A4" s="13" t="s">
        <v>2</v>
      </c>
      <c r="B4" s="15">
        <v>44267.25</v>
      </c>
      <c r="C4" s="1"/>
      <c r="D4" s="1"/>
      <c r="E4" s="17"/>
    </row>
    <row r="5" spans="1:5" ht="18" thickBot="1" x14ac:dyDescent="0.35">
      <c r="A5" s="13" t="s">
        <v>3</v>
      </c>
      <c r="B5" s="15">
        <v>44267.708333333336</v>
      </c>
      <c r="C5" s="14"/>
      <c r="D5" s="1"/>
      <c r="E5" s="17"/>
    </row>
    <row r="6" spans="1:5" ht="17.399999999999999" x14ac:dyDescent="0.3">
      <c r="B6" s="1"/>
      <c r="C6" s="1"/>
      <c r="D6" s="1"/>
      <c r="E6" s="19"/>
    </row>
    <row r="7" spans="1:5" ht="17.399999999999999" x14ac:dyDescent="0.3">
      <c r="A7" s="32" t="s">
        <v>4</v>
      </c>
      <c r="B7" s="33"/>
      <c r="C7" s="33"/>
      <c r="D7" s="33"/>
      <c r="E7" s="34"/>
    </row>
    <row r="8" spans="1:5" ht="17.399999999999999" x14ac:dyDescent="0.3">
      <c r="A8" s="2" t="s">
        <v>5</v>
      </c>
      <c r="B8" s="3" t="s">
        <v>6</v>
      </c>
      <c r="C8" s="2" t="s">
        <v>7</v>
      </c>
      <c r="D8" s="18" t="s">
        <v>8</v>
      </c>
      <c r="E8" s="18" t="s">
        <v>9</v>
      </c>
    </row>
    <row r="9" spans="1:5" ht="17.399999999999999" x14ac:dyDescent="0.3">
      <c r="A9" s="9" t="s">
        <v>20</v>
      </c>
      <c r="B9" s="4">
        <v>963</v>
      </c>
      <c r="C9" s="4" t="s">
        <v>21</v>
      </c>
      <c r="D9" s="24" t="s">
        <v>17</v>
      </c>
      <c r="E9" s="25">
        <v>335819159</v>
      </c>
    </row>
    <row r="10" spans="1:5" ht="17.399999999999999" x14ac:dyDescent="0.3">
      <c r="A10" s="9" t="s">
        <v>22</v>
      </c>
      <c r="B10" s="4">
        <v>990</v>
      </c>
      <c r="C10" s="4" t="s">
        <v>23</v>
      </c>
      <c r="D10" s="24" t="s">
        <v>17</v>
      </c>
      <c r="E10" s="25">
        <v>335819111</v>
      </c>
    </row>
    <row r="11" spans="1:5" ht="17.399999999999999" x14ac:dyDescent="0.3">
      <c r="A11" s="9" t="s">
        <v>24</v>
      </c>
      <c r="B11" s="4">
        <v>231</v>
      </c>
      <c r="C11" s="4" t="s">
        <v>25</v>
      </c>
      <c r="D11" s="24" t="s">
        <v>17</v>
      </c>
      <c r="E11" s="25">
        <v>335817339</v>
      </c>
    </row>
    <row r="12" spans="1:5" ht="17.399999999999999" x14ac:dyDescent="0.3">
      <c r="A12" s="9" t="s">
        <v>26</v>
      </c>
      <c r="B12" s="4">
        <v>84</v>
      </c>
      <c r="C12" s="4" t="s">
        <v>27</v>
      </c>
      <c r="D12" s="24" t="s">
        <v>17</v>
      </c>
      <c r="E12" s="25" t="s">
        <v>28</v>
      </c>
    </row>
    <row r="13" spans="1:5" ht="17.399999999999999" x14ac:dyDescent="0.3">
      <c r="A13" s="9" t="str">
        <f>VLOOKUP(B13,'[1]LISTADO ATM'!$A$2:$C$820,3,0)</f>
        <v>DISTRITO NACIONAL</v>
      </c>
      <c r="B13" s="4">
        <v>551</v>
      </c>
      <c r="C13" s="4" t="str">
        <f>VLOOKUP(B13,'[1]LISTADO ATM'!$A$2:$B$820,2,0)</f>
        <v xml:space="preserve">ATM Oficina Padre Castellanos </v>
      </c>
      <c r="D13" s="24" t="s">
        <v>17</v>
      </c>
      <c r="E13" s="23">
        <v>335818817</v>
      </c>
    </row>
    <row r="14" spans="1:5" ht="18" thickBot="1" x14ac:dyDescent="0.35">
      <c r="A14" s="6" t="s">
        <v>11</v>
      </c>
      <c r="B14" s="11">
        <f>COUNT(B9:B13)</f>
        <v>5</v>
      </c>
      <c r="C14" s="35"/>
      <c r="D14" s="36"/>
      <c r="E14" s="37"/>
    </row>
    <row r="15" spans="1:5" ht="15" thickBot="1" x14ac:dyDescent="0.35">
      <c r="E15" s="8"/>
    </row>
    <row r="16" spans="1:5" ht="18" thickBot="1" x14ac:dyDescent="0.35">
      <c r="A16" s="42" t="s">
        <v>15</v>
      </c>
      <c r="B16" s="43"/>
      <c r="C16" s="43"/>
      <c r="D16" s="43"/>
      <c r="E16" s="44"/>
    </row>
    <row r="17" spans="1:5" ht="17.399999999999999" x14ac:dyDescent="0.3">
      <c r="A17" s="2" t="s">
        <v>5</v>
      </c>
      <c r="B17" s="2" t="s">
        <v>6</v>
      </c>
      <c r="C17" s="3" t="s">
        <v>7</v>
      </c>
      <c r="D17" s="3" t="s">
        <v>8</v>
      </c>
      <c r="E17" s="3" t="s">
        <v>9</v>
      </c>
    </row>
    <row r="18" spans="1:5" ht="17.399999999999999" x14ac:dyDescent="0.3">
      <c r="A18" s="9" t="str">
        <f>VLOOKUP(B18,'[1]LISTADO ATM'!$A$2:$C$820,3,0)</f>
        <v>SUR</v>
      </c>
      <c r="B18" s="4">
        <v>750</v>
      </c>
      <c r="C18" s="4" t="str">
        <f>VLOOKUP(B18,'[1]LISTADO ATM'!$A$2:$B$820,2,0)</f>
        <v xml:space="preserve">ATM UNP Duvergé </v>
      </c>
      <c r="D18" s="21" t="s">
        <v>10</v>
      </c>
      <c r="E18" s="25" t="s">
        <v>29</v>
      </c>
    </row>
    <row r="19" spans="1:5" ht="18" thickBot="1" x14ac:dyDescent="0.35">
      <c r="A19" s="10" t="s">
        <v>11</v>
      </c>
      <c r="B19" s="11">
        <f>COUNT(B18:B18)</f>
        <v>1</v>
      </c>
      <c r="C19" s="20"/>
      <c r="D19" s="20"/>
      <c r="E19" s="20"/>
    </row>
    <row r="20" spans="1:5" ht="15" thickBot="1" x14ac:dyDescent="0.35">
      <c r="E20" s="8"/>
    </row>
    <row r="21" spans="1:5" ht="18" thickBot="1" x14ac:dyDescent="0.35">
      <c r="A21" s="42" t="s">
        <v>18</v>
      </c>
      <c r="B21" s="43"/>
      <c r="C21" s="43"/>
      <c r="D21" s="43"/>
      <c r="E21" s="44"/>
    </row>
    <row r="22" spans="1:5" ht="17.399999999999999" x14ac:dyDescent="0.3">
      <c r="A22" s="2" t="s">
        <v>5</v>
      </c>
      <c r="B22" s="2" t="s">
        <v>6</v>
      </c>
      <c r="C22" s="3" t="s">
        <v>7</v>
      </c>
      <c r="D22" s="3" t="s">
        <v>8</v>
      </c>
      <c r="E22" s="3" t="s">
        <v>9</v>
      </c>
    </row>
    <row r="23" spans="1:5" ht="17.399999999999999" x14ac:dyDescent="0.3">
      <c r="A23" s="9" t="str">
        <f>VLOOKUP(B23,'[1]LISTADO ATM'!$A$2:$C$820,3,0)</f>
        <v>DISTRITO NACIONAL</v>
      </c>
      <c r="B23" s="4">
        <v>976</v>
      </c>
      <c r="C23" s="4" t="str">
        <f>VLOOKUP(B23,'[1]LISTADO ATM'!$A$2:$B$820,2,0)</f>
        <v xml:space="preserve">ATM Oficina Diamond Plaza I </v>
      </c>
      <c r="D23" s="4" t="s">
        <v>14</v>
      </c>
      <c r="E23" s="23">
        <v>335819007</v>
      </c>
    </row>
    <row r="24" spans="1:5" ht="17.399999999999999" x14ac:dyDescent="0.3">
      <c r="A24" s="9" t="str">
        <f>VLOOKUP(B24,'[1]LISTADO ATM'!$A$2:$C$820,3,0)</f>
        <v>NORTE</v>
      </c>
      <c r="B24" s="4">
        <v>746</v>
      </c>
      <c r="C24" s="4" t="str">
        <f>VLOOKUP(B24,'[1]LISTADO ATM'!$A$2:$B$820,2,0)</f>
        <v xml:space="preserve">ATM Oficina Las Terrenas </v>
      </c>
      <c r="D24" s="4" t="s">
        <v>14</v>
      </c>
      <c r="E24" s="23">
        <v>335819393</v>
      </c>
    </row>
    <row r="25" spans="1:5" ht="17.399999999999999" x14ac:dyDescent="0.3">
      <c r="A25" s="9" t="str">
        <f>VLOOKUP(B25,'[1]LISTADO ATM'!$A$2:$C$820,3,0)</f>
        <v>DISTRITO NACIONAL</v>
      </c>
      <c r="B25" s="4">
        <v>610</v>
      </c>
      <c r="C25" s="4" t="str">
        <f>VLOOKUP(B25,'[1]LISTADO ATM'!$A$2:$B$820,2,0)</f>
        <v xml:space="preserve">ATM EDEESTE </v>
      </c>
      <c r="D25" s="4" t="s">
        <v>14</v>
      </c>
      <c r="E25" s="23">
        <v>335820263</v>
      </c>
    </row>
    <row r="26" spans="1:5" ht="18" thickBot="1" x14ac:dyDescent="0.35">
      <c r="A26" s="6" t="s">
        <v>11</v>
      </c>
      <c r="B26" s="11">
        <f>COUNT(B23:B25)</f>
        <v>3</v>
      </c>
      <c r="C26" s="20"/>
      <c r="D26" s="5"/>
      <c r="E26" s="22"/>
    </row>
    <row r="27" spans="1:5" ht="15" thickBot="1" x14ac:dyDescent="0.35">
      <c r="E27" s="8"/>
    </row>
    <row r="28" spans="1:5" ht="18" thickBot="1" x14ac:dyDescent="0.35">
      <c r="A28" s="45" t="s">
        <v>12</v>
      </c>
      <c r="B28" s="46"/>
      <c r="E28" s="8"/>
    </row>
    <row r="29" spans="1:5" ht="18" thickBot="1" x14ac:dyDescent="0.35">
      <c r="A29" s="47">
        <f>+B19+B26</f>
        <v>4</v>
      </c>
      <c r="B29" s="48"/>
      <c r="E29" s="8"/>
    </row>
    <row r="30" spans="1:5" ht="15" thickBot="1" x14ac:dyDescent="0.35">
      <c r="E30" s="8"/>
    </row>
    <row r="31" spans="1:5" ht="18" thickBot="1" x14ac:dyDescent="0.35">
      <c r="A31" s="42" t="s">
        <v>13</v>
      </c>
      <c r="B31" s="43"/>
      <c r="C31" s="43"/>
      <c r="D31" s="43"/>
      <c r="E31" s="44"/>
    </row>
    <row r="32" spans="1:5" ht="17.399999999999999" x14ac:dyDescent="0.3">
      <c r="A32" s="12" t="s">
        <v>5</v>
      </c>
      <c r="B32" s="12" t="s">
        <v>6</v>
      </c>
      <c r="C32" s="7" t="s">
        <v>7</v>
      </c>
      <c r="D32" s="40" t="s">
        <v>8</v>
      </c>
      <c r="E32" s="41"/>
    </row>
    <row r="33" spans="1:5" ht="17.399999999999999" x14ac:dyDescent="0.3">
      <c r="A33" s="4" t="str">
        <f>VLOOKUP(B33,'[1]LISTADO ATM'!$A$2:$C$820,3,0)</f>
        <v>DISTRITO NACIONAL</v>
      </c>
      <c r="B33" s="4">
        <v>515</v>
      </c>
      <c r="C33" s="9" t="str">
        <f>VLOOKUP(B33,'[1]LISTADO ATM'!$A$2:$B$820,2,0)</f>
        <v xml:space="preserve">ATM Oficina Agora Mall I </v>
      </c>
      <c r="D33" s="38" t="s">
        <v>16</v>
      </c>
      <c r="E33" s="39"/>
    </row>
    <row r="34" spans="1:5" ht="17.399999999999999" x14ac:dyDescent="0.3">
      <c r="A34" s="4" t="str">
        <f>VLOOKUP(B34,'[1]LISTADO ATM'!$A$2:$C$820,3,0)</f>
        <v>DISTRITO NACIONAL</v>
      </c>
      <c r="B34" s="4">
        <v>575</v>
      </c>
      <c r="C34" s="9" t="str">
        <f>VLOOKUP(B34,'[1]LISTADO ATM'!$A$2:$B$820,2,0)</f>
        <v xml:space="preserve">ATM EDESUR Tiradentes </v>
      </c>
      <c r="D34" s="38" t="s">
        <v>19</v>
      </c>
      <c r="E34" s="39"/>
    </row>
    <row r="35" spans="1:5" ht="17.399999999999999" x14ac:dyDescent="0.3">
      <c r="A35" s="4" t="str">
        <f>VLOOKUP(B35,'[1]LISTADO ATM'!$A$2:$C$820,3,0)</f>
        <v>ESTE</v>
      </c>
      <c r="B35" s="4">
        <v>630</v>
      </c>
      <c r="C35" s="9" t="str">
        <f>VLOOKUP(B35,'[1]LISTADO ATM'!$A$2:$B$820,2,0)</f>
        <v xml:space="preserve">ATM Oficina Plaza Zaglul (SPM) </v>
      </c>
      <c r="D35" s="38" t="s">
        <v>16</v>
      </c>
      <c r="E35" s="39"/>
    </row>
    <row r="36" spans="1:5" ht="17.399999999999999" x14ac:dyDescent="0.3">
      <c r="A36" s="4" t="str">
        <f>VLOOKUP(B36,'[1]LISTADO ATM'!$A$2:$C$820,3,0)</f>
        <v>DISTRITO NACIONAL</v>
      </c>
      <c r="B36" s="4">
        <v>194</v>
      </c>
      <c r="C36" s="9" t="str">
        <f>VLOOKUP(B36,'[1]LISTADO ATM'!$A$2:$B$820,2,0)</f>
        <v xml:space="preserve">ATM UNP Pantoja </v>
      </c>
      <c r="D36" s="38" t="s">
        <v>16</v>
      </c>
      <c r="E36" s="39"/>
    </row>
    <row r="37" spans="1:5" ht="18" thickBot="1" x14ac:dyDescent="0.35">
      <c r="A37" s="6" t="s">
        <v>11</v>
      </c>
      <c r="B37" s="11">
        <f>COUNT(B33:B36)</f>
        <v>4</v>
      </c>
      <c r="C37" s="20"/>
      <c r="D37" s="35"/>
      <c r="E37" s="37"/>
    </row>
  </sheetData>
  <mergeCells count="15">
    <mergeCell ref="D35:E35"/>
    <mergeCell ref="D36:E36"/>
    <mergeCell ref="D37:E37"/>
    <mergeCell ref="A1:E1"/>
    <mergeCell ref="A2:E2"/>
    <mergeCell ref="A7:E7"/>
    <mergeCell ref="C14:E14"/>
    <mergeCell ref="D34:E34"/>
    <mergeCell ref="D32:E32"/>
    <mergeCell ref="D33:E33"/>
    <mergeCell ref="A16:E16"/>
    <mergeCell ref="A21:E21"/>
    <mergeCell ref="A28:B28"/>
    <mergeCell ref="A29:B29"/>
    <mergeCell ref="A31:E31"/>
  </mergeCells>
  <phoneticPr fontId="11" type="noConversion"/>
  <conditionalFormatting sqref="B37 B19:B21 B25:B31 B14:B16 B1:B7">
    <cfRule type="duplicateValues" dxfId="50" priority="76"/>
  </conditionalFormatting>
  <conditionalFormatting sqref="B19:B21">
    <cfRule type="duplicateValues" dxfId="49" priority="75"/>
  </conditionalFormatting>
  <conditionalFormatting sqref="B37">
    <cfRule type="duplicateValues" dxfId="48" priority="74"/>
  </conditionalFormatting>
  <conditionalFormatting sqref="B14">
    <cfRule type="duplicateValues" dxfId="47" priority="71"/>
  </conditionalFormatting>
  <conditionalFormatting sqref="E37 E26:E32 E19:E21 E1:E8 E14:E16">
    <cfRule type="duplicateValues" dxfId="46" priority="70"/>
  </conditionalFormatting>
  <conditionalFormatting sqref="E37">
    <cfRule type="duplicateValues" dxfId="45" priority="67"/>
  </conditionalFormatting>
  <conditionalFormatting sqref="E36">
    <cfRule type="duplicateValues" dxfId="44" priority="63"/>
  </conditionalFormatting>
  <conditionalFormatting sqref="E36:E37 E1:E8 E19:E21 E14:E16 E23:E32">
    <cfRule type="duplicateValues" dxfId="43" priority="58"/>
  </conditionalFormatting>
  <conditionalFormatting sqref="E36:E37 E1:E8 E19:E21 E14:E16 E23:E32">
    <cfRule type="duplicateValues" dxfId="42" priority="53"/>
    <cfRule type="duplicateValues" dxfId="41" priority="54"/>
  </conditionalFormatting>
  <conditionalFormatting sqref="E9:E12">
    <cfRule type="duplicateValues" dxfId="40" priority="28"/>
  </conditionalFormatting>
  <conditionalFormatting sqref="B9:B12">
    <cfRule type="duplicateValues" dxfId="39" priority="27"/>
  </conditionalFormatting>
  <conditionalFormatting sqref="B9:B12">
    <cfRule type="duplicateValues" dxfId="38" priority="26"/>
  </conditionalFormatting>
  <conditionalFormatting sqref="B9:B12">
    <cfRule type="duplicateValues" dxfId="37" priority="24"/>
    <cfRule type="duplicateValues" dxfId="36" priority="25"/>
  </conditionalFormatting>
  <conditionalFormatting sqref="B9:B12">
    <cfRule type="duplicateValues" dxfId="35" priority="22"/>
    <cfRule type="duplicateValues" dxfId="34" priority="23"/>
  </conditionalFormatting>
  <conditionalFormatting sqref="B9:B12">
    <cfRule type="duplicateValues" dxfId="33" priority="19"/>
    <cfRule type="duplicateValues" dxfId="32" priority="20"/>
    <cfRule type="duplicateValues" dxfId="31" priority="21"/>
  </conditionalFormatting>
  <conditionalFormatting sqref="B18">
    <cfRule type="duplicateValues" dxfId="30" priority="18"/>
  </conditionalFormatting>
  <conditionalFormatting sqref="E18">
    <cfRule type="duplicateValues" dxfId="29" priority="17"/>
  </conditionalFormatting>
  <conditionalFormatting sqref="E13">
    <cfRule type="duplicateValues" dxfId="28" priority="16"/>
  </conditionalFormatting>
  <conditionalFormatting sqref="E13">
    <cfRule type="duplicateValues" dxfId="27" priority="15"/>
  </conditionalFormatting>
  <conditionalFormatting sqref="E13">
    <cfRule type="duplicateValues" dxfId="26" priority="13"/>
    <cfRule type="duplicateValues" dxfId="25" priority="14"/>
  </conditionalFormatting>
  <conditionalFormatting sqref="B13">
    <cfRule type="duplicateValues" dxfId="24" priority="12"/>
  </conditionalFormatting>
  <conditionalFormatting sqref="B13">
    <cfRule type="duplicateValues" dxfId="23" priority="11"/>
  </conditionalFormatting>
  <conditionalFormatting sqref="B13">
    <cfRule type="duplicateValues" dxfId="22" priority="9"/>
    <cfRule type="duplicateValues" dxfId="21" priority="10"/>
  </conditionalFormatting>
  <conditionalFormatting sqref="B13">
    <cfRule type="duplicateValues" dxfId="20" priority="7"/>
    <cfRule type="duplicateValues" dxfId="19" priority="8"/>
  </conditionalFormatting>
  <conditionalFormatting sqref="B13">
    <cfRule type="duplicateValues" dxfId="18" priority="4"/>
    <cfRule type="duplicateValues" dxfId="17" priority="5"/>
    <cfRule type="duplicateValues" dxfId="16" priority="6"/>
  </conditionalFormatting>
  <conditionalFormatting sqref="B23:B24">
    <cfRule type="duplicateValues" dxfId="15" priority="3"/>
  </conditionalFormatting>
  <conditionalFormatting sqref="E23:E25">
    <cfRule type="duplicateValues" dxfId="14" priority="2"/>
  </conditionalFormatting>
  <conditionalFormatting sqref="E33:E34">
    <cfRule type="duplicateValues" dxfId="13" priority="136"/>
  </conditionalFormatting>
  <conditionalFormatting sqref="E33:E34">
    <cfRule type="duplicateValues" dxfId="12" priority="144"/>
    <cfRule type="duplicateValues" dxfId="11" priority="145"/>
  </conditionalFormatting>
  <conditionalFormatting sqref="B37 B25:B31 B19:B21 B14:B16 B1:B8">
    <cfRule type="duplicateValues" dxfId="10" priority="154"/>
    <cfRule type="duplicateValues" dxfId="9" priority="155"/>
  </conditionalFormatting>
  <conditionalFormatting sqref="B37 B19:B21 B14:B16 B25:B31 B1:B8">
    <cfRule type="duplicateValues" dxfId="8" priority="172"/>
    <cfRule type="duplicateValues" dxfId="7" priority="173"/>
  </conditionalFormatting>
  <conditionalFormatting sqref="B37 B19:B21 B14:B16 B25:B31 B1:B8">
    <cfRule type="duplicateValues" dxfId="6" priority="187"/>
    <cfRule type="duplicateValues" dxfId="5" priority="188"/>
    <cfRule type="duplicateValues" dxfId="4" priority="189"/>
  </conditionalFormatting>
  <conditionalFormatting sqref="E35">
    <cfRule type="duplicateValues" dxfId="3" priority="211"/>
  </conditionalFormatting>
  <conditionalFormatting sqref="E35">
    <cfRule type="duplicateValues" dxfId="2" priority="213"/>
    <cfRule type="duplicateValues" dxfId="1" priority="214"/>
  </conditionalFormatting>
  <conditionalFormatting sqref="B33:B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2021-03-12T22:03:56Z</dcterms:modified>
</cp:coreProperties>
</file>