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5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1" l="1"/>
  <c r="C57" i="1"/>
  <c r="C58" i="1"/>
  <c r="A56" i="1"/>
  <c r="A57" i="1"/>
  <c r="A58" i="1"/>
  <c r="C92" i="1"/>
  <c r="A92" i="1"/>
  <c r="B93" i="1"/>
  <c r="B41" i="1"/>
  <c r="C40" i="1"/>
  <c r="C39" i="1"/>
  <c r="C38" i="1"/>
  <c r="C36" i="1"/>
  <c r="A40" i="1"/>
  <c r="A39" i="1"/>
  <c r="A38" i="1"/>
  <c r="A36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 l="1"/>
  <c r="C82" i="1"/>
  <c r="C81" i="1"/>
  <c r="C80" i="1"/>
  <c r="C79" i="1"/>
  <c r="C78" i="1"/>
  <c r="A83" i="1"/>
  <c r="A82" i="1"/>
  <c r="A81" i="1"/>
  <c r="A80" i="1"/>
  <c r="A79" i="1"/>
  <c r="A78" i="1"/>
  <c r="C55" i="1"/>
  <c r="C54" i="1"/>
  <c r="C53" i="1"/>
  <c r="C52" i="1"/>
  <c r="C51" i="1"/>
  <c r="A55" i="1"/>
  <c r="A54" i="1"/>
  <c r="A53" i="1"/>
  <c r="A52" i="1"/>
  <c r="A51" i="1"/>
  <c r="B10" i="1" l="1"/>
  <c r="A9" i="1"/>
  <c r="C9" i="1"/>
  <c r="A37" i="1"/>
  <c r="C37" i="1"/>
  <c r="B59" i="1"/>
  <c r="C50" i="1"/>
  <c r="A50" i="1"/>
  <c r="A49" i="1" l="1"/>
  <c r="C49" i="1"/>
  <c r="C31" i="1"/>
  <c r="C32" i="1"/>
  <c r="C33" i="1"/>
  <c r="C34" i="1"/>
  <c r="C35" i="1"/>
  <c r="A31" i="1"/>
  <c r="A32" i="1"/>
  <c r="A33" i="1"/>
  <c r="A34" i="1"/>
  <c r="A35" i="1"/>
  <c r="C26" i="1"/>
  <c r="C27" i="1"/>
  <c r="C28" i="1"/>
  <c r="C29" i="1"/>
  <c r="C30" i="1"/>
  <c r="A26" i="1"/>
  <c r="A27" i="1"/>
  <c r="A28" i="1"/>
  <c r="A29" i="1"/>
  <c r="A30" i="1"/>
  <c r="A25" i="1" l="1"/>
  <c r="C25" i="1"/>
  <c r="A24" i="1"/>
  <c r="C24" i="1"/>
  <c r="A23" i="1" l="1"/>
  <c r="C23" i="1"/>
  <c r="C70" i="1" l="1"/>
  <c r="C71" i="1"/>
  <c r="C72" i="1"/>
  <c r="C73" i="1"/>
  <c r="C74" i="1"/>
  <c r="C75" i="1"/>
  <c r="C76" i="1"/>
  <c r="C77" i="1"/>
  <c r="A70" i="1"/>
  <c r="A71" i="1"/>
  <c r="A72" i="1"/>
  <c r="A73" i="1"/>
  <c r="A74" i="1"/>
  <c r="A75" i="1"/>
  <c r="A76" i="1"/>
  <c r="A77" i="1"/>
  <c r="C48" i="1" l="1"/>
  <c r="A48" i="1"/>
  <c r="C46" i="1"/>
  <c r="A46" i="1"/>
  <c r="C45" i="1"/>
  <c r="A45" i="1"/>
  <c r="C22" i="1"/>
  <c r="A22" i="1"/>
  <c r="C69" i="1"/>
  <c r="A69" i="1"/>
  <c r="C68" i="1" l="1"/>
  <c r="A68" i="1"/>
  <c r="A21" i="1" l="1"/>
  <c r="C20" i="1"/>
  <c r="C21" i="1"/>
  <c r="A20" i="1" l="1"/>
  <c r="C19" i="1" l="1"/>
  <c r="A19" i="1"/>
  <c r="C47" i="1"/>
  <c r="A47" i="1"/>
  <c r="C67" i="1" l="1"/>
  <c r="A67" i="1"/>
  <c r="A18" i="1"/>
  <c r="C18" i="1"/>
  <c r="A17" i="1" l="1"/>
  <c r="C17" i="1"/>
  <c r="A14" i="1" l="1"/>
  <c r="A15" i="1"/>
  <c r="A16" i="1"/>
  <c r="C14" i="1"/>
  <c r="C15" i="1"/>
  <c r="C16" i="1"/>
  <c r="C66" i="1" l="1"/>
  <c r="A66" i="1"/>
  <c r="A62" i="1" l="1"/>
</calcChain>
</file>

<file path=xl/sharedStrings.xml><?xml version="1.0" encoding="utf-8"?>
<sst xmlns="http://schemas.openxmlformats.org/spreadsheetml/2006/main" count="111" uniqueCount="30">
  <si>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</si>
  <si>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</si>
  <si>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</si>
  <si>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</si>
  <si>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</si>
  <si>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</si>
  <si>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</si>
  <si>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</si>
  <si>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</si>
  <si>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</si>
  <si>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</si>
  <si>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</si>
  <si>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</si>
  <si>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</si>
  <si>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</si>
  <si>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</si>
  <si>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</si>
  <si>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</si>
  <si>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</si>
  <si>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</si>
  <si>
    <t>335820963</t>
  </si>
  <si>
    <t>335820965</t>
  </si>
  <si>
    <t>335821641</t>
  </si>
  <si>
    <t>335822205</t>
  </si>
  <si>
    <t>335822096</t>
  </si>
  <si>
    <t>335822421</t>
  </si>
  <si>
    <t>335822697</t>
  </si>
  <si>
    <t>335822686</t>
  </si>
  <si>
    <t>335822684</t>
  </si>
  <si>
    <t>335822722 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</si>
</sst>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zoomScale="80" zoomScaleNormal="80" workbookViewId="0">
      <selection activeCell="B41" sqref="B41"/>
    </sheetView>
  </sheetViews>
  <sheetFormatPr baseColWidth="10" defaultColWidth="52.7109375" defaultRowHeight="15" x14ac:dyDescent="0.25"/>
  <cols>
    <col min="1" max="1" width="40.7109375" customWidth="1"/>
    <col min="2" max="2" width="18.28515625" style="8" customWidth="1"/>
    <col min="4" max="4" width="36.5703125" bestFit="1" customWidth="1"/>
    <col min="5" max="5" width="20" customWidth="1"/>
  </cols>
  <sheetData>
    <row r="1" spans="1:5" ht="22.5" x14ac:dyDescent="0.25">
      <c r="A1" s="29" t="s">
        <v>1</v>
      </c>
      <c r="B1" s="30"/>
      <c r="C1" s="30"/>
      <c r="D1" s="30"/>
      <c r="E1" s="31"/>
    </row>
    <row r="2" spans="1:5" ht="25.5" x14ac:dyDescent="0.25">
      <c r="A2" s="32" t="s">
        <v>0</v>
      </c>
      <c r="B2" s="33"/>
      <c r="C2" s="33"/>
      <c r="D2" s="33"/>
      <c r="E2" s="34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44270.708333333336</v>
      </c>
      <c r="C4" s="1"/>
      <c r="D4" s="1"/>
      <c r="E4" s="17"/>
    </row>
    <row r="5" spans="1:5" ht="18.75" thickBot="1" x14ac:dyDescent="0.3">
      <c r="A5" s="13" t="s">
        <v>3</v>
      </c>
      <c r="B5" s="15">
        <v>44271.25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35" t="s">
        <v>4</v>
      </c>
      <c r="B7" s="36"/>
      <c r="C7" s="36"/>
      <c r="D7" s="36"/>
      <c r="E7" s="37"/>
    </row>
    <row r="8" spans="1:5" ht="18" x14ac:dyDescent="0.25">
      <c r="A8" s="2" t="s">
        <v>5</v>
      </c>
      <c r="B8" s="3" t="s">
        <v>6</v>
      </c>
      <c r="C8" s="2" t="s">
        <v>7</v>
      </c>
      <c r="D8" s="18" t="s">
        <v>8</v>
      </c>
      <c r="E8" s="18" t="s">
        <v>9</v>
      </c>
    </row>
    <row r="9" spans="1:5" ht="18" x14ac:dyDescent="0.25">
      <c r="A9" s="9" t="e">
        <f>VLOOKUP(B9,'[1]LISTADO ATM'!$A$2:$C$820,3,0)</f>
        <v>#N/A</v>
      </c>
      <c r="B9" s="4"/>
      <c r="C9" s="4" t="e">
        <f>VLOOKUP(B9,'[1]LISTADO ATM'!$A$2:$B$820,2,0)</f>
        <v>#N/A</v>
      </c>
      <c r="D9" s="26" t="s">
        <v>17</v>
      </c>
      <c r="E9" s="24"/>
    </row>
    <row r="10" spans="1:5" ht="18.75" thickBot="1" x14ac:dyDescent="0.3">
      <c r="A10" s="6" t="s">
        <v>11</v>
      </c>
      <c r="B10" s="11">
        <f>COUNT(B9:B9)</f>
        <v>0</v>
      </c>
      <c r="C10" s="38"/>
      <c r="D10" s="39"/>
      <c r="E10" s="40"/>
    </row>
    <row r="11" spans="1:5" ht="15.75" thickBot="1" x14ac:dyDescent="0.3">
      <c r="E11" s="8"/>
    </row>
    <row r="12" spans="1:5" ht="18.75" thickBot="1" x14ac:dyDescent="0.3">
      <c r="A12" s="43" t="s">
        <v>15</v>
      </c>
      <c r="B12" s="44"/>
      <c r="C12" s="44"/>
      <c r="D12" s="44"/>
      <c r="E12" s="45"/>
    </row>
    <row r="13" spans="1:5" ht="18" x14ac:dyDescent="0.25">
      <c r="A13" s="2" t="s">
        <v>5</v>
      </c>
      <c r="B13" s="3" t="s">
        <v>6</v>
      </c>
      <c r="C13" s="3" t="s">
        <v>7</v>
      </c>
      <c r="D13" s="3" t="s">
        <v>8</v>
      </c>
      <c r="E13" s="3" t="s">
        <v>9</v>
      </c>
    </row>
    <row r="14" spans="1:5" ht="18" x14ac:dyDescent="0.25">
      <c r="A14" s="9" t="str">
        <f>VLOOKUP(B14,'[1]LISTADO ATM'!$A$2:$C$820,3,0)</f>
        <v>SUR</v>
      </c>
      <c r="B14" s="4">
        <v>870</v>
      </c>
      <c r="C14" s="4" t="str">
        <f>VLOOKUP(B14,'[1]LISTADO ATM'!$A$2:$B$820,2,0)</f>
        <v xml:space="preserve">ATM Willbes Dominicana (Barahona) </v>
      </c>
      <c r="D14" s="21" t="s">
        <v>10</v>
      </c>
      <c r="E14" s="24">
        <v>335820721</v>
      </c>
    </row>
    <row r="15" spans="1:5" ht="18" x14ac:dyDescent="0.25">
      <c r="A15" s="9" t="str">
        <f>VLOOKUP(B15,'[1]LISTADO ATM'!$A$2:$C$820,3,0)</f>
        <v>SUR</v>
      </c>
      <c r="B15" s="4">
        <v>252</v>
      </c>
      <c r="C15" s="4" t="str">
        <f>VLOOKUP(B15,'[1]LISTADO ATM'!$A$2:$B$820,2,0)</f>
        <v xml:space="preserve">ATM Banco Agrícola (Barahona) </v>
      </c>
      <c r="D15" s="21" t="s">
        <v>10</v>
      </c>
      <c r="E15" s="24">
        <v>335820870</v>
      </c>
    </row>
    <row r="16" spans="1:5" ht="18" x14ac:dyDescent="0.25">
      <c r="A16" s="9" t="str">
        <f>VLOOKUP(B16,'[1]LISTADO ATM'!$A$2:$C$820,3,0)</f>
        <v>DISTRITO NACIONAL</v>
      </c>
      <c r="B16" s="4">
        <v>32</v>
      </c>
      <c r="C16" s="4" t="str">
        <f>VLOOKUP(B16,'[1]LISTADO ATM'!$A$2:$B$820,2,0)</f>
        <v xml:space="preserve">ATM Oficina San Martín II </v>
      </c>
      <c r="D16" s="21" t="s">
        <v>10</v>
      </c>
      <c r="E16" s="24">
        <v>335820937</v>
      </c>
    </row>
    <row r="17" spans="1:5" ht="18" x14ac:dyDescent="0.25">
      <c r="A17" s="9" t="str">
        <f>VLOOKUP(B17,'[1]LISTADO ATM'!$A$2:$C$820,3,0)</f>
        <v>SUR</v>
      </c>
      <c r="B17" s="4">
        <v>783</v>
      </c>
      <c r="C17" s="4" t="str">
        <f>VLOOKUP(B17,'[1]LISTADO ATM'!$A$2:$B$820,2,0)</f>
        <v xml:space="preserve">ATM Autobanco Alfa y Omega (Barahona) </v>
      </c>
      <c r="D17" s="21" t="s">
        <v>10</v>
      </c>
      <c r="E17" s="24" t="s">
        <v>20</v>
      </c>
    </row>
    <row r="18" spans="1:5" ht="18" x14ac:dyDescent="0.25">
      <c r="A18" s="9" t="str">
        <f>VLOOKUP(B18,'[1]LISTADO ATM'!$A$2:$C$820,3,0)</f>
        <v>SUR</v>
      </c>
      <c r="B18" s="4">
        <v>984</v>
      </c>
      <c r="C18" s="4" t="str">
        <f>VLOOKUP(B18,'[1]LISTADO ATM'!$A$2:$B$820,2,0)</f>
        <v xml:space="preserve">ATM Oficina Neiba II </v>
      </c>
      <c r="D18" s="21" t="s">
        <v>10</v>
      </c>
      <c r="E18" s="24" t="s">
        <v>21</v>
      </c>
    </row>
    <row r="19" spans="1:5" ht="18" x14ac:dyDescent="0.25">
      <c r="A19" s="9" t="str">
        <f>VLOOKUP(B19,'[1]LISTADO ATM'!$A$2:$C$820,3,0)</f>
        <v>SUR</v>
      </c>
      <c r="B19" s="4">
        <v>182</v>
      </c>
      <c r="C19" s="4" t="str">
        <f>VLOOKUP(B19,'[1]LISTADO ATM'!$A$2:$B$820,2,0)</f>
        <v xml:space="preserve">ATM Barahona Comb </v>
      </c>
      <c r="D19" s="21" t="s">
        <v>10</v>
      </c>
      <c r="E19" s="24" t="s">
        <v>22</v>
      </c>
    </row>
    <row r="20" spans="1:5" ht="18" x14ac:dyDescent="0.25">
      <c r="A20" s="9" t="str">
        <f>VLOOKUP(B20,'[1]LISTADO ATM'!$A$2:$C$820,3,0)</f>
        <v>NORTE</v>
      </c>
      <c r="B20" s="4">
        <v>965</v>
      </c>
      <c r="C20" s="4" t="str">
        <f>VLOOKUP(B20,'[1]LISTADO ATM'!$A$2:$B$820,2,0)</f>
        <v xml:space="preserve">ATM S/M La Fuente FUN (Santiago) </v>
      </c>
      <c r="D20" s="21" t="s">
        <v>10</v>
      </c>
      <c r="E20" s="24" t="s">
        <v>23</v>
      </c>
    </row>
    <row r="21" spans="1:5" ht="18" x14ac:dyDescent="0.25">
      <c r="A21" s="9" t="str">
        <f>VLOOKUP(B21,'[1]LISTADO ATM'!$A$2:$C$820,3,0)</f>
        <v>ESTE</v>
      </c>
      <c r="B21" s="4">
        <v>121</v>
      </c>
      <c r="C21" s="4" t="str">
        <f>VLOOKUP(B21,'[1]LISTADO ATM'!$A$2:$B$820,2,0)</f>
        <v xml:space="preserve">ATM Oficina Bayaguana </v>
      </c>
      <c r="D21" s="21" t="s">
        <v>10</v>
      </c>
      <c r="E21" s="24">
        <v>335822507</v>
      </c>
    </row>
    <row r="22" spans="1:5" ht="18" x14ac:dyDescent="0.25">
      <c r="A22" s="9" t="str">
        <f>VLOOKUP(B22,'[1]LISTADO ATM'!$A$2:$C$820,3,0)</f>
        <v>NORTE</v>
      </c>
      <c r="B22" s="4">
        <v>154</v>
      </c>
      <c r="C22" s="4" t="str">
        <f>VLOOKUP(B22,'[1]LISTADO ATM'!$A$2:$B$820,2,0)</f>
        <v xml:space="preserve">ATM Oficina Sánchez </v>
      </c>
      <c r="D22" s="21" t="s">
        <v>10</v>
      </c>
      <c r="E22" s="24">
        <v>335822515</v>
      </c>
    </row>
    <row r="23" spans="1:5" ht="18" x14ac:dyDescent="0.25">
      <c r="A23" s="9" t="str">
        <f>VLOOKUP(B23,'[1]LISTADO ATM'!$A$2:$C$820,3,0)</f>
        <v>NORTE</v>
      </c>
      <c r="B23" s="4">
        <v>746</v>
      </c>
      <c r="C23" s="4" t="str">
        <f>VLOOKUP(B23,'[1]LISTADO ATM'!$A$2:$B$820,2,0)</f>
        <v xml:space="preserve">ATM Oficina Las Terrenas </v>
      </c>
      <c r="D23" s="21" t="s">
        <v>10</v>
      </c>
      <c r="E23" s="24">
        <v>335822606</v>
      </c>
    </row>
    <row r="24" spans="1:5" ht="18" x14ac:dyDescent="0.25">
      <c r="A24" s="9" t="str">
        <f>VLOOKUP(B24,'[1]LISTADO ATM'!$A$2:$C$820,3,0)</f>
        <v>DISTRITO NACIONAL</v>
      </c>
      <c r="B24" s="4">
        <v>54</v>
      </c>
      <c r="C24" s="4" t="str">
        <f>VLOOKUP(B24,'[1]LISTADO ATM'!$A$2:$B$820,2,0)</f>
        <v xml:space="preserve">ATM Autoservicio Galería 360 </v>
      </c>
      <c r="D24" s="21" t="s">
        <v>10</v>
      </c>
      <c r="E24" s="24">
        <v>335822640</v>
      </c>
    </row>
    <row r="25" spans="1:5" ht="18" x14ac:dyDescent="0.25">
      <c r="A25" s="9" t="str">
        <f>VLOOKUP(B25,'[1]LISTADO ATM'!$A$2:$C$820,3,0)</f>
        <v>ESTE</v>
      </c>
      <c r="B25" s="4">
        <v>480</v>
      </c>
      <c r="C25" s="4" t="str">
        <f>VLOOKUP(B25,'[1]LISTADO ATM'!$A$2:$B$820,2,0)</f>
        <v>ATM UNP Farmaconal Higuey</v>
      </c>
      <c r="D25" s="21" t="s">
        <v>10</v>
      </c>
      <c r="E25" s="24">
        <v>335822611</v>
      </c>
    </row>
    <row r="26" spans="1:5" ht="18" x14ac:dyDescent="0.25">
      <c r="A26" s="9" t="str">
        <f>VLOOKUP(B26,'[1]LISTADO ATM'!$A$2:$C$820,3,0)</f>
        <v>DISTRITO NACIONAL</v>
      </c>
      <c r="B26" s="4">
        <v>793</v>
      </c>
      <c r="C26" s="4" t="str">
        <f>VLOOKUP(B26,'[1]LISTADO ATM'!$A$2:$B$820,2,0)</f>
        <v xml:space="preserve">ATM Centro de Caja Agora Mall </v>
      </c>
      <c r="D26" s="21" t="s">
        <v>10</v>
      </c>
      <c r="E26" s="24">
        <v>335822693</v>
      </c>
    </row>
    <row r="27" spans="1:5" ht="18" x14ac:dyDescent="0.25">
      <c r="A27" s="9" t="str">
        <f>VLOOKUP(B27,'[1]LISTADO ATM'!$A$2:$C$820,3,0)</f>
        <v>SUR</v>
      </c>
      <c r="B27" s="4">
        <v>403</v>
      </c>
      <c r="C27" s="4" t="str">
        <f>VLOOKUP(B27,'[1]LISTADO ATM'!$A$2:$B$820,2,0)</f>
        <v xml:space="preserve">ATM Oficina Vicente Noble </v>
      </c>
      <c r="D27" s="21" t="s">
        <v>10</v>
      </c>
      <c r="E27" s="24">
        <v>335822694</v>
      </c>
    </row>
    <row r="28" spans="1:5" ht="18" x14ac:dyDescent="0.25">
      <c r="A28" s="9" t="str">
        <f>VLOOKUP(B28,'[1]LISTADO ATM'!$A$2:$C$820,3,0)</f>
        <v>SUR</v>
      </c>
      <c r="B28" s="4">
        <v>592</v>
      </c>
      <c r="C28" s="4" t="str">
        <f>VLOOKUP(B28,'[1]LISTADO ATM'!$A$2:$B$820,2,0)</f>
        <v xml:space="preserve">ATM Centro de Caja San Cristóbal I </v>
      </c>
      <c r="D28" s="21" t="s">
        <v>10</v>
      </c>
      <c r="E28" s="24">
        <v>335822695</v>
      </c>
    </row>
    <row r="29" spans="1:5" ht="18" x14ac:dyDescent="0.25">
      <c r="A29" s="9" t="str">
        <f>VLOOKUP(B29,'[1]LISTADO ATM'!$A$2:$C$820,3,0)</f>
        <v>DISTRITO NACIONAL</v>
      </c>
      <c r="B29" s="4">
        <v>555</v>
      </c>
      <c r="C29" s="4" t="str">
        <f>VLOOKUP(B29,'[1]LISTADO ATM'!$A$2:$B$820,2,0)</f>
        <v xml:space="preserve">ATM Estación Shell Las Praderas </v>
      </c>
      <c r="D29" s="21" t="s">
        <v>10</v>
      </c>
      <c r="E29" s="24">
        <v>335822696</v>
      </c>
    </row>
    <row r="30" spans="1:5" ht="18" x14ac:dyDescent="0.25">
      <c r="A30" s="9" t="str">
        <f>VLOOKUP(B30,'[1]LISTADO ATM'!$A$2:$C$820,3,0)</f>
        <v>SUR</v>
      </c>
      <c r="B30" s="4">
        <v>301</v>
      </c>
      <c r="C30" s="4" t="str">
        <f>VLOOKUP(B30,'[1]LISTADO ATM'!$A$2:$B$820,2,0)</f>
        <v xml:space="preserve">ATM UNP Alfa y Omega (Barahona) </v>
      </c>
      <c r="D30" s="21" t="s">
        <v>10</v>
      </c>
      <c r="E30" s="24">
        <v>335822698</v>
      </c>
    </row>
    <row r="31" spans="1:5" ht="18" x14ac:dyDescent="0.25">
      <c r="A31" s="9" t="str">
        <f>VLOOKUP(B31,'[1]LISTADO ATM'!$A$2:$C$820,3,0)</f>
        <v>DISTRITO NACIONAL</v>
      </c>
      <c r="B31" s="4">
        <v>422</v>
      </c>
      <c r="C31" s="4" t="str">
        <f>VLOOKUP(B31,'[1]LISTADO ATM'!$A$2:$B$820,2,0)</f>
        <v xml:space="preserve">ATM Olé Manoguayabo </v>
      </c>
      <c r="D31" s="21" t="s">
        <v>10</v>
      </c>
      <c r="E31" s="24">
        <v>335822699</v>
      </c>
    </row>
    <row r="32" spans="1:5" ht="18" x14ac:dyDescent="0.25">
      <c r="A32" s="9" t="str">
        <f>VLOOKUP(B32,'[1]LISTADO ATM'!$A$2:$C$820,3,0)</f>
        <v>DISTRITO NACIONAL</v>
      </c>
      <c r="B32" s="4">
        <v>684</v>
      </c>
      <c r="C32" s="4" t="str">
        <f>VLOOKUP(B32,'[1]LISTADO ATM'!$A$2:$B$820,2,0)</f>
        <v>ATM Estación Texaco Prolongación 27 Febrero</v>
      </c>
      <c r="D32" s="21" t="s">
        <v>10</v>
      </c>
      <c r="E32" s="24">
        <v>335822702</v>
      </c>
    </row>
    <row r="33" spans="1:5" ht="18" x14ac:dyDescent="0.25">
      <c r="A33" s="9" t="str">
        <f>VLOOKUP(B33,'[1]LISTADO ATM'!$A$2:$C$820,3,0)</f>
        <v>DISTRITO NACIONAL</v>
      </c>
      <c r="B33" s="4">
        <v>377</v>
      </c>
      <c r="C33" s="4" t="str">
        <f>VLOOKUP(B33,'[1]LISTADO ATM'!$A$2:$B$820,2,0)</f>
        <v>ATM Estación del Metro Eduardo Brito</v>
      </c>
      <c r="D33" s="21" t="s">
        <v>10</v>
      </c>
      <c r="E33" s="24">
        <v>335822703</v>
      </c>
    </row>
    <row r="34" spans="1:5" ht="18" x14ac:dyDescent="0.25">
      <c r="A34" s="9" t="str">
        <f>VLOOKUP(B34,'[1]LISTADO ATM'!$A$2:$C$820,3,0)</f>
        <v>NORTE</v>
      </c>
      <c r="B34" s="4">
        <v>837</v>
      </c>
      <c r="C34" s="4" t="str">
        <f>VLOOKUP(B34,'[1]LISTADO ATM'!$A$2:$B$820,2,0)</f>
        <v>ATM Estación Next Canabacoa</v>
      </c>
      <c r="D34" s="21" t="s">
        <v>10</v>
      </c>
      <c r="E34" s="24">
        <v>335822704</v>
      </c>
    </row>
    <row r="35" spans="1:5" ht="18" x14ac:dyDescent="0.25">
      <c r="A35" s="9" t="str">
        <f>VLOOKUP(B35,'[1]LISTADO ATM'!$A$2:$C$820,3,0)</f>
        <v>NORTE</v>
      </c>
      <c r="B35" s="4">
        <v>157</v>
      </c>
      <c r="C35" s="4" t="str">
        <f>VLOOKUP(B35,'[1]LISTADO ATM'!$A$2:$B$820,2,0)</f>
        <v xml:space="preserve">ATM Oficina Samaná </v>
      </c>
      <c r="D35" s="21" t="s">
        <v>10</v>
      </c>
      <c r="E35" s="24">
        <v>335822705</v>
      </c>
    </row>
    <row r="36" spans="1:5" ht="18" x14ac:dyDescent="0.25">
      <c r="A36" s="9" t="str">
        <f>VLOOKUP(B36,'[1]LISTADO ATM'!$A$2:$C$820,3,0)</f>
        <v>ESTE</v>
      </c>
      <c r="B36" s="4">
        <v>630</v>
      </c>
      <c r="C36" s="4" t="str">
        <f>VLOOKUP(B36,'[1]LISTADO ATM'!$A$2:$B$820,2,0)</f>
        <v xml:space="preserve">ATM Oficina Plaza Zaglul (SPM) </v>
      </c>
      <c r="D36" s="21" t="s">
        <v>10</v>
      </c>
      <c r="E36" s="24">
        <v>335822714</v>
      </c>
    </row>
    <row r="37" spans="1:5" ht="18" x14ac:dyDescent="0.25">
      <c r="A37" s="9" t="str">
        <f>VLOOKUP(B37,'[1]LISTADO ATM'!$A$2:$C$820,3,0)</f>
        <v>DISTRITO NACIONAL</v>
      </c>
      <c r="B37" s="25">
        <v>387</v>
      </c>
      <c r="C37" s="4" t="str">
        <f>VLOOKUP(B37,'[1]LISTADO ATM'!$A$2:$B$820,2,0)</f>
        <v xml:space="preserve">ATM S/M La Cadena San Vicente de Paul </v>
      </c>
      <c r="D37" s="21" t="s">
        <v>10</v>
      </c>
      <c r="E37" s="24" t="s">
        <v>28</v>
      </c>
    </row>
    <row r="38" spans="1:5" ht="18" x14ac:dyDescent="0.25">
      <c r="A38" s="9" t="str">
        <f>VLOOKUP(B38,'[1]LISTADO ATM'!$A$2:$C$820,3,0)</f>
        <v>DISTRITO NACIONAL</v>
      </c>
      <c r="B38" s="4">
        <v>717</v>
      </c>
      <c r="C38" s="4" t="str">
        <f>VLOOKUP(B38,'[1]LISTADO ATM'!$A$2:$B$820,2,0)</f>
        <v xml:space="preserve">ATM Oficina Los Alcarrizos </v>
      </c>
      <c r="D38" s="21" t="s">
        <v>10</v>
      </c>
      <c r="E38" s="24">
        <v>335822715</v>
      </c>
    </row>
    <row r="39" spans="1:5" ht="18" x14ac:dyDescent="0.25">
      <c r="A39" s="9" t="str">
        <f>VLOOKUP(B39,'[1]LISTADO ATM'!$A$2:$C$820,3,0)</f>
        <v>DISTRITO NACIONAL</v>
      </c>
      <c r="B39" s="4">
        <v>812</v>
      </c>
      <c r="C39" s="4" t="str">
        <f>VLOOKUP(B39,'[1]LISTADO ATM'!$A$2:$B$820,2,0)</f>
        <v xml:space="preserve">ATM Canasta del Pueblo </v>
      </c>
      <c r="D39" s="21" t="s">
        <v>10</v>
      </c>
      <c r="E39" s="24">
        <v>335822716</v>
      </c>
    </row>
    <row r="40" spans="1:5" ht="18" x14ac:dyDescent="0.25">
      <c r="A40" s="9" t="str">
        <f>VLOOKUP(B40,'[1]LISTADO ATM'!$A$2:$C$820,3,0)</f>
        <v>SUR</v>
      </c>
      <c r="B40" s="4">
        <v>781</v>
      </c>
      <c r="C40" s="4" t="str">
        <f>VLOOKUP(B40,'[1]LISTADO ATM'!$A$2:$B$820,2,0)</f>
        <v xml:space="preserve">ATM Estación Isla Barahona </v>
      </c>
      <c r="D40" s="21" t="s">
        <v>10</v>
      </c>
      <c r="E40" s="24">
        <v>335822721</v>
      </c>
    </row>
    <row r="41" spans="1:5" ht="18.75" thickBot="1" x14ac:dyDescent="0.3">
      <c r="A41" s="10" t="s">
        <v>11</v>
      </c>
      <c r="B41" s="11">
        <f>COUNT(B14:B40)</f>
        <v>27</v>
      </c>
      <c r="C41" s="20"/>
      <c r="D41" s="20"/>
      <c r="E41" s="20"/>
    </row>
    <row r="42" spans="1:5" ht="15.75" thickBot="1" x14ac:dyDescent="0.3">
      <c r="E42" s="8"/>
    </row>
    <row r="43" spans="1:5" ht="18.75" thickBot="1" x14ac:dyDescent="0.3">
      <c r="A43" s="43" t="s">
        <v>18</v>
      </c>
      <c r="B43" s="44"/>
      <c r="C43" s="44"/>
      <c r="D43" s="44"/>
      <c r="E43" s="45"/>
    </row>
    <row r="44" spans="1:5" ht="18" x14ac:dyDescent="0.25">
      <c r="A44" s="2" t="s">
        <v>5</v>
      </c>
      <c r="B44" s="3" t="s">
        <v>6</v>
      </c>
      <c r="C44" s="3" t="s">
        <v>7</v>
      </c>
      <c r="D44" s="3" t="s">
        <v>8</v>
      </c>
      <c r="E44" s="3" t="s">
        <v>9</v>
      </c>
    </row>
    <row r="45" spans="1:5" ht="18" x14ac:dyDescent="0.25">
      <c r="A45" s="9" t="str">
        <f>VLOOKUP(B45,'[1]LISTADO ATM'!$A$2:$C$820,3,0)</f>
        <v>DISTRITO NACIONAL</v>
      </c>
      <c r="B45" s="4">
        <v>267</v>
      </c>
      <c r="C45" s="4" t="str">
        <f>VLOOKUP(B45,'[1]LISTADO ATM'!$A$2:$B$820,2,0)</f>
        <v xml:space="preserve">ATM Centro de Caja México </v>
      </c>
      <c r="D45" s="4" t="s">
        <v>14</v>
      </c>
      <c r="E45" s="24" t="s">
        <v>24</v>
      </c>
    </row>
    <row r="46" spans="1:5" ht="18" x14ac:dyDescent="0.25">
      <c r="A46" s="9" t="str">
        <f>VLOOKUP(B46,'[1]LISTADO ATM'!$A$2:$C$820,3,0)</f>
        <v>DISTRITO NACIONAL</v>
      </c>
      <c r="B46" s="4">
        <v>676</v>
      </c>
      <c r="C46" s="4" t="str">
        <f>VLOOKUP(B46,'[1]LISTADO ATM'!$A$2:$B$820,2,0)</f>
        <v>ATM S/M Bravo Colina Del Oeste</v>
      </c>
      <c r="D46" s="4" t="s">
        <v>14</v>
      </c>
      <c r="E46" s="24" t="s">
        <v>25</v>
      </c>
    </row>
    <row r="47" spans="1:5" ht="18" x14ac:dyDescent="0.25">
      <c r="A47" s="9" t="str">
        <f>VLOOKUP(B47,'[1]LISTADO ATM'!$A$2:$C$820,3,0)</f>
        <v>ESTE</v>
      </c>
      <c r="B47" s="4">
        <v>673</v>
      </c>
      <c r="C47" s="4" t="str">
        <f>VLOOKUP(B47,'[1]LISTADO ATM'!$A$2:$B$820,2,0)</f>
        <v>ATM Clínica Dr. Cruz Jiminián</v>
      </c>
      <c r="D47" s="4" t="s">
        <v>14</v>
      </c>
      <c r="E47" s="24">
        <v>335822502</v>
      </c>
    </row>
    <row r="48" spans="1:5" ht="18" x14ac:dyDescent="0.25">
      <c r="A48" s="9" t="str">
        <f>VLOOKUP(B48,'[1]LISTADO ATM'!$A$2:$C$820,3,0)</f>
        <v>DISTRITO NACIONAL</v>
      </c>
      <c r="B48" s="4">
        <v>507</v>
      </c>
      <c r="C48" s="4" t="str">
        <f>VLOOKUP(B48,'[1]LISTADO ATM'!$A$2:$B$820,2,0)</f>
        <v>ATM Estación Sigma Boca Chica</v>
      </c>
      <c r="D48" s="4" t="s">
        <v>14</v>
      </c>
      <c r="E48" s="24">
        <v>335822523</v>
      </c>
    </row>
    <row r="49" spans="1:5" ht="18" x14ac:dyDescent="0.25">
      <c r="A49" s="9" t="str">
        <f>VLOOKUP(B49,'[1]LISTADO ATM'!$A$2:$C$820,3,0)</f>
        <v>DISTRITO NACIONAL</v>
      </c>
      <c r="B49" s="4">
        <v>416</v>
      </c>
      <c r="C49" s="4" t="str">
        <f>VLOOKUP(B49,'[1]LISTADO ATM'!$A$2:$B$820,2,0)</f>
        <v xml:space="preserve">ATM Autobanco San Martín II </v>
      </c>
      <c r="D49" s="4" t="s">
        <v>14</v>
      </c>
      <c r="E49" s="24" t="s">
        <v>26</v>
      </c>
    </row>
    <row r="50" spans="1:5" ht="18" x14ac:dyDescent="0.25">
      <c r="A50" s="9" t="str">
        <f>VLOOKUP(B50,'[1]LISTADO ATM'!$A$2:$C$820,3,0)</f>
        <v>DISTRITO NACIONAL</v>
      </c>
      <c r="B50" s="4">
        <v>925</v>
      </c>
      <c r="C50" s="4" t="str">
        <f>VLOOKUP(B50,'[1]LISTADO ATM'!$A$2:$B$820,2,0)</f>
        <v xml:space="preserve">ATM Oficina Plaza Lama Av. 27 de Febrero </v>
      </c>
      <c r="D50" s="4" t="s">
        <v>14</v>
      </c>
      <c r="E50" s="24" t="s">
        <v>27</v>
      </c>
    </row>
    <row r="51" spans="1:5" ht="18" x14ac:dyDescent="0.25">
      <c r="A51" s="9" t="str">
        <f>VLOOKUP(B51,'[1]LISTADO ATM'!$A$2:$C$820,3,0)</f>
        <v>DISTRITO NACIONAL</v>
      </c>
      <c r="B51" s="4">
        <v>152</v>
      </c>
      <c r="C51" s="4" t="str">
        <f>VLOOKUP(B51,'[1]LISTADO ATM'!$A$2:$B$820,2,0)</f>
        <v xml:space="preserve">ATM Kiosco Megacentro II </v>
      </c>
      <c r="D51" s="4" t="s">
        <v>14</v>
      </c>
      <c r="E51" s="24">
        <v>335822711</v>
      </c>
    </row>
    <row r="52" spans="1:5" ht="18" x14ac:dyDescent="0.25">
      <c r="A52" s="9" t="str">
        <f>VLOOKUP(B52,'[1]LISTADO ATM'!$A$2:$C$820,3,0)</f>
        <v>ESTE</v>
      </c>
      <c r="B52" s="4">
        <v>495</v>
      </c>
      <c r="C52" s="4" t="str">
        <f>VLOOKUP(B52,'[1]LISTADO ATM'!$A$2:$B$820,2,0)</f>
        <v>ATM Cemento PANAM</v>
      </c>
      <c r="D52" s="4" t="s">
        <v>14</v>
      </c>
      <c r="E52" s="24">
        <v>335822712</v>
      </c>
    </row>
    <row r="53" spans="1:5" ht="18" x14ac:dyDescent="0.25">
      <c r="A53" s="9" t="str">
        <f>VLOOKUP(B53,'[1]LISTADO ATM'!$A$2:$C$820,3,0)</f>
        <v>DISTRITO NACIONAL</v>
      </c>
      <c r="B53" s="4">
        <v>557</v>
      </c>
      <c r="C53" s="4" t="str">
        <f>VLOOKUP(B53,'[1]LISTADO ATM'!$A$2:$B$820,2,0)</f>
        <v xml:space="preserve">ATM Multicentro La Sirena Ave. Mella </v>
      </c>
      <c r="D53" s="4" t="s">
        <v>14</v>
      </c>
      <c r="E53" s="24">
        <v>335822713</v>
      </c>
    </row>
    <row r="54" spans="1:5" ht="18" x14ac:dyDescent="0.25">
      <c r="A54" s="9" t="str">
        <f>VLOOKUP(B54,'[1]LISTADO ATM'!$A$2:$C$820,3,0)</f>
        <v>DISTRITO NACIONAL</v>
      </c>
      <c r="B54" s="4">
        <v>600</v>
      </c>
      <c r="C54" s="4" t="str">
        <f>VLOOKUP(B54,'[1]LISTADO ATM'!$A$2:$B$820,2,0)</f>
        <v>ATM S/M Bravo Hipica</v>
      </c>
      <c r="D54" s="4" t="s">
        <v>14</v>
      </c>
      <c r="E54" s="24">
        <v>335822717</v>
      </c>
    </row>
    <row r="55" spans="1:5" ht="18" x14ac:dyDescent="0.25">
      <c r="A55" s="9" t="str">
        <f>VLOOKUP(B55,'[1]LISTADO ATM'!$A$2:$C$820,3,0)</f>
        <v>NORTE</v>
      </c>
      <c r="B55" s="4">
        <v>290</v>
      </c>
      <c r="C55" s="4" t="str">
        <f>VLOOKUP(B55,'[1]LISTADO ATM'!$A$2:$B$820,2,0)</f>
        <v xml:space="preserve">ATM Oficina San Francisco de Macorís </v>
      </c>
      <c r="D55" s="4" t="s">
        <v>14</v>
      </c>
      <c r="E55" s="24">
        <v>335822718</v>
      </c>
    </row>
    <row r="56" spans="1:5" ht="18" x14ac:dyDescent="0.25">
      <c r="A56" s="9" t="str">
        <f>VLOOKUP(B56,'[1]LISTADO ATM'!$A$2:$C$820,3,0)</f>
        <v>NORTE</v>
      </c>
      <c r="B56" s="4">
        <v>747</v>
      </c>
      <c r="C56" s="4" t="str">
        <f>VLOOKUP(B56,'[1]LISTADO ATM'!$A$2:$B$820,2,0)</f>
        <v xml:space="preserve">ATM Club BR (Santiago) </v>
      </c>
      <c r="D56" s="4" t="s">
        <v>14</v>
      </c>
      <c r="E56" s="24">
        <v>335822719</v>
      </c>
    </row>
    <row r="57" spans="1:5" ht="18" x14ac:dyDescent="0.25">
      <c r="A57" s="9" t="str">
        <f>VLOOKUP(B57,'[1]LISTADO ATM'!$A$2:$C$820,3,0)</f>
        <v>ESTE</v>
      </c>
      <c r="B57" s="4">
        <v>293</v>
      </c>
      <c r="C57" s="4" t="str">
        <f>VLOOKUP(B57,'[1]LISTADO ATM'!$A$2:$B$820,2,0)</f>
        <v xml:space="preserve">ATM S/M Nueva Visión (San Pedro) </v>
      </c>
      <c r="D57" s="4" t="s">
        <v>14</v>
      </c>
      <c r="E57" s="24">
        <v>335822720</v>
      </c>
    </row>
    <row r="58" spans="1:5" ht="18" x14ac:dyDescent="0.25">
      <c r="A58" s="9" t="str">
        <f>VLOOKUP(B58,'[1]LISTADO ATM'!$A$2:$C$820,3,0)</f>
        <v>DISTRITO NACIONAL</v>
      </c>
      <c r="B58" s="4">
        <v>957</v>
      </c>
      <c r="C58" s="4" t="str">
        <f>VLOOKUP(B58,'[1]LISTADO ATM'!$A$2:$B$820,2,0)</f>
        <v xml:space="preserve">ATM Oficina Venezuela </v>
      </c>
      <c r="D58" s="4" t="s">
        <v>14</v>
      </c>
      <c r="E58" s="24" t="s">
        <v>29</v>
      </c>
    </row>
    <row r="59" spans="1:5" ht="18.75" thickBot="1" x14ac:dyDescent="0.3">
      <c r="A59" s="6" t="s">
        <v>11</v>
      </c>
      <c r="B59" s="11">
        <f>COUNT(B45:B58)</f>
        <v>14</v>
      </c>
      <c r="C59" s="20"/>
      <c r="D59" s="5"/>
      <c r="E59" s="22"/>
    </row>
    <row r="60" spans="1:5" ht="15.75" thickBot="1" x14ac:dyDescent="0.3">
      <c r="E60" s="8"/>
    </row>
    <row r="61" spans="1:5" ht="18.75" thickBot="1" x14ac:dyDescent="0.3">
      <c r="A61" s="46" t="s">
        <v>12</v>
      </c>
      <c r="B61" s="47"/>
      <c r="D61" s="8"/>
      <c r="E61" s="8"/>
    </row>
    <row r="62" spans="1:5" ht="18.75" thickBot="1" x14ac:dyDescent="0.3">
      <c r="A62" s="48">
        <f>+B41+B59</f>
        <v>41</v>
      </c>
      <c r="B62" s="49"/>
    </row>
    <row r="63" spans="1:5" ht="15.75" thickBot="1" x14ac:dyDescent="0.3">
      <c r="E63" s="8"/>
    </row>
    <row r="64" spans="1:5" ht="18.75" thickBot="1" x14ac:dyDescent="0.3">
      <c r="A64" s="43" t="s">
        <v>13</v>
      </c>
      <c r="B64" s="44"/>
      <c r="C64" s="44"/>
      <c r="D64" s="44"/>
      <c r="E64" s="45"/>
    </row>
    <row r="65" spans="1:5" ht="18" x14ac:dyDescent="0.25">
      <c r="A65" s="12" t="s">
        <v>5</v>
      </c>
      <c r="B65" s="7" t="s">
        <v>6</v>
      </c>
      <c r="C65" s="7" t="s">
        <v>7</v>
      </c>
      <c r="D65" s="41" t="s">
        <v>8</v>
      </c>
      <c r="E65" s="42"/>
    </row>
    <row r="66" spans="1:5" ht="18" x14ac:dyDescent="0.25">
      <c r="A66" s="4" t="str">
        <f>VLOOKUP(B66,'[1]LISTADO ATM'!$A$2:$C$820,3,0)</f>
        <v>DISTRITO NACIONAL</v>
      </c>
      <c r="B66" s="23">
        <v>575</v>
      </c>
      <c r="C66" s="4" t="str">
        <f>VLOOKUP(B66,'[1]LISTADO ATM'!$A$2:$B$820,2,0)</f>
        <v xml:space="preserve">ATM EDESUR Tiradentes </v>
      </c>
      <c r="D66" s="27" t="s">
        <v>19</v>
      </c>
      <c r="E66" s="28"/>
    </row>
    <row r="67" spans="1:5" ht="18" x14ac:dyDescent="0.25">
      <c r="A67" s="4" t="str">
        <f>VLOOKUP(B67,'[1]LISTADO ATM'!$A$2:$C$820,3,0)</f>
        <v>DISTRITO NACIONAL</v>
      </c>
      <c r="B67" s="23">
        <v>559</v>
      </c>
      <c r="C67" s="4" t="str">
        <f>VLOOKUP(B67,'[1]LISTADO ATM'!$A$2:$B$820,2,0)</f>
        <v xml:space="preserve">ATM UNP Metro I </v>
      </c>
      <c r="D67" s="27" t="s">
        <v>16</v>
      </c>
      <c r="E67" s="28"/>
    </row>
    <row r="68" spans="1:5" ht="18" x14ac:dyDescent="0.25">
      <c r="A68" s="4" t="str">
        <f>VLOOKUP(B68,'[1]LISTADO ATM'!$A$2:$C$820,3,0)</f>
        <v>DISTRITO NACIONAL</v>
      </c>
      <c r="B68" s="23">
        <v>571</v>
      </c>
      <c r="C68" s="4" t="str">
        <f>VLOOKUP(B68,'[1]LISTADO ATM'!$A$2:$B$820,2,0)</f>
        <v xml:space="preserve">ATM Hospital Central FF. AA. </v>
      </c>
      <c r="D68" s="27" t="s">
        <v>16</v>
      </c>
      <c r="E68" s="28"/>
    </row>
    <row r="69" spans="1:5" ht="18" x14ac:dyDescent="0.25">
      <c r="A69" s="4" t="str">
        <f>VLOOKUP(B69,'[1]LISTADO ATM'!$A$2:$C$820,3,0)</f>
        <v>DISTRITO NACIONAL</v>
      </c>
      <c r="B69" s="23">
        <v>407</v>
      </c>
      <c r="C69" s="4" t="str">
        <f>VLOOKUP(B69,'[1]LISTADO ATM'!$A$2:$B$820,2,0)</f>
        <v xml:space="preserve">ATM Multicentro La Sirena Villa Mella </v>
      </c>
      <c r="D69" s="27" t="s">
        <v>16</v>
      </c>
      <c r="E69" s="28"/>
    </row>
    <row r="70" spans="1:5" ht="18" x14ac:dyDescent="0.25">
      <c r="A70" s="4" t="str">
        <f>VLOOKUP(B70,'[1]LISTADO ATM'!$A$2:$C$820,3,0)</f>
        <v>DISTRITO NACIONAL</v>
      </c>
      <c r="B70" s="4">
        <v>2</v>
      </c>
      <c r="C70" s="4" t="str">
        <f>VLOOKUP(B70,'[1]LISTADO ATM'!$A$2:$B$820,2,0)</f>
        <v>ATM Autoservicio Padre Castellano</v>
      </c>
      <c r="D70" s="27" t="s">
        <v>16</v>
      </c>
      <c r="E70" s="28"/>
    </row>
    <row r="71" spans="1:5" ht="18" x14ac:dyDescent="0.25">
      <c r="A71" s="4" t="str">
        <f>VLOOKUP(B71,'[1]LISTADO ATM'!$A$2:$C$820,3,0)</f>
        <v>SUR</v>
      </c>
      <c r="B71" s="4">
        <v>48</v>
      </c>
      <c r="C71" s="4" t="str">
        <f>VLOOKUP(B71,'[1]LISTADO ATM'!$A$2:$B$820,2,0)</f>
        <v xml:space="preserve">ATM Autoservicio Neiba I </v>
      </c>
      <c r="D71" s="27" t="s">
        <v>16</v>
      </c>
      <c r="E71" s="28"/>
    </row>
    <row r="72" spans="1:5" ht="18" x14ac:dyDescent="0.25">
      <c r="A72" s="4" t="str">
        <f>VLOOKUP(B72,'[1]LISTADO ATM'!$A$2:$C$820,3,0)</f>
        <v>NORTE</v>
      </c>
      <c r="B72" s="4">
        <v>282</v>
      </c>
      <c r="C72" s="4" t="str">
        <f>VLOOKUP(B72,'[1]LISTADO ATM'!$A$2:$B$820,2,0)</f>
        <v xml:space="preserve">ATM Autobanco Nibaje </v>
      </c>
      <c r="D72" s="27" t="s">
        <v>19</v>
      </c>
      <c r="E72" s="28"/>
    </row>
    <row r="73" spans="1:5" ht="18" x14ac:dyDescent="0.25">
      <c r="A73" s="4" t="str">
        <f>VLOOKUP(B73,'[1]LISTADO ATM'!$A$2:$C$820,3,0)</f>
        <v>DISTRITO NACIONAL</v>
      </c>
      <c r="B73" s="4">
        <v>326</v>
      </c>
      <c r="C73" s="4" t="str">
        <f>VLOOKUP(B73,'[1]LISTADO ATM'!$A$2:$B$820,2,0)</f>
        <v>ATM Autoservicio Jiménez Moya II</v>
      </c>
      <c r="D73" s="27" t="s">
        <v>16</v>
      </c>
      <c r="E73" s="28"/>
    </row>
    <row r="74" spans="1:5" ht="18" x14ac:dyDescent="0.25">
      <c r="A74" s="4" t="str">
        <f>VLOOKUP(B74,'[1]LISTADO ATM'!$A$2:$C$820,3,0)</f>
        <v>DISTRITO NACIONAL</v>
      </c>
      <c r="B74" s="4">
        <v>355</v>
      </c>
      <c r="C74" s="4" t="str">
        <f>VLOOKUP(B74,'[1]LISTADO ATM'!$A$2:$B$820,2,0)</f>
        <v xml:space="preserve">ATM UNP Metro II </v>
      </c>
      <c r="D74" s="27" t="s">
        <v>16</v>
      </c>
      <c r="E74" s="28"/>
    </row>
    <row r="75" spans="1:5" ht="18" x14ac:dyDescent="0.25">
      <c r="A75" s="4" t="str">
        <f>VLOOKUP(B75,'[1]LISTADO ATM'!$A$2:$C$820,3,0)</f>
        <v>DISTRITO NACIONAL</v>
      </c>
      <c r="B75" s="4">
        <v>434</v>
      </c>
      <c r="C75" s="4" t="str">
        <f>VLOOKUP(B75,'[1]LISTADO ATM'!$A$2:$B$820,2,0)</f>
        <v xml:space="preserve">ATM Generadora Hidroeléctrica Dom. (EGEHID) </v>
      </c>
      <c r="D75" s="27" t="s">
        <v>16</v>
      </c>
      <c r="E75" s="28"/>
    </row>
    <row r="76" spans="1:5" ht="18" x14ac:dyDescent="0.25">
      <c r="A76" s="4" t="str">
        <f>VLOOKUP(B76,'[1]LISTADO ATM'!$A$2:$C$820,3,0)</f>
        <v>NORTE</v>
      </c>
      <c r="B76" s="4">
        <v>775</v>
      </c>
      <c r="C76" s="4" t="str">
        <f>VLOOKUP(B76,'[1]LISTADO ATM'!$A$2:$B$820,2,0)</f>
        <v xml:space="preserve">ATM S/M Lilo (Montecristi) </v>
      </c>
      <c r="D76" s="27" t="s">
        <v>16</v>
      </c>
      <c r="E76" s="28"/>
    </row>
    <row r="77" spans="1:5" ht="18" x14ac:dyDescent="0.25">
      <c r="A77" s="4" t="str">
        <f>VLOOKUP(B77,'[1]LISTADO ATM'!$A$2:$C$820,3,0)</f>
        <v>NORTE</v>
      </c>
      <c r="B77" s="4">
        <v>864</v>
      </c>
      <c r="C77" s="4" t="str">
        <f>VLOOKUP(B77,'[1]LISTADO ATM'!$A$2:$B$820,2,0)</f>
        <v xml:space="preserve">ATM Palmares Mall (San Francisco) </v>
      </c>
      <c r="D77" s="27" t="s">
        <v>19</v>
      </c>
      <c r="E77" s="28"/>
    </row>
    <row r="78" spans="1:5" ht="18" x14ac:dyDescent="0.25">
      <c r="A78" s="4" t="str">
        <f>VLOOKUP(B78,'[1]LISTADO ATM'!$A$2:$C$820,3,0)</f>
        <v>ESTE</v>
      </c>
      <c r="B78" s="4">
        <v>219</v>
      </c>
      <c r="C78" s="4" t="str">
        <f>VLOOKUP(B78,'[1]LISTADO ATM'!$A$2:$B$820,2,0)</f>
        <v xml:space="preserve">ATM Oficina La Altagracia (Higuey) </v>
      </c>
      <c r="D78" s="27" t="s">
        <v>16</v>
      </c>
      <c r="E78" s="28"/>
    </row>
    <row r="79" spans="1:5" ht="18" x14ac:dyDescent="0.25">
      <c r="A79" s="4" t="str">
        <f>VLOOKUP(B79,'[1]LISTADO ATM'!$A$2:$C$820,3,0)</f>
        <v>NORTE</v>
      </c>
      <c r="B79" s="4">
        <v>304</v>
      </c>
      <c r="C79" s="4" t="str">
        <f>VLOOKUP(B79,'[1]LISTADO ATM'!$A$2:$B$820,2,0)</f>
        <v xml:space="preserve">ATM Multicentro La Sirena Estrella Sadhala </v>
      </c>
      <c r="D79" s="27" t="s">
        <v>16</v>
      </c>
      <c r="E79" s="28"/>
    </row>
    <row r="80" spans="1:5" ht="18" x14ac:dyDescent="0.25">
      <c r="A80" s="4" t="str">
        <f>VLOOKUP(B80,'[1]LISTADO ATM'!$A$2:$C$820,3,0)</f>
        <v>SUR</v>
      </c>
      <c r="B80" s="4">
        <v>356</v>
      </c>
      <c r="C80" s="4" t="str">
        <f>VLOOKUP(B80,'[1]LISTADO ATM'!$A$2:$B$820,2,0)</f>
        <v xml:space="preserve">ATM Estación Sigma (San Cristóbal) </v>
      </c>
      <c r="D80" s="27" t="s">
        <v>19</v>
      </c>
      <c r="E80" s="28"/>
    </row>
    <row r="81" spans="1:5" ht="18" x14ac:dyDescent="0.25">
      <c r="A81" s="4" t="str">
        <f>VLOOKUP(B81,'[1]LISTADO ATM'!$A$2:$C$820,3,0)</f>
        <v>NORTE</v>
      </c>
      <c r="B81" s="4">
        <v>373</v>
      </c>
      <c r="C81" s="4" t="str">
        <f>VLOOKUP(B81,'[1]LISTADO ATM'!$A$2:$B$820,2,0)</f>
        <v>S/M Tangui Nagua</v>
      </c>
      <c r="D81" s="27" t="s">
        <v>16</v>
      </c>
      <c r="E81" s="28"/>
    </row>
    <row r="82" spans="1:5" ht="18" x14ac:dyDescent="0.25">
      <c r="A82" s="4" t="str">
        <f>VLOOKUP(B82,'[1]LISTADO ATM'!$A$2:$C$820,3,0)</f>
        <v>NORTE</v>
      </c>
      <c r="B82" s="4">
        <v>432</v>
      </c>
      <c r="C82" s="4" t="str">
        <f>VLOOKUP(B82,'[1]LISTADO ATM'!$A$2:$B$820,2,0)</f>
        <v xml:space="preserve">ATM Oficina Puerto Plata II </v>
      </c>
      <c r="D82" s="27" t="s">
        <v>16</v>
      </c>
      <c r="E82" s="28"/>
    </row>
    <row r="83" spans="1:5" ht="18" x14ac:dyDescent="0.25">
      <c r="A83" s="4" t="str">
        <f>VLOOKUP(B83,'[1]LISTADO ATM'!$A$2:$C$820,3,0)</f>
        <v>DISTRITO NACIONAL</v>
      </c>
      <c r="B83" s="4">
        <v>629</v>
      </c>
      <c r="C83" s="4" t="str">
        <f>VLOOKUP(B83,'[1]LISTADO ATM'!$A$2:$B$820,2,0)</f>
        <v xml:space="preserve">ATM Oficina Americana Independencia I </v>
      </c>
      <c r="D83" s="27" t="s">
        <v>16</v>
      </c>
      <c r="E83" s="28"/>
    </row>
    <row r="84" spans="1:5" ht="18" x14ac:dyDescent="0.25">
      <c r="A84" s="4" t="str">
        <f>VLOOKUP(B84,'[1]LISTADO ATM'!$A$2:$C$820,3,0)</f>
        <v>NORTE</v>
      </c>
      <c r="B84" s="4">
        <v>645</v>
      </c>
      <c r="C84" s="4" t="str">
        <f>VLOOKUP(B84,'[1]LISTADO ATM'!$A$2:$B$820,2,0)</f>
        <v xml:space="preserve">ATM UNP Cabrera </v>
      </c>
      <c r="D84" s="27" t="s">
        <v>16</v>
      </c>
      <c r="E84" s="28"/>
    </row>
    <row r="85" spans="1:5" ht="18" x14ac:dyDescent="0.25">
      <c r="A85" s="4" t="str">
        <f>VLOOKUP(B85,'[1]LISTADO ATM'!$A$2:$C$820,3,0)</f>
        <v>NORTE</v>
      </c>
      <c r="B85" s="4">
        <v>727</v>
      </c>
      <c r="C85" s="4" t="str">
        <f>VLOOKUP(B85,'[1]LISTADO ATM'!$A$2:$B$820,2,0)</f>
        <v xml:space="preserve">ATM UNP Pisano </v>
      </c>
      <c r="D85" s="27" t="s">
        <v>19</v>
      </c>
      <c r="E85" s="28"/>
    </row>
    <row r="86" spans="1:5" ht="18" x14ac:dyDescent="0.25">
      <c r="A86" s="4" t="str">
        <f>VLOOKUP(B86,'[1]LISTADO ATM'!$A$2:$C$820,3,0)</f>
        <v>NORTE</v>
      </c>
      <c r="B86" s="4">
        <v>731</v>
      </c>
      <c r="C86" s="4" t="str">
        <f>VLOOKUP(B86,'[1]LISTADO ATM'!$A$2:$B$820,2,0)</f>
        <v xml:space="preserve">ATM UNP Villa González </v>
      </c>
      <c r="D86" s="27" t="s">
        <v>16</v>
      </c>
      <c r="E86" s="28"/>
    </row>
    <row r="87" spans="1:5" ht="18" x14ac:dyDescent="0.25">
      <c r="A87" s="4" t="str">
        <f>VLOOKUP(B87,'[1]LISTADO ATM'!$A$2:$C$820,3,0)</f>
        <v>SUR</v>
      </c>
      <c r="B87" s="4">
        <v>733</v>
      </c>
      <c r="C87" s="4" t="str">
        <f>VLOOKUP(B87,'[1]LISTADO ATM'!$A$2:$B$820,2,0)</f>
        <v xml:space="preserve">ATM Zona Franca Perdenales </v>
      </c>
      <c r="D87" s="27" t="s">
        <v>16</v>
      </c>
      <c r="E87" s="28"/>
    </row>
    <row r="88" spans="1:5" ht="18" x14ac:dyDescent="0.25">
      <c r="A88" s="4" t="str">
        <f>VLOOKUP(B88,'[1]LISTADO ATM'!$A$2:$C$820,3,0)</f>
        <v>DISTRITO NACIONAL</v>
      </c>
      <c r="B88" s="4">
        <v>744</v>
      </c>
      <c r="C88" s="4" t="str">
        <f>VLOOKUP(B88,'[1]LISTADO ATM'!$A$2:$B$820,2,0)</f>
        <v xml:space="preserve">ATM Multicentro La Sirena Venezuela </v>
      </c>
      <c r="D88" s="27" t="s">
        <v>16</v>
      </c>
      <c r="E88" s="28"/>
    </row>
    <row r="89" spans="1:5" ht="18" x14ac:dyDescent="0.25">
      <c r="A89" s="4" t="str">
        <f>VLOOKUP(B89,'[1]LISTADO ATM'!$A$2:$C$820,3,0)</f>
        <v>DISTRITO NACIONAL</v>
      </c>
      <c r="B89" s="4">
        <v>790</v>
      </c>
      <c r="C89" s="4" t="str">
        <f>VLOOKUP(B89,'[1]LISTADO ATM'!$A$2:$B$820,2,0)</f>
        <v xml:space="preserve">ATM Oficina Bella Vista Mall I </v>
      </c>
      <c r="D89" s="27" t="s">
        <v>19</v>
      </c>
      <c r="E89" s="28"/>
    </row>
    <row r="90" spans="1:5" ht="18" x14ac:dyDescent="0.25">
      <c r="A90" s="4" t="str">
        <f>VLOOKUP(B90,'[1]LISTADO ATM'!$A$2:$C$820,3,0)</f>
        <v>NORTE</v>
      </c>
      <c r="B90" s="4">
        <v>862</v>
      </c>
      <c r="C90" s="4" t="str">
        <f>VLOOKUP(B90,'[1]LISTADO ATM'!$A$2:$B$820,2,0)</f>
        <v xml:space="preserve">ATM S/M Doble A (Sabaneta) </v>
      </c>
      <c r="D90" s="27" t="s">
        <v>16</v>
      </c>
      <c r="E90" s="28"/>
    </row>
    <row r="91" spans="1:5" ht="18" x14ac:dyDescent="0.25">
      <c r="A91" s="4" t="str">
        <f>VLOOKUP(B91,'[1]LISTADO ATM'!$A$2:$C$820,3,0)</f>
        <v>NORTE</v>
      </c>
      <c r="B91" s="4">
        <v>882</v>
      </c>
      <c r="C91" s="4" t="str">
        <f>VLOOKUP(B91,'[1]LISTADO ATM'!$A$2:$B$820,2,0)</f>
        <v xml:space="preserve">ATM Oficina Moca II </v>
      </c>
      <c r="D91" s="27" t="s">
        <v>19</v>
      </c>
      <c r="E91" s="28"/>
    </row>
    <row r="92" spans="1:5" ht="18" x14ac:dyDescent="0.25">
      <c r="A92" s="4" t="str">
        <f>VLOOKUP(B92,'[1]LISTADO ATM'!$A$2:$C$820,3,0)</f>
        <v>NORTE</v>
      </c>
      <c r="B92" s="4">
        <v>888</v>
      </c>
      <c r="C92" s="4" t="str">
        <f>VLOOKUP(B92,'[1]LISTADO ATM'!$A$2:$B$820,2,0)</f>
        <v>ATM Oficina galeria 56 II (SFM)</v>
      </c>
      <c r="D92" s="27" t="s">
        <v>19</v>
      </c>
      <c r="E92" s="28"/>
    </row>
    <row r="93" spans="1:5" ht="18.75" thickBot="1" x14ac:dyDescent="0.3">
      <c r="A93" s="6" t="s">
        <v>11</v>
      </c>
      <c r="B93" s="11">
        <f>COUNT(B66:B92)</f>
        <v>27</v>
      </c>
      <c r="C93" s="20"/>
      <c r="D93" s="20"/>
      <c r="E93" s="20"/>
    </row>
  </sheetData>
  <mergeCells count="37">
    <mergeCell ref="D91:E91"/>
    <mergeCell ref="D92:E92"/>
    <mergeCell ref="D86:E86"/>
    <mergeCell ref="D87:E87"/>
    <mergeCell ref="D88:E88"/>
    <mergeCell ref="D89:E89"/>
    <mergeCell ref="D90:E90"/>
    <mergeCell ref="D82:E82"/>
    <mergeCell ref="D84:E84"/>
    <mergeCell ref="D85:E85"/>
    <mergeCell ref="D83:E83"/>
    <mergeCell ref="D72:E72"/>
    <mergeCell ref="D78:E78"/>
    <mergeCell ref="D79:E79"/>
    <mergeCell ref="D80:E80"/>
    <mergeCell ref="D81:E81"/>
    <mergeCell ref="D70:E70"/>
    <mergeCell ref="D71:E71"/>
    <mergeCell ref="D69:E69"/>
    <mergeCell ref="D67:E67"/>
    <mergeCell ref="D68:E68"/>
    <mergeCell ref="A1:E1"/>
    <mergeCell ref="A2:E2"/>
    <mergeCell ref="A7:E7"/>
    <mergeCell ref="C10:E10"/>
    <mergeCell ref="D66:E66"/>
    <mergeCell ref="D65:E65"/>
    <mergeCell ref="A12:E12"/>
    <mergeCell ref="A43:E43"/>
    <mergeCell ref="A61:B61"/>
    <mergeCell ref="A62:B62"/>
    <mergeCell ref="A64:E64"/>
    <mergeCell ref="D77:E77"/>
    <mergeCell ref="D73:E73"/>
    <mergeCell ref="D74:E74"/>
    <mergeCell ref="D75:E75"/>
    <mergeCell ref="D76:E76"/>
  </mergeCells>
  <phoneticPr fontId="11" type="noConversion"/>
  <conditionalFormatting sqref="B93:B1048576 B59:B64 B41:B43 B66:B67 B1:B8 B10:B12">
    <cfRule type="duplicateValues" dxfId="60" priority="191"/>
  </conditionalFormatting>
  <conditionalFormatting sqref="E115:E1048576 C94:C99 D100:D114 E63:E67 E42:E44 E59:E61 E1:E7 E10:E12">
    <cfRule type="duplicateValues" dxfId="59" priority="190"/>
  </conditionalFormatting>
  <conditionalFormatting sqref="B69">
    <cfRule type="duplicateValues" dxfId="58" priority="144"/>
  </conditionalFormatting>
  <conditionalFormatting sqref="B69">
    <cfRule type="duplicateValues" dxfId="57" priority="143"/>
  </conditionalFormatting>
  <conditionalFormatting sqref="B69">
    <cfRule type="duplicateValues" dxfId="56" priority="145"/>
  </conditionalFormatting>
  <conditionalFormatting sqref="B47">
    <cfRule type="duplicateValues" dxfId="55" priority="401"/>
  </conditionalFormatting>
  <conditionalFormatting sqref="B93:B1048576 B41:B43 B47 B59:B64 B66:B68 B1:B8 B10:B12">
    <cfRule type="duplicateValues" dxfId="54" priority="410"/>
  </conditionalFormatting>
  <conditionalFormatting sqref="B93:B1048576 B41:B43 B47 B59:B64 B66:B68 B21 B1:B8 B10:B12">
    <cfRule type="duplicateValues" dxfId="53" priority="417"/>
  </conditionalFormatting>
  <conditionalFormatting sqref="B68">
    <cfRule type="duplicateValues" dxfId="52" priority="443"/>
  </conditionalFormatting>
  <conditionalFormatting sqref="E14:E17">
    <cfRule type="duplicateValues" dxfId="51" priority="99"/>
  </conditionalFormatting>
  <conditionalFormatting sqref="E20">
    <cfRule type="duplicateValues" dxfId="50" priority="98"/>
  </conditionalFormatting>
  <conditionalFormatting sqref="E18:E19">
    <cfRule type="duplicateValues" dxfId="49" priority="97"/>
  </conditionalFormatting>
  <conditionalFormatting sqref="B21">
    <cfRule type="duplicateValues" dxfId="48" priority="459"/>
  </conditionalFormatting>
  <conditionalFormatting sqref="E21:E22">
    <cfRule type="duplicateValues" dxfId="47" priority="93"/>
  </conditionalFormatting>
  <conditionalFormatting sqref="E47">
    <cfRule type="duplicateValues" dxfId="46" priority="92"/>
  </conditionalFormatting>
  <conditionalFormatting sqref="E71">
    <cfRule type="duplicateValues" dxfId="45" priority="89"/>
  </conditionalFormatting>
  <conditionalFormatting sqref="E72">
    <cfRule type="duplicateValues" dxfId="44" priority="87"/>
  </conditionalFormatting>
  <conditionalFormatting sqref="E73">
    <cfRule type="duplicateValues" dxfId="43" priority="83"/>
  </conditionalFormatting>
  <conditionalFormatting sqref="E74">
    <cfRule type="duplicateValues" dxfId="42" priority="82"/>
  </conditionalFormatting>
  <conditionalFormatting sqref="E75">
    <cfRule type="duplicateValues" dxfId="41" priority="81"/>
  </conditionalFormatting>
  <conditionalFormatting sqref="E76">
    <cfRule type="duplicateValues" dxfId="40" priority="77"/>
  </conditionalFormatting>
  <conditionalFormatting sqref="E9">
    <cfRule type="duplicateValues" dxfId="39" priority="72"/>
  </conditionalFormatting>
  <conditionalFormatting sqref="E45:E46">
    <cfRule type="duplicateValues" dxfId="38" priority="569"/>
  </conditionalFormatting>
  <conditionalFormatting sqref="E23">
    <cfRule type="duplicateValues" dxfId="37" priority="70"/>
  </conditionalFormatting>
  <conditionalFormatting sqref="D61">
    <cfRule type="duplicateValues" dxfId="36" priority="69"/>
  </conditionalFormatting>
  <conditionalFormatting sqref="E24:E25">
    <cfRule type="duplicateValues" dxfId="35" priority="68"/>
  </conditionalFormatting>
  <conditionalFormatting sqref="B94:B1048576">
    <cfRule type="duplicateValues" dxfId="34" priority="640"/>
  </conditionalFormatting>
  <conditionalFormatting sqref="E48">
    <cfRule type="duplicateValues" dxfId="33" priority="675"/>
  </conditionalFormatting>
  <conditionalFormatting sqref="E26:E27">
    <cfRule type="duplicateValues" dxfId="32" priority="33"/>
  </conditionalFormatting>
  <conditionalFormatting sqref="E50">
    <cfRule type="duplicateValues" dxfId="31" priority="29"/>
  </conditionalFormatting>
  <conditionalFormatting sqref="E37">
    <cfRule type="duplicateValues" dxfId="30" priority="23"/>
  </conditionalFormatting>
  <conditionalFormatting sqref="E78">
    <cfRule type="duplicateValues" dxfId="29" priority="20"/>
  </conditionalFormatting>
  <conditionalFormatting sqref="E79">
    <cfRule type="duplicateValues" dxfId="28" priority="19"/>
  </conditionalFormatting>
  <conditionalFormatting sqref="E80">
    <cfRule type="duplicateValues" dxfId="27" priority="18"/>
  </conditionalFormatting>
  <conditionalFormatting sqref="E81:E82">
    <cfRule type="duplicateValues" dxfId="26" priority="17"/>
  </conditionalFormatting>
  <conditionalFormatting sqref="E84">
    <cfRule type="duplicateValues" dxfId="25" priority="10"/>
  </conditionalFormatting>
  <conditionalFormatting sqref="E85">
    <cfRule type="duplicateValues" dxfId="24" priority="9"/>
  </conditionalFormatting>
  <conditionalFormatting sqref="E83">
    <cfRule type="duplicateValues" dxfId="23" priority="8"/>
  </conditionalFormatting>
  <conditionalFormatting sqref="E86">
    <cfRule type="duplicateValues" dxfId="22" priority="7"/>
  </conditionalFormatting>
  <conditionalFormatting sqref="E87:E88">
    <cfRule type="duplicateValues" dxfId="21" priority="6"/>
  </conditionalFormatting>
  <conditionalFormatting sqref="E89">
    <cfRule type="duplicateValues" dxfId="20" priority="5"/>
  </conditionalFormatting>
  <conditionalFormatting sqref="E90">
    <cfRule type="duplicateValues" dxfId="19" priority="4"/>
  </conditionalFormatting>
  <conditionalFormatting sqref="E92">
    <cfRule type="duplicateValues" dxfId="18" priority="2"/>
  </conditionalFormatting>
  <conditionalFormatting sqref="B1:B1048576">
    <cfRule type="duplicateValues" dxfId="17" priority="1"/>
  </conditionalFormatting>
  <conditionalFormatting sqref="B9">
    <cfRule type="duplicateValues" dxfId="16" priority="928"/>
  </conditionalFormatting>
  <conditionalFormatting sqref="B48:B58">
    <cfRule type="duplicateValues" dxfId="15" priority="1022"/>
  </conditionalFormatting>
  <conditionalFormatting sqref="E49 E51:E58">
    <cfRule type="duplicateValues" dxfId="14" priority="1023"/>
  </conditionalFormatting>
  <conditionalFormatting sqref="E38:E40 E28:E36">
    <cfRule type="duplicateValues" dxfId="13" priority="1112"/>
  </conditionalFormatting>
  <conditionalFormatting sqref="B22:B40">
    <cfRule type="duplicateValues" dxfId="12" priority="1120"/>
  </conditionalFormatting>
  <conditionalFormatting sqref="E68:E69">
    <cfRule type="duplicateValues" dxfId="11" priority="1146"/>
  </conditionalFormatting>
  <conditionalFormatting sqref="E70">
    <cfRule type="duplicateValues" dxfId="10" priority="1147"/>
  </conditionalFormatting>
  <conditionalFormatting sqref="E77">
    <cfRule type="duplicateValues" dxfId="9" priority="1173"/>
  </conditionalFormatting>
  <conditionalFormatting sqref="B93:B1048576 B45:B64 B1:B8 B10:B12 B66:B83 B14:B43">
    <cfRule type="duplicateValues" dxfId="8" priority="1174"/>
  </conditionalFormatting>
  <conditionalFormatting sqref="B93:B1048576 B1:B8 B10:B83">
    <cfRule type="duplicateValues" dxfId="7" priority="1181"/>
  </conditionalFormatting>
  <conditionalFormatting sqref="B93:B1048576 B1:B83">
    <cfRule type="duplicateValues" dxfId="6" priority="1185"/>
    <cfRule type="duplicateValues" dxfId="5" priority="1186"/>
  </conditionalFormatting>
  <conditionalFormatting sqref="B70:B83">
    <cfRule type="duplicateValues" dxfId="4" priority="1191"/>
  </conditionalFormatting>
  <conditionalFormatting sqref="B84:B92">
    <cfRule type="duplicateValues" dxfId="3" priority="1192"/>
  </conditionalFormatting>
  <conditionalFormatting sqref="B84:B92">
    <cfRule type="duplicateValues" dxfId="2" priority="1194"/>
    <cfRule type="duplicateValues" dxfId="1" priority="1195"/>
  </conditionalFormatting>
  <conditionalFormatting sqref="E91">
    <cfRule type="duplicateValues" dxfId="0" priority="119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2021-03-16T06:22:12Z</dcterms:modified>
</cp:coreProperties>
</file>