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9\"/>
    </mc:Choice>
  </mc:AlternateContent>
  <bookViews>
    <workbookView xWindow="0" yWindow="0" windowWidth="18252" windowHeight="6372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C53" i="1"/>
  <c r="C54" i="1"/>
  <c r="C55" i="1"/>
  <c r="A54" i="1"/>
  <c r="A55" i="1"/>
  <c r="A83" i="1"/>
  <c r="C83" i="1"/>
  <c r="A53" i="1"/>
  <c r="A86" i="1"/>
  <c r="C86" i="1"/>
  <c r="B57" i="1"/>
  <c r="C56" i="1"/>
  <c r="A56" i="1"/>
  <c r="A64" i="1"/>
  <c r="C64" i="1"/>
  <c r="C63" i="1"/>
  <c r="A63" i="1"/>
  <c r="C52" i="1"/>
  <c r="A52" i="1"/>
  <c r="C40" i="1" l="1"/>
  <c r="C44" i="1"/>
  <c r="C45" i="1"/>
  <c r="C46" i="1"/>
  <c r="A40" i="1"/>
  <c r="A44" i="1"/>
  <c r="A45" i="1"/>
  <c r="A46" i="1"/>
  <c r="A16" i="1"/>
  <c r="A17" i="1"/>
  <c r="A18" i="1"/>
  <c r="A19" i="1"/>
  <c r="A20" i="1"/>
  <c r="A21" i="1"/>
  <c r="A22" i="1"/>
  <c r="A23" i="1"/>
  <c r="A24" i="1"/>
  <c r="A29" i="1"/>
  <c r="A30" i="1"/>
  <c r="A31" i="1"/>
  <c r="C16" i="1"/>
  <c r="C17" i="1"/>
  <c r="C18" i="1"/>
  <c r="C19" i="1"/>
  <c r="C20" i="1"/>
  <c r="C21" i="1"/>
  <c r="C22" i="1"/>
  <c r="C23" i="1"/>
  <c r="C24" i="1"/>
  <c r="C29" i="1"/>
  <c r="C30" i="1"/>
  <c r="C31" i="1"/>
  <c r="B66" i="1"/>
  <c r="C15" i="1"/>
  <c r="A10" i="1"/>
  <c r="A11" i="1"/>
  <c r="A12" i="1"/>
  <c r="A13" i="1"/>
  <c r="A14" i="1"/>
  <c r="A15" i="1"/>
  <c r="B47" i="1"/>
  <c r="A37" i="1"/>
  <c r="A38" i="1"/>
  <c r="C37" i="1"/>
  <c r="C38" i="1"/>
  <c r="C10" i="1"/>
  <c r="C11" i="1"/>
  <c r="C12" i="1"/>
  <c r="C13" i="1"/>
  <c r="C14" i="1"/>
  <c r="C27" i="1"/>
  <c r="A27" i="1"/>
  <c r="A65" i="1"/>
  <c r="C65" i="1"/>
  <c r="B88" i="1" l="1"/>
  <c r="C87" i="1"/>
  <c r="A87" i="1"/>
  <c r="C85" i="1"/>
  <c r="A85" i="1"/>
  <c r="C84" i="1"/>
  <c r="A84" i="1"/>
  <c r="C82" i="1"/>
  <c r="A82" i="1"/>
  <c r="C81" i="1"/>
  <c r="A81" i="1"/>
  <c r="C80" i="1"/>
  <c r="A80" i="1"/>
  <c r="B73" i="1"/>
  <c r="C43" i="1"/>
  <c r="A43" i="1"/>
  <c r="C42" i="1"/>
  <c r="A42" i="1"/>
  <c r="C41" i="1"/>
  <c r="A41" i="1"/>
  <c r="C72" i="1"/>
  <c r="A72" i="1"/>
  <c r="C39" i="1"/>
  <c r="A39" i="1"/>
  <c r="C71" i="1"/>
  <c r="A71" i="1"/>
  <c r="C70" i="1"/>
  <c r="A70" i="1"/>
  <c r="C62" i="1"/>
  <c r="A62" i="1"/>
  <c r="C61" i="1"/>
  <c r="A61" i="1"/>
  <c r="C26" i="1"/>
  <c r="A26" i="1"/>
  <c r="C51" i="1"/>
  <c r="A51" i="1"/>
  <c r="C28" i="1"/>
  <c r="A28" i="1"/>
  <c r="C25" i="1"/>
  <c r="A25" i="1"/>
  <c r="C36" i="1"/>
  <c r="A36" i="1"/>
  <c r="C9" i="1"/>
  <c r="A9" i="1"/>
  <c r="A76" i="1" l="1"/>
</calcChain>
</file>

<file path=xl/sharedStrings.xml><?xml version="1.0" encoding="utf-8"?>
<sst xmlns="http://schemas.openxmlformats.org/spreadsheetml/2006/main" count="102" uniqueCount="25">
  <si>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</si>
  <si>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</si>
  <si>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</si>
  <si>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</si>
  <si>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</si>
  <si>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</si>
  <si>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</si>
  <si>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</si>
  <si>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</si>
  <si>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</si>
  <si>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</si>
  <si>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</si>
  <si>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</si>
  <si>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</si>
  <si>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</si>
  <si>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Abastecido</t>
  </si>
  <si>
    <t>FUERA DE SERVICIO / GAVETAS DE RECHAZOS Y DEPOSITOS FULL</t>
  </si>
  <si>
    <t>Gaveta de Rechazo Full</t>
  </si>
  <si>
    <t xml:space="preserve">Gaveta de Depósito Full 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</si>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</sst>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66" zoomScale="80" zoomScaleNormal="80" workbookViewId="0">
      <selection activeCell="C67" sqref="C67"/>
    </sheetView>
  </sheetViews>
  <sheetFormatPr baseColWidth="10" defaultColWidth="52.6640625" defaultRowHeight="14.4" x14ac:dyDescent="0.3"/>
  <cols>
    <col min="2" max="2" width="25.5546875" style="7" customWidth="1"/>
    <col min="5" max="5" width="12.88671875" customWidth="1"/>
  </cols>
  <sheetData>
    <row r="1" spans="1:5" ht="23.4" x14ac:dyDescent="0.3">
      <c r="A1" s="33" t="s">
        <v>1</v>
      </c>
      <c r="B1" s="34"/>
      <c r="C1" s="34"/>
      <c r="D1" s="34"/>
      <c r="E1" s="35"/>
    </row>
    <row r="2" spans="1:5" ht="26.4" x14ac:dyDescent="0.3">
      <c r="A2" s="36" t="s">
        <v>0</v>
      </c>
      <c r="B2" s="37"/>
      <c r="C2" s="37"/>
      <c r="D2" s="37"/>
      <c r="E2" s="38"/>
    </row>
    <row r="3" spans="1:5" ht="17.399999999999999" x14ac:dyDescent="0.3">
      <c r="B3" s="1"/>
      <c r="C3" s="1"/>
      <c r="D3" s="1"/>
      <c r="E3" s="15"/>
    </row>
    <row r="4" spans="1:5" ht="18" thickBot="1" x14ac:dyDescent="0.35">
      <c r="A4" s="12" t="s">
        <v>2</v>
      </c>
      <c r="B4" s="14">
        <v>44274.25</v>
      </c>
      <c r="C4" s="1"/>
      <c r="D4" s="1"/>
      <c r="E4" s="16"/>
    </row>
    <row r="5" spans="1:5" ht="18" thickBot="1" x14ac:dyDescent="0.35">
      <c r="A5" s="12" t="s">
        <v>3</v>
      </c>
      <c r="B5" s="14">
        <v>44274.708333333336</v>
      </c>
      <c r="C5" s="13"/>
      <c r="D5" s="1"/>
      <c r="E5" s="16"/>
    </row>
    <row r="6" spans="1:5" ht="17.399999999999999" x14ac:dyDescent="0.3">
      <c r="B6" s="1"/>
      <c r="C6" s="1"/>
      <c r="D6" s="1"/>
      <c r="E6" s="18"/>
    </row>
    <row r="7" spans="1:5" ht="17.399999999999999" x14ac:dyDescent="0.3">
      <c r="A7" s="39" t="s">
        <v>4</v>
      </c>
      <c r="B7" s="40"/>
      <c r="C7" s="40"/>
      <c r="D7" s="40"/>
      <c r="E7" s="41"/>
    </row>
    <row r="8" spans="1:5" ht="17.399999999999999" x14ac:dyDescent="0.3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7.399999999999999" x14ac:dyDescent="0.3">
      <c r="A9" s="8" t="str">
        <f>VLOOKUP(B9,'[1]LISTADO ATM'!$A$2:$C$820,3,0)</f>
        <v>ESTE</v>
      </c>
      <c r="B9" s="4">
        <v>660</v>
      </c>
      <c r="C9" s="4" t="str">
        <f>VLOOKUP(B9,'[1]LISTADO ATM'!$A$2:$B$820,2,0)</f>
        <v>ATM Oficina Romana Norte II</v>
      </c>
      <c r="D9" s="22" t="s">
        <v>15</v>
      </c>
      <c r="E9" s="21">
        <v>335826654</v>
      </c>
    </row>
    <row r="10" spans="1:5" ht="17.399999999999999" x14ac:dyDescent="0.3">
      <c r="A10" s="8" t="str">
        <f>VLOOKUP(B10,'[1]LISTADO ATM'!$A$2:$C$820,3,0)</f>
        <v>SUR</v>
      </c>
      <c r="B10" s="4">
        <v>984</v>
      </c>
      <c r="C10" s="4" t="str">
        <f>VLOOKUP(B10,'[1]LISTADO ATM'!$A$2:$B$820,2,0)</f>
        <v xml:space="preserve">ATM Oficina Neiba II </v>
      </c>
      <c r="D10" s="22" t="s">
        <v>15</v>
      </c>
      <c r="E10" s="26">
        <v>335826692</v>
      </c>
    </row>
    <row r="11" spans="1:5" ht="17.399999999999999" x14ac:dyDescent="0.3">
      <c r="A11" s="8" t="str">
        <f>VLOOKUP(B11,'[1]LISTADO ATM'!$A$2:$C$820,3,0)</f>
        <v>SUR</v>
      </c>
      <c r="B11" s="4">
        <v>252</v>
      </c>
      <c r="C11" s="4" t="str">
        <f>VLOOKUP(B11,'[1]LISTADO ATM'!$A$2:$B$820,2,0)</f>
        <v xml:space="preserve">ATM Banco Agrícola (Barahona) </v>
      </c>
      <c r="D11" s="22" t="s">
        <v>15</v>
      </c>
      <c r="E11" s="26">
        <v>335826847</v>
      </c>
    </row>
    <row r="12" spans="1:5" ht="17.399999999999999" x14ac:dyDescent="0.3">
      <c r="A12" s="8" t="str">
        <f>VLOOKUP(B12,'[1]LISTADO ATM'!$A$2:$C$820,3,0)</f>
        <v>ESTE</v>
      </c>
      <c r="B12" s="4">
        <v>912</v>
      </c>
      <c r="C12" s="4" t="str">
        <f>VLOOKUP(B12,'[1]LISTADO ATM'!$A$2:$B$820,2,0)</f>
        <v xml:space="preserve">ATM Oficina San Pedro II </v>
      </c>
      <c r="D12" s="22" t="s">
        <v>15</v>
      </c>
      <c r="E12" s="26">
        <v>335826991</v>
      </c>
    </row>
    <row r="13" spans="1:5" ht="17.399999999999999" x14ac:dyDescent="0.3">
      <c r="A13" s="8" t="str">
        <f>VLOOKUP(B13,'[1]LISTADO ATM'!$A$2:$C$820,3,0)</f>
        <v>NORTE</v>
      </c>
      <c r="B13" s="4">
        <v>604</v>
      </c>
      <c r="C13" s="4" t="str">
        <f>VLOOKUP(B13,'[1]LISTADO ATM'!$A$2:$B$820,2,0)</f>
        <v xml:space="preserve">ATM Oficina Estancia Nueva (Moca) </v>
      </c>
      <c r="D13" s="22" t="s">
        <v>15</v>
      </c>
      <c r="E13" s="26">
        <v>335826993</v>
      </c>
    </row>
    <row r="14" spans="1:5" ht="17.399999999999999" x14ac:dyDescent="0.3">
      <c r="A14" s="8" t="str">
        <f>VLOOKUP(B14,'[1]LISTADO ATM'!$A$2:$C$820,3,0)</f>
        <v>ESTE</v>
      </c>
      <c r="B14" s="4">
        <v>117</v>
      </c>
      <c r="C14" s="4" t="str">
        <f>VLOOKUP(B14,'[1]LISTADO ATM'!$A$2:$B$820,2,0)</f>
        <v xml:space="preserve">ATM Oficina El Seybo </v>
      </c>
      <c r="D14" s="22" t="s">
        <v>15</v>
      </c>
      <c r="E14" s="26">
        <v>335826995</v>
      </c>
    </row>
    <row r="15" spans="1:5" ht="17.399999999999999" x14ac:dyDescent="0.3">
      <c r="A15" s="8" t="str">
        <f>VLOOKUP(B15,'[1]LISTADO ATM'!$A$2:$C$820,3,0)</f>
        <v>DISTRITO NACIONAL</v>
      </c>
      <c r="B15" s="30">
        <v>37</v>
      </c>
      <c r="C15" s="4" t="str">
        <f>VLOOKUP(B15,'[1]LISTADO ATM'!$A$2:$B$820,2,0)</f>
        <v xml:space="preserve">ATM Oficina Villa Mella </v>
      </c>
      <c r="D15" s="22" t="s">
        <v>15</v>
      </c>
      <c r="E15" s="26">
        <v>335827085</v>
      </c>
    </row>
    <row r="16" spans="1:5" ht="17.399999999999999" x14ac:dyDescent="0.3">
      <c r="A16" s="8" t="str">
        <f>VLOOKUP(B16,'[1]LISTADO ATM'!$A$2:$C$820,3,0)</f>
        <v>ESTE</v>
      </c>
      <c r="B16" s="4">
        <v>609</v>
      </c>
      <c r="C16" s="4" t="str">
        <f>VLOOKUP(B16,'[1]LISTADO ATM'!$A$2:$B$820,2,0)</f>
        <v xml:space="preserve">ATM S/M Jumbo (San Pedro) </v>
      </c>
      <c r="D16" s="22" t="s">
        <v>15</v>
      </c>
      <c r="E16" s="21">
        <v>335827457</v>
      </c>
    </row>
    <row r="17" spans="1:5" ht="17.399999999999999" x14ac:dyDescent="0.3">
      <c r="A17" s="8" t="str">
        <f>VLOOKUP(B17,'[1]LISTADO ATM'!$A$2:$C$820,3,0)</f>
        <v>DISTRITO NACIONAL</v>
      </c>
      <c r="B17" s="4">
        <v>414</v>
      </c>
      <c r="C17" s="4" t="str">
        <f>VLOOKUP(B17,'[1]LISTADO ATM'!$A$2:$B$820,2,0)</f>
        <v>ATM Villa Francisca II</v>
      </c>
      <c r="D17" s="22" t="s">
        <v>15</v>
      </c>
      <c r="E17" s="26">
        <v>335826656</v>
      </c>
    </row>
    <row r="18" spans="1:5" ht="17.399999999999999" x14ac:dyDescent="0.3">
      <c r="A18" s="8" t="str">
        <f>VLOOKUP(B18,'[1]LISTADO ATM'!$A$2:$C$820,3,0)</f>
        <v>DISTRITO NACIONAL</v>
      </c>
      <c r="B18" s="4">
        <v>884</v>
      </c>
      <c r="C18" s="4" t="str">
        <f>VLOOKUP(B18,'[1]LISTADO ATM'!$A$2:$B$820,2,0)</f>
        <v xml:space="preserve">ATM UNP Olé Sabana Perdida </v>
      </c>
      <c r="D18" s="22" t="s">
        <v>15</v>
      </c>
      <c r="E18" s="26">
        <v>335826660</v>
      </c>
    </row>
    <row r="19" spans="1:5" ht="17.399999999999999" x14ac:dyDescent="0.3">
      <c r="A19" s="8" t="str">
        <f>VLOOKUP(B19,'[1]LISTADO ATM'!$A$2:$C$820,3,0)</f>
        <v>DISTRITO NACIONAL</v>
      </c>
      <c r="B19" s="4">
        <v>378</v>
      </c>
      <c r="C19" s="4" t="str">
        <f>VLOOKUP(B19,'[1]LISTADO ATM'!$A$2:$B$820,2,0)</f>
        <v>ATM UNP Villa Flores</v>
      </c>
      <c r="D19" s="22" t="s">
        <v>15</v>
      </c>
      <c r="E19" s="26">
        <v>335827465</v>
      </c>
    </row>
    <row r="20" spans="1:5" ht="17.399999999999999" x14ac:dyDescent="0.3">
      <c r="A20" s="8" t="str">
        <f>VLOOKUP(B20,'[1]LISTADO ATM'!$A$2:$C$820,3,0)</f>
        <v>DISTRITO NACIONAL</v>
      </c>
      <c r="B20" s="4">
        <v>562</v>
      </c>
      <c r="C20" s="4" t="str">
        <f>VLOOKUP(B20,'[1]LISTADO ATM'!$A$2:$B$820,2,0)</f>
        <v xml:space="preserve">ATM S/M Jumbo Carretera Mella </v>
      </c>
      <c r="D20" s="22" t="s">
        <v>15</v>
      </c>
      <c r="E20" s="26">
        <v>335825851</v>
      </c>
    </row>
    <row r="21" spans="1:5" ht="17.399999999999999" x14ac:dyDescent="0.3">
      <c r="A21" s="8" t="str">
        <f>VLOOKUP(B21,'[1]LISTADO ATM'!$A$2:$C$820,3,0)</f>
        <v>SUR</v>
      </c>
      <c r="B21" s="4">
        <v>751</v>
      </c>
      <c r="C21" s="4" t="str">
        <f>VLOOKUP(B21,'[1]LISTADO ATM'!$A$2:$B$820,2,0)</f>
        <v>ATM Eco Petroleo Camilo</v>
      </c>
      <c r="D21" s="22" t="s">
        <v>15</v>
      </c>
      <c r="E21" s="26">
        <v>335827473</v>
      </c>
    </row>
    <row r="22" spans="1:5" ht="17.399999999999999" x14ac:dyDescent="0.3">
      <c r="A22" s="8" t="str">
        <f>VLOOKUP(B22,'[1]LISTADO ATM'!$A$2:$C$820,3,0)</f>
        <v>DISTRITO NACIONAL</v>
      </c>
      <c r="B22" s="4">
        <v>493</v>
      </c>
      <c r="C22" s="4" t="str">
        <f>VLOOKUP(B22,'[1]LISTADO ATM'!$A$2:$B$820,2,0)</f>
        <v xml:space="preserve">ATM Oficina Haina Occidental II </v>
      </c>
      <c r="D22" s="22" t="s">
        <v>15</v>
      </c>
      <c r="E22" s="26">
        <v>335827080</v>
      </c>
    </row>
    <row r="23" spans="1:5" ht="17.399999999999999" x14ac:dyDescent="0.3">
      <c r="A23" s="8" t="str">
        <f>VLOOKUP(B23,'[1]LISTADO ATM'!$A$2:$C$820,3,0)</f>
        <v>SUR</v>
      </c>
      <c r="B23" s="4">
        <v>6</v>
      </c>
      <c r="C23" s="4" t="str">
        <f>VLOOKUP(B23,'[1]LISTADO ATM'!$A$2:$B$820,2,0)</f>
        <v xml:space="preserve">ATM Plaza WAO San Juan </v>
      </c>
      <c r="D23" s="22" t="s">
        <v>15</v>
      </c>
      <c r="E23" s="25">
        <v>335826084</v>
      </c>
    </row>
    <row r="24" spans="1:5" ht="17.399999999999999" x14ac:dyDescent="0.3">
      <c r="A24" s="8" t="str">
        <f>VLOOKUP(B24,'[1]LISTADO ATM'!$A$2:$C$820,3,0)</f>
        <v>DISTRITO NACIONAL</v>
      </c>
      <c r="B24" s="4">
        <v>971</v>
      </c>
      <c r="C24" s="4" t="str">
        <f>VLOOKUP(B24,'[1]LISTADO ATM'!$A$2:$B$820,2,0)</f>
        <v xml:space="preserve">ATM Club Banreservas I </v>
      </c>
      <c r="D24" s="22" t="s">
        <v>15</v>
      </c>
      <c r="E24" s="25">
        <v>335826710</v>
      </c>
    </row>
    <row r="25" spans="1:5" ht="17.399999999999999" x14ac:dyDescent="0.3">
      <c r="A25" s="8" t="str">
        <f>VLOOKUP(B25,'[1]LISTADO ATM'!$A$2:$C$820,3,0)</f>
        <v>SUR</v>
      </c>
      <c r="B25" s="4">
        <v>881</v>
      </c>
      <c r="C25" s="4" t="str">
        <f>VLOOKUP(B25,'[1]LISTADO ATM'!$A$2:$B$820,2,0)</f>
        <v xml:space="preserve">ATM UNP Yaguate (San Cristóbal) </v>
      </c>
      <c r="D25" s="22" t="s">
        <v>15</v>
      </c>
      <c r="E25" s="26">
        <v>335827928</v>
      </c>
    </row>
    <row r="26" spans="1:5" ht="17.399999999999999" x14ac:dyDescent="0.3">
      <c r="A26" s="8" t="str">
        <f>VLOOKUP(B26,'[1]LISTADO ATM'!$A$2:$C$820,3,0)</f>
        <v>SUR</v>
      </c>
      <c r="B26" s="4">
        <v>615</v>
      </c>
      <c r="C26" s="4" t="str">
        <f>VLOOKUP(B26,'[1]LISTADO ATM'!$A$2:$B$820,2,0)</f>
        <v xml:space="preserve">ATM Estación Sunix Cabral (Barahona) </v>
      </c>
      <c r="D26" s="22" t="s">
        <v>15</v>
      </c>
      <c r="E26" s="26">
        <v>335827468</v>
      </c>
    </row>
    <row r="27" spans="1:5" ht="17.399999999999999" x14ac:dyDescent="0.3">
      <c r="A27" s="8" t="str">
        <f>VLOOKUP(B27,'[1]LISTADO ATM'!$A$2:$C$820,3,0)</f>
        <v>NORTE</v>
      </c>
      <c r="B27" s="4">
        <v>636</v>
      </c>
      <c r="C27" s="4" t="str">
        <f>VLOOKUP(B27,'[1]LISTADO ATM'!$A$2:$B$820,2,0)</f>
        <v xml:space="preserve">ATM Oficina Tamboríl </v>
      </c>
      <c r="D27" s="22" t="s">
        <v>15</v>
      </c>
      <c r="E27" s="26">
        <v>335827078</v>
      </c>
    </row>
    <row r="28" spans="1:5" ht="17.399999999999999" x14ac:dyDescent="0.3">
      <c r="A28" s="8" t="str">
        <f>VLOOKUP(B28,'[1]LISTADO ATM'!$A$2:$C$820,3,0)</f>
        <v>SUR</v>
      </c>
      <c r="B28" s="4">
        <v>592</v>
      </c>
      <c r="C28" s="4" t="str">
        <f>VLOOKUP(B28,'[1]LISTADO ATM'!$A$2:$B$820,2,0)</f>
        <v xml:space="preserve">ATM Centro de Caja San Cristóbal I </v>
      </c>
      <c r="D28" s="22" t="s">
        <v>15</v>
      </c>
      <c r="E28" s="26">
        <v>335827461</v>
      </c>
    </row>
    <row r="29" spans="1:5" ht="17.399999999999999" x14ac:dyDescent="0.3">
      <c r="A29" s="8" t="str">
        <f>VLOOKUP(B29,'[1]LISTADO ATM'!$A$2:$C$820,3,0)</f>
        <v>SUR</v>
      </c>
      <c r="B29" s="4">
        <v>995</v>
      </c>
      <c r="C29" s="4" t="str">
        <f>VLOOKUP(B29,'[1]LISTADO ATM'!$A$2:$B$820,2,0)</f>
        <v xml:space="preserve">ATM Oficina San Cristobal III (Lobby) </v>
      </c>
      <c r="D29" s="22" t="s">
        <v>15</v>
      </c>
      <c r="E29" s="26">
        <v>335827474</v>
      </c>
    </row>
    <row r="30" spans="1:5" ht="17.399999999999999" x14ac:dyDescent="0.3">
      <c r="A30" s="8" t="str">
        <f>VLOOKUP(B30,'[1]LISTADO ATM'!$A$2:$C$820,3,0)</f>
        <v>DISTRITO NACIONAL</v>
      </c>
      <c r="B30" s="4">
        <v>302</v>
      </c>
      <c r="C30" s="4" t="str">
        <f>VLOOKUP(B30,'[1]LISTADO ATM'!$A$2:$B$820,2,0)</f>
        <v xml:space="preserve">ATM S/M Aprezio Los Mameyes  </v>
      </c>
      <c r="D30" s="22" t="s">
        <v>15</v>
      </c>
      <c r="E30" s="25">
        <v>335827323</v>
      </c>
    </row>
    <row r="31" spans="1:5" ht="17.399999999999999" x14ac:dyDescent="0.3">
      <c r="A31" s="8" t="str">
        <f>VLOOKUP(B31,'[1]LISTADO ATM'!$A$2:$C$820,3,0)</f>
        <v>DISTRITO NACIONAL</v>
      </c>
      <c r="B31" s="4">
        <v>232</v>
      </c>
      <c r="C31" s="4" t="str">
        <f>VLOOKUP(B31,'[1]LISTADO ATM'!$A$2:$B$820,2,0)</f>
        <v xml:space="preserve">ATM S/M Nacional Charles de Gaulle </v>
      </c>
      <c r="D31" s="22" t="s">
        <v>15</v>
      </c>
      <c r="E31" s="25">
        <v>335827277</v>
      </c>
    </row>
    <row r="32" spans="1:5" ht="18" thickBot="1" x14ac:dyDescent="0.35">
      <c r="A32" s="5" t="s">
        <v>11</v>
      </c>
      <c r="B32" s="10">
        <f>COUNT(B9:B31)</f>
        <v>23</v>
      </c>
      <c r="C32" s="42"/>
      <c r="D32" s="43"/>
      <c r="E32" s="44"/>
    </row>
    <row r="33" spans="1:5" x14ac:dyDescent="0.3">
      <c r="E33" s="7"/>
    </row>
    <row r="34" spans="1:5" ht="17.399999999999999" x14ac:dyDescent="0.3">
      <c r="A34" s="39" t="s">
        <v>22</v>
      </c>
      <c r="B34" s="40"/>
      <c r="C34" s="40"/>
      <c r="D34" s="40"/>
      <c r="E34" s="41"/>
    </row>
    <row r="35" spans="1:5" ht="17.399999999999999" x14ac:dyDescent="0.3">
      <c r="A35" s="2" t="s">
        <v>5</v>
      </c>
      <c r="B35" s="11" t="s">
        <v>6</v>
      </c>
      <c r="C35" s="2" t="s">
        <v>7</v>
      </c>
      <c r="D35" s="17" t="s">
        <v>8</v>
      </c>
      <c r="E35" s="11" t="s">
        <v>9</v>
      </c>
    </row>
    <row r="36" spans="1:5" ht="17.399999999999999" x14ac:dyDescent="0.3">
      <c r="A36" s="8" t="str">
        <f>VLOOKUP(B36,'[1]LISTADO ATM'!$A$2:$C$820,3,0)</f>
        <v>SUR</v>
      </c>
      <c r="B36" s="4">
        <v>765</v>
      </c>
      <c r="C36" s="4" t="str">
        <f>VLOOKUP(B36,'[1]LISTADO ATM'!$A$2:$B$820,2,0)</f>
        <v xml:space="preserve">ATM Oficina Azua I </v>
      </c>
      <c r="D36" s="22" t="s">
        <v>23</v>
      </c>
      <c r="E36" s="21">
        <v>335826365</v>
      </c>
    </row>
    <row r="37" spans="1:5" ht="17.399999999999999" x14ac:dyDescent="0.3">
      <c r="A37" s="8" t="str">
        <f>VLOOKUP(B37,'[1]LISTADO ATM'!$A$2:$C$820,3,0)</f>
        <v>DISTRITO NACIONAL</v>
      </c>
      <c r="B37" s="4">
        <v>527</v>
      </c>
      <c r="C37" s="4" t="str">
        <f>VLOOKUP(B37,'[1]LISTADO ATM'!$A$2:$B$820,2,0)</f>
        <v>ATM Oficina Zona Oriental II</v>
      </c>
      <c r="D37" s="22" t="s">
        <v>23</v>
      </c>
      <c r="E37" s="21">
        <v>335826518</v>
      </c>
    </row>
    <row r="38" spans="1:5" ht="17.399999999999999" x14ac:dyDescent="0.3">
      <c r="A38" s="8" t="str">
        <f>VLOOKUP(B38,'[1]LISTADO ATM'!$A$2:$C$820,3,0)</f>
        <v>DISTRITO NACIONAL</v>
      </c>
      <c r="B38" s="4">
        <v>113</v>
      </c>
      <c r="C38" s="4" t="str">
        <f>VLOOKUP(B38,'[1]LISTADO ATM'!$A$2:$B$820,2,0)</f>
        <v xml:space="preserve">ATM Autoservicio Atalaya del Mar </v>
      </c>
      <c r="D38" s="22" t="s">
        <v>23</v>
      </c>
      <c r="E38" s="21">
        <v>335826965</v>
      </c>
    </row>
    <row r="39" spans="1:5" ht="17.399999999999999" x14ac:dyDescent="0.3">
      <c r="A39" s="4" t="str">
        <f>VLOOKUP(B39,'[1]LISTADO ATM'!$A$2:$C$820,3,0)</f>
        <v>DISTRITO NACIONAL</v>
      </c>
      <c r="B39" s="4">
        <v>24</v>
      </c>
      <c r="C39" s="4" t="str">
        <f>VLOOKUP(B39,'[1]LISTADO ATM'!$A$2:$B$820,2,0)</f>
        <v xml:space="preserve">ATM Oficina Eusebio Manzueta </v>
      </c>
      <c r="D39" s="22" t="s">
        <v>23</v>
      </c>
      <c r="E39" s="21">
        <v>335824227</v>
      </c>
    </row>
    <row r="40" spans="1:5" ht="17.399999999999999" x14ac:dyDescent="0.3">
      <c r="A40" s="8" t="str">
        <f>VLOOKUP(B40,'[1]LISTADO ATM'!$A$2:$C$820,3,0)</f>
        <v>DISTRITO NACIONAL</v>
      </c>
      <c r="B40" s="4">
        <v>946</v>
      </c>
      <c r="C40" s="4" t="str">
        <f>VLOOKUP(B40,'[1]LISTADO ATM'!$A$2:$B$820,2,0)</f>
        <v xml:space="preserve">ATM Oficina Núñez de Cáceres I </v>
      </c>
      <c r="D40" s="22" t="s">
        <v>23</v>
      </c>
      <c r="E40" s="25">
        <v>335826215</v>
      </c>
    </row>
    <row r="41" spans="1:5" ht="17.399999999999999" x14ac:dyDescent="0.3">
      <c r="A41" s="4" t="str">
        <f>VLOOKUP(B41,'[1]LISTADO ATM'!$A$2:$C$820,3,0)</f>
        <v>DISTRITO NACIONAL</v>
      </c>
      <c r="B41" s="4">
        <v>70</v>
      </c>
      <c r="C41" s="4" t="str">
        <f>VLOOKUP(B41,'[1]LISTADO ATM'!$A$2:$B$820,2,0)</f>
        <v xml:space="preserve">ATM Autoservicio Plaza Lama Zona Oriental </v>
      </c>
      <c r="D41" s="22" t="s">
        <v>23</v>
      </c>
      <c r="E41" s="21">
        <v>335823650</v>
      </c>
    </row>
    <row r="42" spans="1:5" ht="17.399999999999999" x14ac:dyDescent="0.3">
      <c r="A42" s="4" t="str">
        <f>VLOOKUP(B42,'[1]LISTADO ATM'!$A$2:$C$820,3,0)</f>
        <v>DISTRITO NACIONAL</v>
      </c>
      <c r="B42" s="4">
        <v>540</v>
      </c>
      <c r="C42" s="4" t="str">
        <f>VLOOKUP(B42,'[1]LISTADO ATM'!$A$2:$B$820,2,0)</f>
        <v xml:space="preserve">ATM Autoservicio Sambil I </v>
      </c>
      <c r="D42" s="22" t="s">
        <v>23</v>
      </c>
      <c r="E42" s="21">
        <v>335826953</v>
      </c>
    </row>
    <row r="43" spans="1:5" ht="17.399999999999999" x14ac:dyDescent="0.3">
      <c r="A43" s="4" t="str">
        <f>VLOOKUP(B43,'[1]LISTADO ATM'!$A$2:$C$820,3,0)</f>
        <v>ESTE</v>
      </c>
      <c r="B43" s="4">
        <v>158</v>
      </c>
      <c r="C43" s="4" t="str">
        <f>VLOOKUP(B43,'[1]LISTADO ATM'!$A$2:$B$820,2,0)</f>
        <v xml:space="preserve">ATM Oficina Romana Norte </v>
      </c>
      <c r="D43" s="22" t="s">
        <v>23</v>
      </c>
      <c r="E43" s="21">
        <v>335826977</v>
      </c>
    </row>
    <row r="44" spans="1:5" ht="17.399999999999999" x14ac:dyDescent="0.3">
      <c r="A44" s="8" t="str">
        <f>VLOOKUP(B44,'[1]LISTADO ATM'!$A$2:$C$820,3,0)</f>
        <v>DISTRITO NACIONAL</v>
      </c>
      <c r="B44" s="4">
        <v>87</v>
      </c>
      <c r="C44" s="4" t="str">
        <f>VLOOKUP(B44,'[1]LISTADO ATM'!$A$2:$B$820,2,0)</f>
        <v xml:space="preserve">ATM Autoservicio Sarasota </v>
      </c>
      <c r="D44" s="22" t="s">
        <v>23</v>
      </c>
      <c r="E44" s="21">
        <v>335826926</v>
      </c>
    </row>
    <row r="45" spans="1:5" ht="17.399999999999999" x14ac:dyDescent="0.3">
      <c r="A45" s="8" t="str">
        <f>VLOOKUP(B45,'[1]LISTADO ATM'!$A$2:$C$820,3,0)</f>
        <v>ESTE</v>
      </c>
      <c r="B45" s="4">
        <v>114</v>
      </c>
      <c r="C45" s="4" t="str">
        <f>VLOOKUP(B45,'[1]LISTADO ATM'!$A$2:$B$820,2,0)</f>
        <v xml:space="preserve">ATM Oficina Hato Mayor </v>
      </c>
      <c r="D45" s="22" t="s">
        <v>23</v>
      </c>
      <c r="E45" s="21">
        <v>335826666</v>
      </c>
    </row>
    <row r="46" spans="1:5" ht="17.399999999999999" x14ac:dyDescent="0.3">
      <c r="A46" s="8" t="str">
        <f>VLOOKUP(B46,'[1]LISTADO ATM'!$A$2:$C$820,3,0)</f>
        <v>NORTE</v>
      </c>
      <c r="B46" s="4">
        <v>538</v>
      </c>
      <c r="C46" s="4" t="str">
        <f>VLOOKUP(B46,'[1]LISTADO ATM'!$A$2:$B$820,2,0)</f>
        <v>ATM  Autoservicio San Fco. Macorís</v>
      </c>
      <c r="D46" s="22" t="s">
        <v>23</v>
      </c>
      <c r="E46" s="21">
        <v>335826936</v>
      </c>
    </row>
    <row r="47" spans="1:5" ht="18" thickBot="1" x14ac:dyDescent="0.35">
      <c r="A47" s="5" t="s">
        <v>11</v>
      </c>
      <c r="B47" s="10">
        <f>COUNT(B36:B46)</f>
        <v>11</v>
      </c>
      <c r="C47" s="42"/>
      <c r="D47" s="43"/>
      <c r="E47" s="44"/>
    </row>
    <row r="48" spans="1:5" ht="15" thickBot="1" x14ac:dyDescent="0.35">
      <c r="E48" s="7"/>
    </row>
    <row r="49" spans="1:5" ht="18" thickBot="1" x14ac:dyDescent="0.35">
      <c r="A49" s="45" t="s">
        <v>20</v>
      </c>
      <c r="B49" s="46"/>
      <c r="C49" s="46"/>
      <c r="D49" s="46"/>
      <c r="E49" s="47"/>
    </row>
    <row r="50" spans="1:5" ht="17.399999999999999" x14ac:dyDescent="0.3">
      <c r="A50" s="2" t="s">
        <v>5</v>
      </c>
      <c r="B50" s="11" t="s">
        <v>6</v>
      </c>
      <c r="C50" s="3" t="s">
        <v>7</v>
      </c>
      <c r="D50" s="3" t="s">
        <v>8</v>
      </c>
      <c r="E50" s="11" t="s">
        <v>9</v>
      </c>
    </row>
    <row r="51" spans="1:5" ht="17.399999999999999" x14ac:dyDescent="0.3">
      <c r="A51" s="8" t="str">
        <f>VLOOKUP(B51,'[1]LISTADO ATM'!$A$2:$C$820,3,0)</f>
        <v>SUR</v>
      </c>
      <c r="B51" s="4">
        <v>403</v>
      </c>
      <c r="C51" s="4" t="str">
        <f>VLOOKUP(B51,'[1]LISTADO ATM'!$A$2:$B$820,2,0)</f>
        <v xml:space="preserve">ATM Oficina Vicente Noble </v>
      </c>
      <c r="D51" s="20" t="s">
        <v>10</v>
      </c>
      <c r="E51" s="26">
        <v>335826840</v>
      </c>
    </row>
    <row r="52" spans="1:5" ht="17.399999999999999" x14ac:dyDescent="0.3">
      <c r="A52" s="8" t="str">
        <f>VLOOKUP(B52,'[1]LISTADO ATM'!$A$2:$C$820,3,0)</f>
        <v>ESTE</v>
      </c>
      <c r="B52" s="4">
        <v>838</v>
      </c>
      <c r="C52" s="4" t="str">
        <f>VLOOKUP(B52,'[1]LISTADO ATM'!$A$2:$B$820,2,0)</f>
        <v xml:space="preserve">ATM UNP Consuelo </v>
      </c>
      <c r="D52" s="20" t="s">
        <v>10</v>
      </c>
      <c r="E52" s="26">
        <v>335827985</v>
      </c>
    </row>
    <row r="53" spans="1:5" ht="17.399999999999999" x14ac:dyDescent="0.3">
      <c r="A53" s="8" t="str">
        <f>VLOOKUP(B53,'[1]LISTADO ATM'!$A$2:$C$820,3,0)</f>
        <v>ESTE</v>
      </c>
      <c r="B53" s="4">
        <v>399</v>
      </c>
      <c r="C53" s="4" t="str">
        <f>VLOOKUP(B53,'[1]LISTADO ATM'!$A$2:$B$820,2,0)</f>
        <v xml:space="preserve">ATM Oficina La Romana II </v>
      </c>
      <c r="D53" s="20" t="s">
        <v>10</v>
      </c>
      <c r="E53" s="26">
        <v>335827933</v>
      </c>
    </row>
    <row r="54" spans="1:5" ht="17.399999999999999" x14ac:dyDescent="0.3">
      <c r="A54" s="8" t="str">
        <f>VLOOKUP(B54,'[1]LISTADO ATM'!$A$2:$C$820,3,0)</f>
        <v>SUR</v>
      </c>
      <c r="B54" s="4">
        <v>182</v>
      </c>
      <c r="C54" s="4" t="str">
        <f>VLOOKUP(B54,'[1]LISTADO ATM'!$A$2:$B$820,2,0)</f>
        <v xml:space="preserve">ATM Barahona Comb </v>
      </c>
      <c r="D54" s="20" t="s">
        <v>10</v>
      </c>
      <c r="E54" s="26">
        <v>335828014</v>
      </c>
    </row>
    <row r="55" spans="1:5" ht="17.399999999999999" x14ac:dyDescent="0.3">
      <c r="A55" s="8" t="str">
        <f>VLOOKUP(B55,'[1]LISTADO ATM'!$A$2:$C$820,3,0)</f>
        <v>DISTRITO NACIONAL</v>
      </c>
      <c r="B55" s="4">
        <v>769</v>
      </c>
      <c r="C55" s="4" t="str">
        <f>VLOOKUP(B55,'[1]LISTADO ATM'!$A$2:$B$820,2,0)</f>
        <v>ATM UNP Pablo Mella Morales</v>
      </c>
      <c r="D55" s="20" t="s">
        <v>10</v>
      </c>
      <c r="E55" s="26">
        <v>335827738</v>
      </c>
    </row>
    <row r="56" spans="1:5" ht="17.399999999999999" x14ac:dyDescent="0.3">
      <c r="A56" s="8" t="str">
        <f>VLOOKUP(B56,'[1]LISTADO ATM'!$A$2:$C$820,3,0)</f>
        <v>SUR</v>
      </c>
      <c r="B56" s="4">
        <v>781</v>
      </c>
      <c r="C56" s="4" t="str">
        <f>VLOOKUP(B56,'[1]LISTADO ATM'!$A$2:$B$820,2,0)</f>
        <v xml:space="preserve">ATM Estación Isla Barahona </v>
      </c>
      <c r="D56" s="20" t="s">
        <v>10</v>
      </c>
      <c r="E56" s="26">
        <v>335828001</v>
      </c>
    </row>
    <row r="57" spans="1:5" ht="18" thickBot="1" x14ac:dyDescent="0.35">
      <c r="A57" s="9" t="s">
        <v>11</v>
      </c>
      <c r="B57" s="10">
        <f>COUNT(B51:B56)</f>
        <v>6</v>
      </c>
      <c r="C57" s="19"/>
      <c r="D57" s="19"/>
      <c r="E57" s="19"/>
    </row>
    <row r="58" spans="1:5" ht="15" thickBot="1" x14ac:dyDescent="0.35">
      <c r="E58" s="7"/>
    </row>
    <row r="59" spans="1:5" ht="18" thickBot="1" x14ac:dyDescent="0.35">
      <c r="A59" s="45" t="s">
        <v>19</v>
      </c>
      <c r="B59" s="46"/>
      <c r="C59" s="46"/>
      <c r="D59" s="46"/>
      <c r="E59" s="47"/>
    </row>
    <row r="60" spans="1:5" ht="17.399999999999999" x14ac:dyDescent="0.3">
      <c r="A60" s="2" t="s">
        <v>5</v>
      </c>
      <c r="B60" s="11" t="s">
        <v>6</v>
      </c>
      <c r="C60" s="3" t="s">
        <v>7</v>
      </c>
      <c r="D60" s="3" t="s">
        <v>8</v>
      </c>
      <c r="E60" s="11" t="s">
        <v>9</v>
      </c>
    </row>
    <row r="61" spans="1:5" ht="17.399999999999999" x14ac:dyDescent="0.3">
      <c r="A61" s="8" t="str">
        <f>VLOOKUP(B61,'[1]LISTADO ATM'!$A$2:$C$820,3,0)</f>
        <v>DISTRITO NACIONAL</v>
      </c>
      <c r="B61" s="4">
        <v>578</v>
      </c>
      <c r="C61" s="4" t="str">
        <f>VLOOKUP(B61,'[1]LISTADO ATM'!$A$2:$B$820,2,0)</f>
        <v xml:space="preserve">ATM Procuraduría General de la República </v>
      </c>
      <c r="D61" s="4" t="s">
        <v>13</v>
      </c>
      <c r="E61" s="26">
        <v>335827944</v>
      </c>
    </row>
    <row r="62" spans="1:5" ht="17.399999999999999" x14ac:dyDescent="0.3">
      <c r="A62" s="8" t="str">
        <f>VLOOKUP(B62,'[1]LISTADO ATM'!$A$2:$C$820,3,0)</f>
        <v>SUR</v>
      </c>
      <c r="B62" s="4">
        <v>301</v>
      </c>
      <c r="C62" s="4" t="str">
        <f>VLOOKUP(B62,'[1]LISTADO ATM'!$A$2:$B$820,2,0)</f>
        <v xml:space="preserve">ATM UNP Alfa y Omega (Barahona) </v>
      </c>
      <c r="D62" s="4" t="s">
        <v>13</v>
      </c>
      <c r="E62" s="26">
        <v>335827951</v>
      </c>
    </row>
    <row r="63" spans="1:5" ht="17.399999999999999" x14ac:dyDescent="0.3">
      <c r="A63" s="8" t="str">
        <f>VLOOKUP(B63,'[1]LISTADO ATM'!$A$2:$C$820,3,0)</f>
        <v>DISTRITO NACIONAL</v>
      </c>
      <c r="B63" s="4">
        <v>13</v>
      </c>
      <c r="C63" s="4" t="str">
        <f>VLOOKUP(B63,'[1]LISTADO ATM'!$A$2:$B$820,2,0)</f>
        <v xml:space="preserve">ATM CDEEE </v>
      </c>
      <c r="D63" s="4" t="s">
        <v>13</v>
      </c>
      <c r="E63" s="26">
        <v>335827992</v>
      </c>
    </row>
    <row r="64" spans="1:5" ht="17.399999999999999" x14ac:dyDescent="0.3">
      <c r="A64" s="8" t="str">
        <f>VLOOKUP(B64,'[1]LISTADO ATM'!$A$2:$C$820,3,0)</f>
        <v>DISTRITO NACIONAL</v>
      </c>
      <c r="B64" s="4">
        <v>938</v>
      </c>
      <c r="C64" s="4" t="str">
        <f>VLOOKUP(B64,'[1]LISTADO ATM'!$A$2:$B$820,2,0)</f>
        <v xml:space="preserve">ATM Autobanco Oficina Filadelfia Plaza </v>
      </c>
      <c r="D64" s="4" t="s">
        <v>13</v>
      </c>
      <c r="E64" s="26">
        <v>335827768</v>
      </c>
    </row>
    <row r="65" spans="1:5" ht="17.399999999999999" x14ac:dyDescent="0.3">
      <c r="A65" s="8" t="str">
        <f>VLOOKUP(B65,'[1]LISTADO ATM'!$A$2:$C$820,3,0)</f>
        <v>DISTRITO NACIONAL</v>
      </c>
      <c r="B65" s="4">
        <v>787</v>
      </c>
      <c r="C65" s="4" t="str">
        <f>VLOOKUP(B65,'[1]LISTADO ATM'!$A$2:$B$820,2,0)</f>
        <v xml:space="preserve">ATM Cafetería CTB II </v>
      </c>
      <c r="D65" s="4" t="s">
        <v>13</v>
      </c>
      <c r="E65" s="26">
        <v>335827729</v>
      </c>
    </row>
    <row r="66" spans="1:5" ht="18" thickBot="1" x14ac:dyDescent="0.35">
      <c r="A66" s="5" t="s">
        <v>11</v>
      </c>
      <c r="B66" s="10">
        <f>COUNT(B61:B65)</f>
        <v>5</v>
      </c>
      <c r="C66" s="19"/>
      <c r="D66" s="28"/>
      <c r="E66" s="29"/>
    </row>
    <row r="67" spans="1:5" ht="15" thickBot="1" x14ac:dyDescent="0.35">
      <c r="E67" s="7"/>
    </row>
    <row r="68" spans="1:5" ht="18" thickBot="1" x14ac:dyDescent="0.35">
      <c r="A68" s="45" t="s">
        <v>16</v>
      </c>
      <c r="B68" s="46"/>
      <c r="C68" s="46"/>
      <c r="D68" s="48"/>
      <c r="E68" s="49"/>
    </row>
    <row r="69" spans="1:5" ht="17.399999999999999" x14ac:dyDescent="0.3">
      <c r="A69" s="11" t="s">
        <v>5</v>
      </c>
      <c r="B69" s="11" t="s">
        <v>6</v>
      </c>
      <c r="C69" s="6" t="s">
        <v>7</v>
      </c>
      <c r="D69" s="24" t="s">
        <v>8</v>
      </c>
      <c r="E69" s="11" t="s">
        <v>9</v>
      </c>
    </row>
    <row r="70" spans="1:5" ht="17.399999999999999" x14ac:dyDescent="0.3">
      <c r="A70" s="4" t="str">
        <f>VLOOKUP(B70,'[1]LISTADO ATM'!$A$2:$C$820,3,0)</f>
        <v>DISTRITO NACIONAL</v>
      </c>
      <c r="B70" s="4">
        <v>686</v>
      </c>
      <c r="C70" s="4" t="str">
        <f>VLOOKUP(B70,'[1]LISTADO ATM'!$A$2:$B$820,2,0)</f>
        <v>ATM Autoservicio Oficina Máximo Gómez</v>
      </c>
      <c r="D70" s="4" t="s">
        <v>17</v>
      </c>
      <c r="E70" s="21">
        <v>335825614</v>
      </c>
    </row>
    <row r="71" spans="1:5" ht="17.399999999999999" x14ac:dyDescent="0.3">
      <c r="A71" s="4" t="str">
        <f>VLOOKUP(B71,'[1]LISTADO ATM'!$A$2:$C$820,3,0)</f>
        <v>DISTRITO NACIONAL</v>
      </c>
      <c r="B71" s="4">
        <v>738</v>
      </c>
      <c r="C71" s="4" t="str">
        <f>VLOOKUP(B71,'[1]LISTADO ATM'!$A$2:$B$820,2,0)</f>
        <v xml:space="preserve">ATM Zona Franca Los Alcarrizos </v>
      </c>
      <c r="D71" s="4" t="s">
        <v>17</v>
      </c>
      <c r="E71" s="21">
        <v>335825600</v>
      </c>
    </row>
    <row r="72" spans="1:5" ht="17.399999999999999" x14ac:dyDescent="0.3">
      <c r="A72" s="4" t="str">
        <f>VLOOKUP(B72,'[1]LISTADO ATM'!$A$2:$C$820,3,0)</f>
        <v>DISTRITO NACIONAL</v>
      </c>
      <c r="B72" s="4">
        <v>192</v>
      </c>
      <c r="C72" s="4" t="str">
        <f>VLOOKUP(B72,'[1]LISTADO ATM'!$A$2:$B$820,2,0)</f>
        <v xml:space="preserve">ATM Autobanco Luperón II </v>
      </c>
      <c r="D72" s="4" t="s">
        <v>18</v>
      </c>
      <c r="E72" s="21">
        <v>335826393</v>
      </c>
    </row>
    <row r="73" spans="1:5" ht="18" thickBot="1" x14ac:dyDescent="0.35">
      <c r="A73" s="5" t="s">
        <v>11</v>
      </c>
      <c r="B73" s="10">
        <f>COUNT(B70:B72)</f>
        <v>3</v>
      </c>
      <c r="C73" s="27"/>
      <c r="D73" s="23"/>
      <c r="E73" s="23"/>
    </row>
    <row r="74" spans="1:5" ht="15" thickBot="1" x14ac:dyDescent="0.35">
      <c r="E74" s="7"/>
    </row>
    <row r="75" spans="1:5" ht="18" thickBot="1" x14ac:dyDescent="0.35">
      <c r="A75" s="50" t="s">
        <v>12</v>
      </c>
      <c r="B75" s="51"/>
      <c r="D75" s="7"/>
      <c r="E75" s="7"/>
    </row>
    <row r="76" spans="1:5" ht="18" thickBot="1" x14ac:dyDescent="0.35">
      <c r="A76" s="52">
        <f>+B57+B66+B73</f>
        <v>14</v>
      </c>
      <c r="B76" s="53"/>
    </row>
    <row r="77" spans="1:5" ht="15" thickBot="1" x14ac:dyDescent="0.35">
      <c r="E77" s="7"/>
    </row>
    <row r="78" spans="1:5" ht="18" thickBot="1" x14ac:dyDescent="0.35">
      <c r="A78" s="45" t="s">
        <v>21</v>
      </c>
      <c r="B78" s="46"/>
      <c r="C78" s="46"/>
      <c r="D78" s="46"/>
      <c r="E78" s="47"/>
    </row>
    <row r="79" spans="1:5" ht="17.399999999999999" x14ac:dyDescent="0.3">
      <c r="A79" s="11" t="s">
        <v>5</v>
      </c>
      <c r="B79" s="11" t="s">
        <v>6</v>
      </c>
      <c r="C79" s="6" t="s">
        <v>7</v>
      </c>
      <c r="D79" s="54" t="s">
        <v>8</v>
      </c>
      <c r="E79" s="55"/>
    </row>
    <row r="80" spans="1:5" ht="17.399999999999999" x14ac:dyDescent="0.3">
      <c r="A80" s="4" t="str">
        <f>VLOOKUP(B80,'[1]LISTADO ATM'!$A$2:$C$820,3,0)</f>
        <v>DISTRITO NACIONAL</v>
      </c>
      <c r="B80" s="4">
        <v>152</v>
      </c>
      <c r="C80" s="4" t="str">
        <f>VLOOKUP(B80,'[1]LISTADO ATM'!$A$2:$B$820,2,0)</f>
        <v xml:space="preserve">ATM Kiosco Megacentro II </v>
      </c>
      <c r="D80" s="31" t="s">
        <v>14</v>
      </c>
      <c r="E80" s="32"/>
    </row>
    <row r="81" spans="1:5" ht="17.399999999999999" x14ac:dyDescent="0.3">
      <c r="A81" s="4" t="str">
        <f>VLOOKUP(B81,'[1]LISTADO ATM'!$A$2:$C$820,3,0)</f>
        <v>ESTE</v>
      </c>
      <c r="B81" s="4">
        <v>843</v>
      </c>
      <c r="C81" s="4" t="str">
        <f>VLOOKUP(B81,'[1]LISTADO ATM'!$A$2:$B$820,2,0)</f>
        <v xml:space="preserve">ATM Oficina Romana Centro </v>
      </c>
      <c r="D81" s="31" t="s">
        <v>14</v>
      </c>
      <c r="E81" s="32"/>
    </row>
    <row r="82" spans="1:5" ht="17.399999999999999" x14ac:dyDescent="0.3">
      <c r="A82" s="4" t="str">
        <f>VLOOKUP(B82,'[1]LISTADO ATM'!$A$2:$C$820,3,0)</f>
        <v>DISTRITO NACIONAL</v>
      </c>
      <c r="B82" s="4">
        <v>557</v>
      </c>
      <c r="C82" s="4" t="str">
        <f>VLOOKUP(B82,'[1]LISTADO ATM'!$A$2:$B$820,2,0)</f>
        <v xml:space="preserve">ATM Multicentro La Sirena Ave. Mella </v>
      </c>
      <c r="D82" s="31" t="s">
        <v>24</v>
      </c>
      <c r="E82" s="32"/>
    </row>
    <row r="83" spans="1:5" ht="17.399999999999999" x14ac:dyDescent="0.3">
      <c r="A83" s="4" t="str">
        <f>VLOOKUP(B83,'[1]LISTADO ATM'!$A$2:$C$820,3,0)</f>
        <v>ESTE</v>
      </c>
      <c r="B83" s="4">
        <v>211</v>
      </c>
      <c r="C83" s="4" t="str">
        <f>VLOOKUP(B83,'[1]LISTADO ATM'!$A$2:$B$820,2,0)</f>
        <v xml:space="preserve">ATM Oficina La Romana I </v>
      </c>
      <c r="D83" s="31" t="s">
        <v>14</v>
      </c>
      <c r="E83" s="32"/>
    </row>
    <row r="84" spans="1:5" ht="17.399999999999999" x14ac:dyDescent="0.3">
      <c r="A84" s="4" t="str">
        <f>VLOOKUP(B84,'[1]LISTADO ATM'!$A$2:$C$820,3,0)</f>
        <v>DISTRITO NACIONAL</v>
      </c>
      <c r="B84" s="4">
        <v>812</v>
      </c>
      <c r="C84" s="4" t="str">
        <f>VLOOKUP(B84,'[1]LISTADO ATM'!$A$2:$B$820,2,0)</f>
        <v xml:space="preserve">ATM Canasta del Pueblo </v>
      </c>
      <c r="D84" s="31" t="s">
        <v>14</v>
      </c>
      <c r="E84" s="32"/>
    </row>
    <row r="85" spans="1:5" ht="17.399999999999999" x14ac:dyDescent="0.3">
      <c r="A85" s="4" t="str">
        <f>VLOOKUP(B85,'[1]LISTADO ATM'!$A$2:$C$820,3,0)</f>
        <v>NORTE</v>
      </c>
      <c r="B85" s="4">
        <v>749</v>
      </c>
      <c r="C85" s="4" t="str">
        <f>VLOOKUP(B85,'[1]LISTADO ATM'!$A$2:$B$820,2,0)</f>
        <v xml:space="preserve">ATM Oficina Yaque </v>
      </c>
      <c r="D85" s="31" t="s">
        <v>24</v>
      </c>
      <c r="E85" s="32"/>
    </row>
    <row r="86" spans="1:5" ht="17.399999999999999" x14ac:dyDescent="0.3">
      <c r="A86" s="4" t="str">
        <f>VLOOKUP(B86,'[1]LISTADO ATM'!$A$2:$C$820,3,0)</f>
        <v>SUR</v>
      </c>
      <c r="B86" s="4">
        <v>584</v>
      </c>
      <c r="C86" s="4" t="str">
        <f>VLOOKUP(B86,'[1]LISTADO ATM'!$A$2:$B$820,2,0)</f>
        <v xml:space="preserve">ATM Oficina San Cristóbal I </v>
      </c>
      <c r="D86" s="31" t="s">
        <v>14</v>
      </c>
      <c r="E86" s="32"/>
    </row>
    <row r="87" spans="1:5" ht="17.399999999999999" x14ac:dyDescent="0.3">
      <c r="A87" s="4" t="str">
        <f>VLOOKUP(B87,'[1]LISTADO ATM'!$A$2:$C$820,3,0)</f>
        <v>DISTRITO NACIONAL</v>
      </c>
      <c r="B87" s="4">
        <v>434</v>
      </c>
      <c r="C87" s="4" t="str">
        <f>VLOOKUP(B87,'[1]LISTADO ATM'!$A$2:$B$820,2,0)</f>
        <v xml:space="preserve">ATM Generadora Hidroeléctrica Dom. (EGEHID) </v>
      </c>
      <c r="D87" s="31" t="s">
        <v>14</v>
      </c>
      <c r="E87" s="32"/>
    </row>
    <row r="88" spans="1:5" ht="18" thickBot="1" x14ac:dyDescent="0.35">
      <c r="A88" s="5" t="s">
        <v>11</v>
      </c>
      <c r="B88" s="10">
        <f>COUNT(B80:B87)</f>
        <v>8</v>
      </c>
      <c r="C88" s="27"/>
      <c r="D88" s="23"/>
      <c r="E88" s="23"/>
    </row>
  </sheetData>
  <mergeCells count="21">
    <mergeCell ref="A78:E78"/>
    <mergeCell ref="D79:E79"/>
    <mergeCell ref="D85:E85"/>
    <mergeCell ref="D84:E84"/>
    <mergeCell ref="D87:E87"/>
    <mergeCell ref="D86:E86"/>
    <mergeCell ref="D83:E83"/>
    <mergeCell ref="D82:E82"/>
    <mergeCell ref="A1:E1"/>
    <mergeCell ref="A2:E2"/>
    <mergeCell ref="A7:E7"/>
    <mergeCell ref="C32:E32"/>
    <mergeCell ref="A34:E34"/>
    <mergeCell ref="C47:E47"/>
    <mergeCell ref="A49:E49"/>
    <mergeCell ref="A59:E59"/>
    <mergeCell ref="D80:E80"/>
    <mergeCell ref="D81:E81"/>
    <mergeCell ref="A68:E68"/>
    <mergeCell ref="A75:B75"/>
    <mergeCell ref="A76:B76"/>
  </mergeCells>
  <phoneticPr fontId="11" type="noConversion"/>
  <conditionalFormatting sqref="B57">
    <cfRule type="duplicateValues" dxfId="28" priority="107"/>
  </conditionalFormatting>
  <conditionalFormatting sqref="B47">
    <cfRule type="duplicateValues" dxfId="27" priority="106"/>
  </conditionalFormatting>
  <conditionalFormatting sqref="E82">
    <cfRule type="duplicateValues" dxfId="26" priority="103"/>
  </conditionalFormatting>
  <conditionalFormatting sqref="E84">
    <cfRule type="duplicateValues" dxfId="25" priority="96"/>
  </conditionalFormatting>
  <conditionalFormatting sqref="B84:B87">
    <cfRule type="duplicateValues" dxfId="24" priority="90"/>
  </conditionalFormatting>
  <conditionalFormatting sqref="B84:B87">
    <cfRule type="duplicateValues" dxfId="23" priority="89"/>
  </conditionalFormatting>
  <conditionalFormatting sqref="B84:B87">
    <cfRule type="duplicateValues" dxfId="22" priority="86"/>
  </conditionalFormatting>
  <conditionalFormatting sqref="E85">
    <cfRule type="duplicateValues" dxfId="21" priority="76"/>
  </conditionalFormatting>
  <conditionalFormatting sqref="E85">
    <cfRule type="duplicateValues" dxfId="20" priority="75"/>
  </conditionalFormatting>
  <conditionalFormatting sqref="E87">
    <cfRule type="duplicateValues" dxfId="19" priority="53"/>
  </conditionalFormatting>
  <conditionalFormatting sqref="E87">
    <cfRule type="duplicateValues" dxfId="18" priority="52"/>
  </conditionalFormatting>
  <conditionalFormatting sqref="B36:B37">
    <cfRule type="duplicateValues" dxfId="17" priority="38"/>
  </conditionalFormatting>
  <conditionalFormatting sqref="B40 B44:B46">
    <cfRule type="duplicateValues" dxfId="16" priority="20"/>
  </conditionalFormatting>
  <conditionalFormatting sqref="E43">
    <cfRule type="duplicateValues" dxfId="15" priority="9"/>
  </conditionalFormatting>
  <conditionalFormatting sqref="E43">
    <cfRule type="duplicateValues" dxfId="14" priority="10"/>
  </conditionalFormatting>
  <conditionalFormatting sqref="B34 B36:B46">
    <cfRule type="duplicateValues" dxfId="13" priority="382"/>
  </conditionalFormatting>
  <conditionalFormatting sqref="B38:B39">
    <cfRule type="duplicateValues" dxfId="12" priority="385"/>
  </conditionalFormatting>
  <conditionalFormatting sqref="B68 B70:B73 B41:B43 B39">
    <cfRule type="duplicateValues" dxfId="11" priority="386"/>
  </conditionalFormatting>
  <conditionalFormatting sqref="E88 E1:E7 E51:E59 E66:E68 E70:E81 E9:E24 E26:E34 E36:E42 E44:E49">
    <cfRule type="duplicateValues" dxfId="10" priority="556"/>
  </conditionalFormatting>
  <conditionalFormatting sqref="E88 E1:E7 E51:E59 E66:E68 E9:E24 E70:E82 E26:E34 E36:E42 E44:E49">
    <cfRule type="duplicateValues" dxfId="9" priority="567"/>
  </conditionalFormatting>
  <conditionalFormatting sqref="B40:B44">
    <cfRule type="duplicateValues" dxfId="8" priority="6"/>
  </conditionalFormatting>
  <conditionalFormatting sqref="B74:B78 B58:B59 B48:B49 B33 B1:B7 B61:B67 B80:B87 B9:B31 B51:B56">
    <cfRule type="duplicateValues" dxfId="7" priority="606"/>
  </conditionalFormatting>
  <conditionalFormatting sqref="B80:B87 B1:B7 B33:B34 B70:B78 B61:B68 B9:B31 B36:B49 B51:B59">
    <cfRule type="duplicateValues" dxfId="6" priority="616"/>
  </conditionalFormatting>
  <conditionalFormatting sqref="B80:B88 B1:B7 B70:B78 B61:B68 B9:B34 B36:B49 B51:B59">
    <cfRule type="duplicateValues" dxfId="5" priority="625"/>
  </conditionalFormatting>
  <conditionalFormatting sqref="E86">
    <cfRule type="duplicateValues" dxfId="4" priority="3"/>
  </conditionalFormatting>
  <conditionalFormatting sqref="E25">
    <cfRule type="duplicateValues" dxfId="3" priority="631"/>
  </conditionalFormatting>
  <conditionalFormatting sqref="E83">
    <cfRule type="duplicateValues" dxfId="2" priority="1"/>
  </conditionalFormatting>
  <conditionalFormatting sqref="E83">
    <cfRule type="duplicateValues" dxfId="1" priority="2"/>
  </conditionalFormatting>
  <conditionalFormatting sqref="E61:E65">
    <cfRule type="duplicateValues" dxfId="0" priority="67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4.4" x14ac:dyDescent="0.3"/>
  <sheetData>
    <row r="4" spans="3:3" x14ac:dyDescent="0.3">
      <c r="C4">
        <v>1</v>
      </c>
    </row>
    <row r="5" spans="3:3" x14ac:dyDescent="0.3">
      <c r="C5">
        <v>9</v>
      </c>
    </row>
    <row r="6" spans="3:3" x14ac:dyDescent="0.3">
      <c r="C6">
        <v>35</v>
      </c>
    </row>
    <row r="7" spans="3:3" x14ac:dyDescent="0.3">
      <c r="C7">
        <v>45</v>
      </c>
    </row>
    <row r="8" spans="3:3" x14ac:dyDescent="0.3">
      <c r="C8">
        <v>53</v>
      </c>
    </row>
    <row r="9" spans="3:3" x14ac:dyDescent="0.3">
      <c r="C9">
        <v>62</v>
      </c>
    </row>
    <row r="10" spans="3:3" x14ac:dyDescent="0.3">
      <c r="C10">
        <v>75</v>
      </c>
    </row>
    <row r="11" spans="3:3" x14ac:dyDescent="0.3">
      <c r="C11">
        <v>85</v>
      </c>
    </row>
    <row r="12" spans="3:3" x14ac:dyDescent="0.3">
      <c r="C12">
        <v>96</v>
      </c>
    </row>
    <row r="13" spans="3:3" x14ac:dyDescent="0.3">
      <c r="C13">
        <v>119</v>
      </c>
    </row>
    <row r="14" spans="3:3" x14ac:dyDescent="0.3">
      <c r="C14">
        <v>140</v>
      </c>
    </row>
    <row r="15" spans="3:3" x14ac:dyDescent="0.3">
      <c r="C15">
        <v>152</v>
      </c>
    </row>
    <row r="16" spans="3:3" x14ac:dyDescent="0.3">
      <c r="C16">
        <v>157</v>
      </c>
    </row>
    <row r="17" spans="3:3" x14ac:dyDescent="0.3">
      <c r="C17">
        <v>159</v>
      </c>
    </row>
    <row r="18" spans="3:3" x14ac:dyDescent="0.3">
      <c r="C18">
        <v>160</v>
      </c>
    </row>
    <row r="19" spans="3:3" x14ac:dyDescent="0.3">
      <c r="C19">
        <v>160</v>
      </c>
    </row>
    <row r="20" spans="3:3" x14ac:dyDescent="0.3">
      <c r="C20">
        <v>161</v>
      </c>
    </row>
    <row r="21" spans="3:3" x14ac:dyDescent="0.3">
      <c r="C21">
        <v>219</v>
      </c>
    </row>
    <row r="22" spans="3:3" x14ac:dyDescent="0.3">
      <c r="C22">
        <v>235</v>
      </c>
    </row>
    <row r="23" spans="3:3" x14ac:dyDescent="0.3">
      <c r="C23">
        <v>235</v>
      </c>
    </row>
    <row r="24" spans="3:3" x14ac:dyDescent="0.3">
      <c r="C24">
        <v>235</v>
      </c>
    </row>
    <row r="25" spans="3:3" x14ac:dyDescent="0.3">
      <c r="C25">
        <v>252</v>
      </c>
    </row>
    <row r="26" spans="3:3" x14ac:dyDescent="0.3">
      <c r="C26">
        <v>276</v>
      </c>
    </row>
    <row r="27" spans="3:3" x14ac:dyDescent="0.3">
      <c r="C27">
        <v>293</v>
      </c>
    </row>
    <row r="28" spans="3:3" x14ac:dyDescent="0.3">
      <c r="C28">
        <v>307</v>
      </c>
    </row>
    <row r="29" spans="3:3" x14ac:dyDescent="0.3">
      <c r="C29">
        <v>307</v>
      </c>
    </row>
    <row r="30" spans="3:3" x14ac:dyDescent="0.3">
      <c r="C30">
        <v>315</v>
      </c>
    </row>
    <row r="31" spans="3:3" x14ac:dyDescent="0.3">
      <c r="C31">
        <v>333</v>
      </c>
    </row>
    <row r="32" spans="3:3" x14ac:dyDescent="0.3">
      <c r="C32">
        <v>338</v>
      </c>
    </row>
    <row r="33" spans="3:3" x14ac:dyDescent="0.3">
      <c r="C33">
        <v>342</v>
      </c>
    </row>
    <row r="34" spans="3:3" x14ac:dyDescent="0.3">
      <c r="C34">
        <v>347</v>
      </c>
    </row>
    <row r="35" spans="3:3" x14ac:dyDescent="0.3">
      <c r="C35">
        <v>354</v>
      </c>
    </row>
    <row r="36" spans="3:3" x14ac:dyDescent="0.3">
      <c r="C36">
        <v>378</v>
      </c>
    </row>
    <row r="37" spans="3:3" x14ac:dyDescent="0.3">
      <c r="C37">
        <v>390</v>
      </c>
    </row>
    <row r="38" spans="3:3" x14ac:dyDescent="0.3">
      <c r="C38">
        <v>390</v>
      </c>
    </row>
    <row r="39" spans="3:3" x14ac:dyDescent="0.3">
      <c r="C39">
        <v>390</v>
      </c>
    </row>
    <row r="40" spans="3:3" x14ac:dyDescent="0.3">
      <c r="C40">
        <v>396</v>
      </c>
    </row>
    <row r="41" spans="3:3" x14ac:dyDescent="0.3">
      <c r="C41">
        <v>407</v>
      </c>
    </row>
    <row r="42" spans="3:3" x14ac:dyDescent="0.3">
      <c r="C42">
        <v>413</v>
      </c>
    </row>
    <row r="43" spans="3:3" x14ac:dyDescent="0.3">
      <c r="C43">
        <v>413</v>
      </c>
    </row>
    <row r="44" spans="3:3" x14ac:dyDescent="0.3">
      <c r="C44">
        <v>434</v>
      </c>
    </row>
    <row r="45" spans="3:3" x14ac:dyDescent="0.3">
      <c r="C45">
        <v>434</v>
      </c>
    </row>
    <row r="46" spans="3:3" x14ac:dyDescent="0.3">
      <c r="C46">
        <v>434</v>
      </c>
    </row>
    <row r="47" spans="3:3" x14ac:dyDescent="0.3">
      <c r="C47">
        <v>462</v>
      </c>
    </row>
    <row r="48" spans="3:3" x14ac:dyDescent="0.3">
      <c r="C48">
        <v>511</v>
      </c>
    </row>
    <row r="49" spans="3:3" x14ac:dyDescent="0.3">
      <c r="C49">
        <v>527</v>
      </c>
    </row>
    <row r="50" spans="3:3" x14ac:dyDescent="0.3">
      <c r="C50">
        <v>537</v>
      </c>
    </row>
    <row r="51" spans="3:3" x14ac:dyDescent="0.3">
      <c r="C51">
        <v>537</v>
      </c>
    </row>
    <row r="52" spans="3:3" x14ac:dyDescent="0.3">
      <c r="C52">
        <v>557</v>
      </c>
    </row>
    <row r="53" spans="3:3" x14ac:dyDescent="0.3">
      <c r="C53">
        <v>566</v>
      </c>
    </row>
    <row r="54" spans="3:3" x14ac:dyDescent="0.3">
      <c r="C54">
        <v>566</v>
      </c>
    </row>
    <row r="55" spans="3:3" x14ac:dyDescent="0.3">
      <c r="C55">
        <v>566</v>
      </c>
    </row>
    <row r="56" spans="3:3" x14ac:dyDescent="0.3">
      <c r="C56">
        <v>572</v>
      </c>
    </row>
    <row r="57" spans="3:3" x14ac:dyDescent="0.3">
      <c r="C57">
        <v>572</v>
      </c>
    </row>
    <row r="58" spans="3:3" x14ac:dyDescent="0.3">
      <c r="C58">
        <v>595</v>
      </c>
    </row>
    <row r="59" spans="3:3" x14ac:dyDescent="0.3">
      <c r="C59">
        <v>631</v>
      </c>
    </row>
    <row r="60" spans="3:3" x14ac:dyDescent="0.3">
      <c r="C60">
        <v>638</v>
      </c>
    </row>
    <row r="61" spans="3:3" x14ac:dyDescent="0.3">
      <c r="C61">
        <v>643</v>
      </c>
    </row>
    <row r="62" spans="3:3" x14ac:dyDescent="0.3">
      <c r="C62">
        <v>643</v>
      </c>
    </row>
    <row r="63" spans="3:3" x14ac:dyDescent="0.3">
      <c r="C63">
        <v>660</v>
      </c>
    </row>
    <row r="64" spans="3:3" x14ac:dyDescent="0.3">
      <c r="C64">
        <v>713</v>
      </c>
    </row>
    <row r="65" spans="3:3" x14ac:dyDescent="0.3">
      <c r="C65">
        <v>715</v>
      </c>
    </row>
    <row r="66" spans="3:3" x14ac:dyDescent="0.3">
      <c r="C66">
        <v>717</v>
      </c>
    </row>
    <row r="67" spans="3:3" x14ac:dyDescent="0.3">
      <c r="C67">
        <v>728</v>
      </c>
    </row>
    <row r="68" spans="3:3" x14ac:dyDescent="0.3">
      <c r="C68">
        <v>734</v>
      </c>
    </row>
    <row r="69" spans="3:3" x14ac:dyDescent="0.3">
      <c r="C69">
        <v>734</v>
      </c>
    </row>
    <row r="70" spans="3:3" x14ac:dyDescent="0.3">
      <c r="C70">
        <v>760</v>
      </c>
    </row>
    <row r="71" spans="3:3" x14ac:dyDescent="0.3">
      <c r="C71">
        <v>783</v>
      </c>
    </row>
    <row r="72" spans="3:3" x14ac:dyDescent="0.3">
      <c r="C72">
        <v>796</v>
      </c>
    </row>
    <row r="73" spans="3:3" x14ac:dyDescent="0.3">
      <c r="C73">
        <v>801</v>
      </c>
    </row>
    <row r="74" spans="3:3" x14ac:dyDescent="0.3">
      <c r="C74">
        <v>808</v>
      </c>
    </row>
    <row r="75" spans="3:3" x14ac:dyDescent="0.3">
      <c r="C75">
        <v>817</v>
      </c>
    </row>
    <row r="76" spans="3:3" x14ac:dyDescent="0.3">
      <c r="C76">
        <v>825</v>
      </c>
    </row>
    <row r="77" spans="3:3" x14ac:dyDescent="0.3">
      <c r="C77">
        <v>888</v>
      </c>
    </row>
    <row r="78" spans="3:3" x14ac:dyDescent="0.3">
      <c r="C78">
        <v>891</v>
      </c>
    </row>
    <row r="79" spans="3:3" x14ac:dyDescent="0.3">
      <c r="C79">
        <v>899</v>
      </c>
    </row>
    <row r="80" spans="3:3" x14ac:dyDescent="0.3">
      <c r="C80">
        <v>911</v>
      </c>
    </row>
    <row r="81" spans="3:3" x14ac:dyDescent="0.3">
      <c r="C81">
        <v>911</v>
      </c>
    </row>
    <row r="82" spans="3:3" x14ac:dyDescent="0.3">
      <c r="C82">
        <v>930</v>
      </c>
    </row>
    <row r="83" spans="3:3" x14ac:dyDescent="0.3">
      <c r="C83">
        <v>937</v>
      </c>
    </row>
    <row r="84" spans="3:3" x14ac:dyDescent="0.3">
      <c r="C84">
        <v>942</v>
      </c>
    </row>
    <row r="85" spans="3:3" x14ac:dyDescent="0.3">
      <c r="C85">
        <v>945</v>
      </c>
    </row>
    <row r="86" spans="3:3" x14ac:dyDescent="0.3">
      <c r="C86">
        <v>946</v>
      </c>
    </row>
    <row r="87" spans="3:3" x14ac:dyDescent="0.3">
      <c r="C87">
        <v>957</v>
      </c>
    </row>
    <row r="88" spans="3:3" x14ac:dyDescent="0.3">
      <c r="C88">
        <v>957</v>
      </c>
    </row>
    <row r="89" spans="3:3" x14ac:dyDescent="0.3">
      <c r="C89">
        <v>962</v>
      </c>
    </row>
    <row r="90" spans="3:3" x14ac:dyDescent="0.3">
      <c r="C90">
        <v>980</v>
      </c>
    </row>
    <row r="91" spans="3:3" x14ac:dyDescent="0.3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2021-03-19T20:53:10Z</dcterms:modified>
</cp:coreProperties>
</file>