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5\"/>
    </mc:Choice>
  </mc:AlternateContent>
  <bookViews>
    <workbookView xWindow="0" yWindow="0" windowWidth="23040" windowHeight="9192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Hoja1!$A$51:$E$56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A55" i="1"/>
  <c r="A54" i="1"/>
  <c r="C54" i="1"/>
  <c r="B36" i="1" l="1"/>
  <c r="B85" i="1"/>
  <c r="C84" i="1"/>
  <c r="A84" i="1"/>
  <c r="C35" i="1"/>
  <c r="A35" i="1"/>
  <c r="C82" i="1"/>
  <c r="C83" i="1"/>
  <c r="A83" i="1"/>
  <c r="A82" i="1"/>
  <c r="C46" i="1"/>
  <c r="C47" i="1"/>
  <c r="A47" i="1"/>
  <c r="C31" i="1"/>
  <c r="C32" i="1"/>
  <c r="C33" i="1"/>
  <c r="C34" i="1"/>
  <c r="A31" i="1"/>
  <c r="A32" i="1"/>
  <c r="A33" i="1"/>
  <c r="A34" i="1"/>
  <c r="B10" i="1" l="1"/>
  <c r="B15" i="1"/>
  <c r="B57" i="1"/>
  <c r="B48" i="1"/>
  <c r="C81" i="1" l="1"/>
  <c r="A81" i="1"/>
  <c r="C80" i="1"/>
  <c r="A80" i="1"/>
  <c r="C78" i="1"/>
  <c r="C79" i="1"/>
  <c r="A78" i="1"/>
  <c r="A79" i="1"/>
  <c r="A30" i="1"/>
  <c r="C30" i="1"/>
  <c r="A46" i="1" l="1"/>
  <c r="C75" i="1"/>
  <c r="C76" i="1"/>
  <c r="A75" i="1"/>
  <c r="A76" i="1"/>
  <c r="C28" i="1"/>
  <c r="A28" i="1"/>
  <c r="C45" i="1"/>
  <c r="A45" i="1"/>
  <c r="A43" i="1" l="1"/>
  <c r="C43" i="1"/>
  <c r="A44" i="1"/>
  <c r="C44" i="1"/>
  <c r="A19" i="1"/>
  <c r="C19" i="1"/>
  <c r="A24" i="1"/>
  <c r="C24" i="1"/>
  <c r="A25" i="1"/>
  <c r="C25" i="1"/>
  <c r="A26" i="1"/>
  <c r="C26" i="1"/>
  <c r="A27" i="1"/>
  <c r="C27" i="1"/>
  <c r="A73" i="1"/>
  <c r="C73" i="1"/>
  <c r="A74" i="1"/>
  <c r="C74" i="1"/>
  <c r="A77" i="1"/>
  <c r="C77" i="1"/>
  <c r="A69" i="1"/>
  <c r="C69" i="1"/>
  <c r="A70" i="1"/>
  <c r="C70" i="1"/>
  <c r="A71" i="1"/>
  <c r="C71" i="1"/>
  <c r="A72" i="1"/>
  <c r="C72" i="1"/>
  <c r="A64" i="1"/>
  <c r="C64" i="1"/>
  <c r="A65" i="1"/>
  <c r="C65" i="1"/>
  <c r="A66" i="1"/>
  <c r="C66" i="1"/>
  <c r="A67" i="1"/>
  <c r="C67" i="1"/>
  <c r="A68" i="1"/>
  <c r="C68" i="1"/>
  <c r="C56" i="1" l="1"/>
  <c r="A56" i="1"/>
  <c r="A41" i="1"/>
  <c r="A42" i="1"/>
  <c r="C41" i="1"/>
  <c r="C42" i="1"/>
  <c r="C29" i="1"/>
  <c r="A29" i="1"/>
  <c r="C23" i="1"/>
  <c r="A23" i="1"/>
  <c r="A9" i="1"/>
  <c r="C9" i="1"/>
  <c r="C14" i="1"/>
  <c r="A14" i="1"/>
  <c r="A53" i="1"/>
  <c r="C53" i="1"/>
  <c r="C22" i="1" l="1"/>
  <c r="A22" i="1"/>
  <c r="C21" i="1"/>
  <c r="A21" i="1"/>
  <c r="A20" i="1" l="1"/>
  <c r="C20" i="1"/>
  <c r="A40" i="1"/>
  <c r="C40" i="1"/>
  <c r="A52" i="1"/>
  <c r="C52" i="1"/>
  <c r="A60" i="1" l="1"/>
</calcChain>
</file>

<file path=xl/sharedStrings.xml><?xml version="1.0" encoding="utf-8"?>
<sst xmlns="http://schemas.openxmlformats.org/spreadsheetml/2006/main" count="103" uniqueCount="29">
  <si>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</si>
  <si>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</si>
  <si>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</si>
  <si>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</si>
  <si>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</si>
  <si>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</si>
  <si>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</si>
  <si>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</si>
  <si>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</si>
  <si>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</si>
  <si>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</si>
  <si>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</si>
  <si>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</si>
  <si>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</si>
  <si>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</si>
  <si>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</si>
  <si>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</si>
  <si>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</si>
  <si>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</si>
  <si>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</si>
  <si>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2 Gavetas Vacias + 1 Fallando</t>
  </si>
  <si>
    <t>335831765</t>
  </si>
  <si>
    <t>Abatecido</t>
  </si>
  <si>
    <t>335832247 </t>
  </si>
  <si>
    <t>335832487 </t>
  </si>
  <si>
    <t>335832591 </t>
  </si>
  <si>
    <t>Gaveta de Depósitos Llena</t>
  </si>
  <si>
    <t>Solucionado</t>
  </si>
  <si>
    <t xml:space="preserve">Gaveta de Rechazos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</si>
</sst>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027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80" zoomScaleNormal="80" workbookViewId="0">
      <selection activeCell="B6" sqref="B6"/>
    </sheetView>
  </sheetViews>
  <sheetFormatPr baseColWidth="10" defaultColWidth="52.6640625" defaultRowHeight="14.4" x14ac:dyDescent="0.3"/>
  <cols>
    <col min="1" max="1" width="25.6640625" bestFit="1" customWidth="1"/>
    <col min="2" max="2" width="18" style="7" bestFit="1" customWidth="1"/>
    <col min="3" max="3" width="57.44140625" bestFit="1" customWidth="1"/>
    <col min="4" max="4" width="39.33203125" bestFit="1" customWidth="1"/>
    <col min="5" max="5" width="24.33203125" customWidth="1"/>
  </cols>
  <sheetData>
    <row r="1" spans="1:5" ht="22.5" customHeight="1" x14ac:dyDescent="0.3">
      <c r="A1" s="34" t="s">
        <v>1</v>
      </c>
      <c r="B1" s="35"/>
      <c r="C1" s="35"/>
      <c r="D1" s="35"/>
      <c r="E1" s="36"/>
    </row>
    <row r="2" spans="1:5" ht="25.5" customHeight="1" x14ac:dyDescent="0.3">
      <c r="A2" s="37" t="s">
        <v>0</v>
      </c>
      <c r="B2" s="38"/>
      <c r="C2" s="38"/>
      <c r="D2" s="38"/>
      <c r="E2" s="39"/>
    </row>
    <row r="3" spans="1:5" ht="17.399999999999999" x14ac:dyDescent="0.3">
      <c r="B3" s="1"/>
      <c r="C3" s="1"/>
      <c r="D3" s="1"/>
      <c r="E3" s="15"/>
    </row>
    <row r="4" spans="1:5" ht="18" thickBot="1" x14ac:dyDescent="0.35">
      <c r="A4" s="12" t="s">
        <v>2</v>
      </c>
      <c r="B4" s="14">
        <v>44279.708333333336</v>
      </c>
      <c r="C4" s="1"/>
      <c r="D4" s="1"/>
      <c r="E4" s="16"/>
    </row>
    <row r="5" spans="1:5" ht="18" thickBot="1" x14ac:dyDescent="0.35">
      <c r="A5" s="12" t="s">
        <v>3</v>
      </c>
      <c r="B5" s="14">
        <v>44280.25</v>
      </c>
      <c r="C5" s="13"/>
      <c r="D5" s="1"/>
      <c r="E5" s="16"/>
    </row>
    <row r="6" spans="1:5" ht="17.399999999999999" x14ac:dyDescent="0.3">
      <c r="B6" s="1"/>
      <c r="C6" s="1"/>
      <c r="D6" s="1"/>
      <c r="E6" s="18"/>
    </row>
    <row r="7" spans="1:5" ht="18" customHeight="1" x14ac:dyDescent="0.3">
      <c r="A7" s="40" t="s">
        <v>4</v>
      </c>
      <c r="B7" s="41"/>
      <c r="C7" s="41"/>
      <c r="D7" s="41"/>
      <c r="E7" s="42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7.399999999999999" x14ac:dyDescent="0.3">
      <c r="A9" s="27" t="e">
        <f>VLOOKUP(B9,'[1]LISTADO ATM'!$A$2:$C$822,3,0)</f>
        <v>#N/A</v>
      </c>
      <c r="B9" s="4"/>
      <c r="C9" s="4" t="e">
        <f>VLOOKUP(B9,'[1]LISTADO ATM'!$A$2:$B$822,2,0)</f>
        <v>#N/A</v>
      </c>
      <c r="D9" s="22" t="s">
        <v>22</v>
      </c>
      <c r="E9" s="31"/>
    </row>
    <row r="10" spans="1:5" ht="18" thickBot="1" x14ac:dyDescent="0.35">
      <c r="A10" s="5" t="s">
        <v>11</v>
      </c>
      <c r="B10" s="10">
        <f>COUNT(B9:B9)</f>
        <v>0</v>
      </c>
      <c r="C10" s="48"/>
      <c r="D10" s="49"/>
      <c r="E10" s="50"/>
    </row>
    <row r="11" spans="1:5" x14ac:dyDescent="0.3">
      <c r="E11" s="7"/>
    </row>
    <row r="12" spans="1:5" ht="18" customHeight="1" x14ac:dyDescent="0.3">
      <c r="A12" s="40" t="s">
        <v>19</v>
      </c>
      <c r="B12" s="41"/>
      <c r="C12" s="41"/>
      <c r="D12" s="41"/>
      <c r="E12" s="42"/>
    </row>
    <row r="13" spans="1:5" ht="17.399999999999999" x14ac:dyDescent="0.3">
      <c r="A13" s="2" t="s">
        <v>5</v>
      </c>
      <c r="B13" s="2" t="s">
        <v>6</v>
      </c>
      <c r="C13" s="2" t="s">
        <v>7</v>
      </c>
      <c r="D13" s="17" t="s">
        <v>8</v>
      </c>
      <c r="E13" s="11" t="s">
        <v>9</v>
      </c>
    </row>
    <row r="14" spans="1:5" ht="17.399999999999999" x14ac:dyDescent="0.3">
      <c r="A14" s="8" t="e">
        <f>VLOOKUP(B14,'[1]LISTADO ATM'!$A$2:$C$822,3,0)</f>
        <v>#N/A</v>
      </c>
      <c r="B14" s="4"/>
      <c r="C14" s="4" t="e">
        <f>VLOOKUP(B14,'[1]LISTADO ATM'!$A$2:$B$822,2,0)</f>
        <v>#N/A</v>
      </c>
      <c r="D14" s="22" t="s">
        <v>27</v>
      </c>
      <c r="E14" s="21"/>
    </row>
    <row r="15" spans="1:5" ht="18" thickBot="1" x14ac:dyDescent="0.35">
      <c r="A15" s="5" t="s">
        <v>11</v>
      </c>
      <c r="B15" s="10">
        <f>COUNT(B14:B14)</f>
        <v>0</v>
      </c>
      <c r="C15" s="51"/>
      <c r="D15" s="52"/>
      <c r="E15" s="53"/>
    </row>
    <row r="16" spans="1:5" ht="18.75" customHeight="1" thickBot="1" x14ac:dyDescent="0.35">
      <c r="E16" s="7"/>
    </row>
    <row r="17" spans="1:5" ht="18" thickBot="1" x14ac:dyDescent="0.35">
      <c r="A17" s="54" t="s">
        <v>17</v>
      </c>
      <c r="B17" s="55"/>
      <c r="C17" s="55"/>
      <c r="D17" s="55"/>
      <c r="E17" s="56"/>
    </row>
    <row r="18" spans="1:5" ht="17.399999999999999" x14ac:dyDescent="0.3">
      <c r="A18" s="2" t="s">
        <v>5</v>
      </c>
      <c r="B18" s="11" t="s">
        <v>6</v>
      </c>
      <c r="C18" s="3" t="s">
        <v>7</v>
      </c>
      <c r="D18" s="3" t="s">
        <v>8</v>
      </c>
      <c r="E18" s="17" t="s">
        <v>9</v>
      </c>
    </row>
    <row r="19" spans="1:5" ht="17.399999999999999" x14ac:dyDescent="0.3">
      <c r="A19" s="8" t="str">
        <f>VLOOKUP(B19,'[1]LISTADO ATM'!$A$2:$C$822,3,0)</f>
        <v>DISTRITO NACIONAL</v>
      </c>
      <c r="B19" s="4">
        <v>793</v>
      </c>
      <c r="C19" s="4" t="str">
        <f>VLOOKUP(B19,'[1]LISTADO ATM'!$A$2:$B$822,2,0)</f>
        <v xml:space="preserve">ATM Centro de Caja Agora Mall </v>
      </c>
      <c r="D19" s="20" t="s">
        <v>10</v>
      </c>
      <c r="E19" s="25">
        <v>335831100</v>
      </c>
    </row>
    <row r="20" spans="1:5" ht="17.399999999999999" x14ac:dyDescent="0.3">
      <c r="A20" s="8" t="str">
        <f>VLOOKUP(B20,'[1]LISTADO ATM'!$A$2:$C$822,3,0)</f>
        <v>SUR</v>
      </c>
      <c r="B20" s="4">
        <v>311</v>
      </c>
      <c r="C20" s="4" t="str">
        <f>VLOOKUP(B20,'[1]LISTADO ATM'!$A$2:$B$822,2,0)</f>
        <v>ATM Plaza Eroski</v>
      </c>
      <c r="D20" s="20" t="s">
        <v>10</v>
      </c>
      <c r="E20" s="25">
        <v>335831734</v>
      </c>
    </row>
    <row r="21" spans="1:5" ht="17.399999999999999" x14ac:dyDescent="0.3">
      <c r="A21" s="8" t="str">
        <f>VLOOKUP(B21,'[1]LISTADO ATM'!$A$2:$C$822,3,0)</f>
        <v>DISTRITO NACIONAL</v>
      </c>
      <c r="B21" s="4">
        <v>583</v>
      </c>
      <c r="C21" s="4" t="str">
        <f>VLOOKUP(B21,'[1]LISTADO ATM'!$A$2:$B$822,2,0)</f>
        <v xml:space="preserve">ATM Ministerio Fuerzas Armadas I </v>
      </c>
      <c r="D21" s="20" t="s">
        <v>10</v>
      </c>
      <c r="E21" s="25">
        <v>335831738</v>
      </c>
    </row>
    <row r="22" spans="1:5" ht="17.399999999999999" x14ac:dyDescent="0.3">
      <c r="A22" s="8" t="str">
        <f>VLOOKUP(B22,'[1]LISTADO ATM'!$A$2:$C$822,3,0)</f>
        <v>SUR</v>
      </c>
      <c r="B22" s="4">
        <v>677</v>
      </c>
      <c r="C22" s="4" t="str">
        <f>VLOOKUP(B22,'[1]LISTADO ATM'!$A$2:$B$822,2,0)</f>
        <v>ATM PBG Villa Jaragua</v>
      </c>
      <c r="D22" s="20" t="s">
        <v>10</v>
      </c>
      <c r="E22" s="25">
        <v>335831744</v>
      </c>
    </row>
    <row r="23" spans="1:5" ht="17.399999999999999" x14ac:dyDescent="0.3">
      <c r="A23" s="8" t="str">
        <f>VLOOKUP(B23,'[1]LISTADO ATM'!$A$2:$C$822,3,0)</f>
        <v>ESTE</v>
      </c>
      <c r="B23" s="4">
        <v>429</v>
      </c>
      <c r="C23" s="4" t="str">
        <f>VLOOKUP(B23,'[1]LISTADO ATM'!$A$2:$B$822,2,0)</f>
        <v xml:space="preserve">ATM Oficina Jumbo La Romana </v>
      </c>
      <c r="D23" s="20" t="s">
        <v>10</v>
      </c>
      <c r="E23" s="25" t="s">
        <v>23</v>
      </c>
    </row>
    <row r="24" spans="1:5" ht="17.399999999999999" x14ac:dyDescent="0.3">
      <c r="A24" s="8" t="str">
        <f>VLOOKUP(B24,'[1]LISTADO ATM'!$A$2:$C$822,3,0)</f>
        <v>SUR</v>
      </c>
      <c r="B24" s="4">
        <v>615</v>
      </c>
      <c r="C24" s="4" t="str">
        <f>VLOOKUP(B24,'[1]LISTADO ATM'!$A$2:$B$822,2,0)</f>
        <v xml:space="preserve">ATM Estación Sunix Cabral (Barahona) </v>
      </c>
      <c r="D24" s="20" t="s">
        <v>10</v>
      </c>
      <c r="E24" s="25" t="s">
        <v>24</v>
      </c>
    </row>
    <row r="25" spans="1:5" ht="17.399999999999999" x14ac:dyDescent="0.3">
      <c r="A25" s="8" t="str">
        <f>VLOOKUP(B25,'[1]LISTADO ATM'!$A$2:$C$822,3,0)</f>
        <v>ESTE</v>
      </c>
      <c r="B25" s="4">
        <v>824</v>
      </c>
      <c r="C25" s="4" t="str">
        <f>VLOOKUP(B25,'[1]LISTADO ATM'!$A$2:$B$822,2,0)</f>
        <v xml:space="preserve">ATM Multiplaza (Higuey) </v>
      </c>
      <c r="D25" s="20" t="s">
        <v>10</v>
      </c>
      <c r="E25" s="25">
        <v>335832838</v>
      </c>
    </row>
    <row r="26" spans="1:5" ht="17.399999999999999" x14ac:dyDescent="0.3">
      <c r="A26" s="8" t="str">
        <f>VLOOKUP(B26,'[1]LISTADO ATM'!$A$2:$C$822,3,0)</f>
        <v>SUR</v>
      </c>
      <c r="B26" s="4">
        <v>403</v>
      </c>
      <c r="C26" s="4" t="str">
        <f>VLOOKUP(B26,'[1]LISTADO ATM'!$A$2:$B$822,2,0)</f>
        <v xml:space="preserve">ATM Oficina Vicente Noble </v>
      </c>
      <c r="D26" s="20" t="s">
        <v>10</v>
      </c>
      <c r="E26" s="25">
        <v>335832901</v>
      </c>
    </row>
    <row r="27" spans="1:5" ht="17.399999999999999" x14ac:dyDescent="0.3">
      <c r="A27" s="8" t="str">
        <f>VLOOKUP(B27,'[1]LISTADO ATM'!$A$2:$C$822,3,0)</f>
        <v>DISTRITO NACIONAL</v>
      </c>
      <c r="B27" s="4">
        <v>494</v>
      </c>
      <c r="C27" s="4" t="str">
        <f>VLOOKUP(B27,'[1]LISTADO ATM'!$A$2:$B$822,2,0)</f>
        <v xml:space="preserve">ATM Oficina Blue Mall </v>
      </c>
      <c r="D27" s="20" t="s">
        <v>10</v>
      </c>
      <c r="E27" s="25">
        <v>335832916</v>
      </c>
    </row>
    <row r="28" spans="1:5" ht="17.399999999999999" x14ac:dyDescent="0.3">
      <c r="A28" s="8" t="str">
        <f>VLOOKUP(B28,'[1]LISTADO ATM'!$A$2:$C$822,3,0)</f>
        <v>DISTRITO NACIONAL</v>
      </c>
      <c r="B28" s="4">
        <v>486</v>
      </c>
      <c r="C28" s="4" t="str">
        <f>VLOOKUP(B28,'[1]LISTADO ATM'!$A$2:$B$822,2,0)</f>
        <v xml:space="preserve">ATM Olé La Caleta </v>
      </c>
      <c r="D28" s="20" t="s">
        <v>10</v>
      </c>
      <c r="E28" s="25">
        <v>335832936</v>
      </c>
    </row>
    <row r="29" spans="1:5" ht="17.399999999999999" x14ac:dyDescent="0.3">
      <c r="A29" s="8" t="str">
        <f>VLOOKUP(B29,'[1]LISTADO ATM'!$A$2:$C$822,3,0)</f>
        <v>DISTRITO NACIONAL</v>
      </c>
      <c r="B29" s="4">
        <v>272</v>
      </c>
      <c r="C29" s="4" t="str">
        <f>VLOOKUP(B29,'[1]LISTADO ATM'!$A$2:$B$822,2,0)</f>
        <v xml:space="preserve">ATM Cámara de Diputados </v>
      </c>
      <c r="D29" s="20" t="s">
        <v>10</v>
      </c>
      <c r="E29" s="25">
        <v>335832927</v>
      </c>
    </row>
    <row r="30" spans="1:5" ht="17.399999999999999" x14ac:dyDescent="0.3">
      <c r="A30" s="8" t="str">
        <f>VLOOKUP(B30,'[1]LISTADO ATM'!$A$2:$C$822,3,0)</f>
        <v>SUR</v>
      </c>
      <c r="B30" s="4">
        <v>512</v>
      </c>
      <c r="C30" s="4" t="str">
        <f>VLOOKUP(B30,'[1]LISTADO ATM'!$A$2:$B$822,2,0)</f>
        <v>ATM Plaza Jesús Ferreira</v>
      </c>
      <c r="D30" s="20" t="s">
        <v>10</v>
      </c>
      <c r="E30" s="25">
        <v>335833020</v>
      </c>
    </row>
    <row r="31" spans="1:5" ht="17.399999999999999" x14ac:dyDescent="0.3">
      <c r="A31" s="8" t="str">
        <f>VLOOKUP(B31,'[1]LISTADO ATM'!$A$2:$C$822,3,0)</f>
        <v>DISTRITO NACIONAL</v>
      </c>
      <c r="B31" s="4">
        <v>562</v>
      </c>
      <c r="C31" s="4" t="str">
        <f>VLOOKUP(B31,'[1]LISTADO ATM'!$A$2:$B$822,2,0)</f>
        <v xml:space="preserve">ATM S/M Jumbo Carretera Mella </v>
      </c>
      <c r="D31" s="20" t="s">
        <v>10</v>
      </c>
      <c r="E31" s="25">
        <v>335833064</v>
      </c>
    </row>
    <row r="32" spans="1:5" ht="17.399999999999999" x14ac:dyDescent="0.3">
      <c r="A32" s="8" t="str">
        <f>VLOOKUP(B32,'[1]LISTADO ATM'!$A$2:$C$822,3,0)</f>
        <v>DISTRITO NACIONAL</v>
      </c>
      <c r="B32" s="4">
        <v>183</v>
      </c>
      <c r="C32" s="4" t="str">
        <f>VLOOKUP(B32,'[1]LISTADO ATM'!$A$2:$B$822,2,0)</f>
        <v>ATM Estación Nativa Km. 22 Aut. Duarte.</v>
      </c>
      <c r="D32" s="20" t="s">
        <v>10</v>
      </c>
      <c r="E32" s="25">
        <v>335833065</v>
      </c>
    </row>
    <row r="33" spans="1:5" ht="17.399999999999999" x14ac:dyDescent="0.3">
      <c r="A33" s="8" t="str">
        <f>VLOOKUP(B33,'[1]LISTADO ATM'!$A$2:$C$822,3,0)</f>
        <v>DISTRITO NACIONAL</v>
      </c>
      <c r="B33" s="4">
        <v>717</v>
      </c>
      <c r="C33" s="4" t="str">
        <f>VLOOKUP(B33,'[1]LISTADO ATM'!$A$2:$B$822,2,0)</f>
        <v xml:space="preserve">ATM Oficina Los Alcarrizos </v>
      </c>
      <c r="D33" s="20" t="s">
        <v>10</v>
      </c>
      <c r="E33" s="25">
        <v>335833066</v>
      </c>
    </row>
    <row r="34" spans="1:5" ht="17.399999999999999" x14ac:dyDescent="0.3">
      <c r="A34" s="8" t="str">
        <f>VLOOKUP(B34,'[1]LISTADO ATM'!$A$2:$C$822,3,0)</f>
        <v>DISTRITO NACIONAL</v>
      </c>
      <c r="B34" s="4">
        <v>697</v>
      </c>
      <c r="C34" s="4" t="str">
        <f>VLOOKUP(B34,'[1]LISTADO ATM'!$A$2:$B$822,2,0)</f>
        <v>ATM Hipermercado Olé Ciudad Juan Bosch</v>
      </c>
      <c r="D34" s="20" t="s">
        <v>10</v>
      </c>
      <c r="E34" s="25">
        <v>335833067</v>
      </c>
    </row>
    <row r="35" spans="1:5" ht="17.399999999999999" x14ac:dyDescent="0.3">
      <c r="A35" s="8" t="str">
        <f>VLOOKUP(B35,'[1]LISTADO ATM'!$A$2:$C$822,3,0)</f>
        <v>ESTE</v>
      </c>
      <c r="B35" s="4">
        <v>776</v>
      </c>
      <c r="C35" s="4" t="str">
        <f>VLOOKUP(B35,'[1]LISTADO ATM'!$A$2:$B$822,2,0)</f>
        <v xml:space="preserve">ATM Oficina Monte Plata </v>
      </c>
      <c r="D35" s="20" t="s">
        <v>10</v>
      </c>
      <c r="E35" s="25">
        <v>335833069</v>
      </c>
    </row>
    <row r="36" spans="1:5" ht="18" thickBot="1" x14ac:dyDescent="0.35">
      <c r="A36" s="9" t="s">
        <v>11</v>
      </c>
      <c r="B36" s="10">
        <f>COUNT(B19:B35)</f>
        <v>17</v>
      </c>
      <c r="C36" s="19"/>
      <c r="D36" s="19"/>
      <c r="E36" s="19"/>
    </row>
    <row r="37" spans="1:5" ht="18.75" customHeight="1" thickBot="1" x14ac:dyDescent="0.35">
      <c r="E37" s="7"/>
    </row>
    <row r="38" spans="1:5" ht="18" thickBot="1" x14ac:dyDescent="0.35">
      <c r="A38" s="54" t="s">
        <v>16</v>
      </c>
      <c r="B38" s="55"/>
      <c r="C38" s="55"/>
      <c r="D38" s="55"/>
      <c r="E38" s="56"/>
    </row>
    <row r="39" spans="1:5" ht="17.399999999999999" x14ac:dyDescent="0.3">
      <c r="A39" s="2" t="s">
        <v>5</v>
      </c>
      <c r="B39" s="11" t="s">
        <v>6</v>
      </c>
      <c r="C39" s="3" t="s">
        <v>7</v>
      </c>
      <c r="D39" s="3" t="s">
        <v>8</v>
      </c>
      <c r="E39" s="11" t="s">
        <v>9</v>
      </c>
    </row>
    <row r="40" spans="1:5" ht="17.399999999999999" x14ac:dyDescent="0.3">
      <c r="A40" s="8" t="str">
        <f>VLOOKUP(B40,'[1]LISTADO ATM'!$A$2:$C$822,3,0)</f>
        <v>DISTRITO NACIONAL</v>
      </c>
      <c r="B40" s="4">
        <v>578</v>
      </c>
      <c r="C40" s="4" t="str">
        <f>VLOOKUP(B40,'[1]LISTADO ATM'!$A$2:$B$822,2,0)</f>
        <v xml:space="preserve">ATM Procuraduría General de la República </v>
      </c>
      <c r="D40" s="26" t="s">
        <v>13</v>
      </c>
      <c r="E40" s="25">
        <v>335831743</v>
      </c>
    </row>
    <row r="41" spans="1:5" ht="17.399999999999999" x14ac:dyDescent="0.3">
      <c r="A41" s="8" t="str">
        <f>VLOOKUP(B41,'[1]LISTADO ATM'!$A$2:$C$822,3,0)</f>
        <v>DISTRITO NACIONAL</v>
      </c>
      <c r="B41" s="4">
        <v>125</v>
      </c>
      <c r="C41" s="4" t="str">
        <f>VLOOKUP(B41,'[1]LISTADO ATM'!$A$2:$B$822,2,0)</f>
        <v xml:space="preserve">ATM Dirección General de Aduanas II </v>
      </c>
      <c r="D41" s="26" t="s">
        <v>13</v>
      </c>
      <c r="E41" s="25">
        <v>335832525</v>
      </c>
    </row>
    <row r="42" spans="1:5" ht="17.399999999999999" x14ac:dyDescent="0.3">
      <c r="A42" s="8" t="str">
        <f>VLOOKUP(B42,'[1]LISTADO ATM'!$A$2:$C$822,3,0)</f>
        <v>DISTRITO NACIONAL</v>
      </c>
      <c r="B42" s="4">
        <v>567</v>
      </c>
      <c r="C42" s="4" t="str">
        <f>VLOOKUP(B42,'[1]LISTADO ATM'!$A$2:$B$822,2,0)</f>
        <v xml:space="preserve">ATM Oficina Máximo Gómez </v>
      </c>
      <c r="D42" s="26" t="s">
        <v>13</v>
      </c>
      <c r="E42" s="25">
        <v>335832709</v>
      </c>
    </row>
    <row r="43" spans="1:5" ht="17.399999999999999" x14ac:dyDescent="0.3">
      <c r="A43" s="8" t="str">
        <f>VLOOKUP(B43,'[1]LISTADO ATM'!$A$2:$C$822,3,0)</f>
        <v>DISTRITO NACIONAL</v>
      </c>
      <c r="B43" s="4">
        <v>678</v>
      </c>
      <c r="C43" s="4" t="str">
        <f>VLOOKUP(B43,'[1]LISTADO ATM'!$A$2:$B$822,2,0)</f>
        <v>ATM Eco Petroleo San Isidro</v>
      </c>
      <c r="D43" s="26" t="s">
        <v>13</v>
      </c>
      <c r="E43" s="25">
        <v>335832890</v>
      </c>
    </row>
    <row r="44" spans="1:5" ht="17.399999999999999" x14ac:dyDescent="0.3">
      <c r="A44" s="8" t="str">
        <f>VLOOKUP(B44,'[1]LISTADO ATM'!$A$2:$C$822,3,0)</f>
        <v>DISTRITO NACIONAL</v>
      </c>
      <c r="B44" s="4">
        <v>415</v>
      </c>
      <c r="C44" s="4" t="str">
        <f>VLOOKUP(B44,'[1]LISTADO ATM'!$A$2:$B$822,2,0)</f>
        <v xml:space="preserve">ATM Autobanco San Martín I </v>
      </c>
      <c r="D44" s="26" t="s">
        <v>13</v>
      </c>
      <c r="E44" s="25">
        <v>335832893</v>
      </c>
    </row>
    <row r="45" spans="1:5" ht="17.399999999999999" x14ac:dyDescent="0.3">
      <c r="A45" s="8" t="str">
        <f>VLOOKUP(B45,'[1]LISTADO ATM'!$A$2:$C$822,3,0)</f>
        <v>DISTRITO NACIONAL</v>
      </c>
      <c r="B45" s="4">
        <v>931</v>
      </c>
      <c r="C45" s="4" t="str">
        <f>VLOOKUP(B45,'[1]LISTADO ATM'!$A$2:$B$822,2,0)</f>
        <v xml:space="preserve">ATM Autobanco Luperón I </v>
      </c>
      <c r="D45" s="26" t="s">
        <v>13</v>
      </c>
      <c r="E45" s="25">
        <v>335832923</v>
      </c>
    </row>
    <row r="46" spans="1:5" ht="17.399999999999999" x14ac:dyDescent="0.3">
      <c r="A46" s="27" t="str">
        <f>VLOOKUP(B46,'[1]LISTADO ATM'!$A$2:$C$822,3,0)</f>
        <v>SUR</v>
      </c>
      <c r="B46" s="4">
        <v>537</v>
      </c>
      <c r="C46" s="4" t="str">
        <f>VLOOKUP(B46,'[1]LISTADO ATM'!$A$2:$B$822,2,0)</f>
        <v xml:space="preserve">ATM Estación Texaco Enriquillo (Barahona) </v>
      </c>
      <c r="D46" s="26" t="s">
        <v>13</v>
      </c>
      <c r="E46" s="25">
        <v>335831129</v>
      </c>
    </row>
    <row r="47" spans="1:5" ht="17.399999999999999" x14ac:dyDescent="0.3">
      <c r="A47" s="27" t="str">
        <f>VLOOKUP(B47,'[1]LISTADO ATM'!$A$2:$C$822,3,0)</f>
        <v>DISTRITO NACIONAL</v>
      </c>
      <c r="B47" s="4">
        <v>580</v>
      </c>
      <c r="C47" s="4" t="str">
        <f>VLOOKUP(B47,'[1]LISTADO ATM'!$A$2:$B$822,2,0)</f>
        <v xml:space="preserve">ATM Edificio Propagas </v>
      </c>
      <c r="D47" s="26" t="s">
        <v>13</v>
      </c>
      <c r="E47" s="21">
        <v>335833068</v>
      </c>
    </row>
    <row r="48" spans="1:5" ht="18" thickBot="1" x14ac:dyDescent="0.35">
      <c r="A48" s="5" t="s">
        <v>11</v>
      </c>
      <c r="B48" s="10">
        <f>COUNT(B40:B47)</f>
        <v>8</v>
      </c>
      <c r="C48" s="19"/>
      <c r="D48" s="29"/>
      <c r="E48" s="30"/>
    </row>
    <row r="49" spans="1:5" ht="18.75" customHeight="1" thickBot="1" x14ac:dyDescent="0.35">
      <c r="E49" s="7"/>
    </row>
    <row r="50" spans="1:5" ht="17.399999999999999" x14ac:dyDescent="0.3">
      <c r="A50" s="43" t="s">
        <v>15</v>
      </c>
      <c r="B50" s="44"/>
      <c r="C50" s="44"/>
      <c r="D50" s="44"/>
      <c r="E50" s="45"/>
    </row>
    <row r="51" spans="1:5" ht="25.5" customHeight="1" x14ac:dyDescent="0.3">
      <c r="A51" s="11" t="s">
        <v>5</v>
      </c>
      <c r="B51" s="2" t="s">
        <v>6</v>
      </c>
      <c r="C51" s="6" t="s">
        <v>7</v>
      </c>
      <c r="D51" s="24" t="s">
        <v>8</v>
      </c>
      <c r="E51" s="11" t="s">
        <v>9</v>
      </c>
    </row>
    <row r="52" spans="1:5" ht="25.5" customHeight="1" x14ac:dyDescent="0.3">
      <c r="A52" s="4" t="str">
        <f>VLOOKUP(B52,'[1]LISTADO ATM'!$A$2:$C$822,3,0)</f>
        <v>NORTE</v>
      </c>
      <c r="B52" s="4">
        <v>291</v>
      </c>
      <c r="C52" s="4" t="str">
        <f>VLOOKUP(B52,'[1]LISTADO ATM'!$A$2:$B$822,2,0)</f>
        <v xml:space="preserve">ATM S/M Jumbo Las Colinas </v>
      </c>
      <c r="D52" s="26" t="s">
        <v>26</v>
      </c>
      <c r="E52" s="21">
        <v>335831602</v>
      </c>
    </row>
    <row r="53" spans="1:5" ht="21" customHeight="1" x14ac:dyDescent="0.3">
      <c r="A53" s="4" t="str">
        <f>VLOOKUP(B53,'[1]LISTADO ATM'!$A$2:$C$822,3,0)</f>
        <v>DISTRITO NACIONAL</v>
      </c>
      <c r="B53" s="4">
        <v>545</v>
      </c>
      <c r="C53" s="4" t="str">
        <f>VLOOKUP(B53,'[1]LISTADO ATM'!$A$2:$B$822,2,0)</f>
        <v xml:space="preserve">ATM Oficina Isabel La Católica II  </v>
      </c>
      <c r="D53" s="26" t="s">
        <v>28</v>
      </c>
      <c r="E53" s="21" t="s">
        <v>21</v>
      </c>
    </row>
    <row r="54" spans="1:5" ht="21" customHeight="1" x14ac:dyDescent="0.3">
      <c r="A54" s="4" t="str">
        <f>VLOOKUP(B54,'[1]LISTADO ATM'!$A$2:$C$822,3,0)</f>
        <v>DISTRITO NACIONAL</v>
      </c>
      <c r="B54" s="4">
        <v>516</v>
      </c>
      <c r="C54" s="4" t="str">
        <f>VLOOKUP(B54,'[1]LISTADO ATM'!$A$2:$B$822,2,0)</f>
        <v xml:space="preserve">ATM Oficina Gascue </v>
      </c>
      <c r="D54" s="26" t="s">
        <v>28</v>
      </c>
      <c r="E54" s="21">
        <v>335833093</v>
      </c>
    </row>
    <row r="55" spans="1:5" ht="21" customHeight="1" x14ac:dyDescent="0.3">
      <c r="A55" s="4" t="str">
        <f>VLOOKUP(B55,'[1]LISTADO ATM'!$A$2:$C$822,3,0)</f>
        <v>DISTRITO NACIONAL</v>
      </c>
      <c r="B55" s="4">
        <v>887</v>
      </c>
      <c r="C55" s="4" t="str">
        <f>VLOOKUP(B55,'[1]LISTADO ATM'!$A$2:$B$822,2,0)</f>
        <v>ATM S/M Bravo Los Proceres</v>
      </c>
      <c r="D55" s="26" t="s">
        <v>28</v>
      </c>
      <c r="E55" s="21">
        <v>335833094</v>
      </c>
    </row>
    <row r="56" spans="1:5" ht="21" customHeight="1" x14ac:dyDescent="0.3">
      <c r="A56" s="4" t="str">
        <f>VLOOKUP(B56,'[1]LISTADO ATM'!$A$2:$C$822,3,0)</f>
        <v>NORTE</v>
      </c>
      <c r="B56" s="4">
        <v>290</v>
      </c>
      <c r="C56" s="4" t="str">
        <f>VLOOKUP(B56,'[1]LISTADO ATM'!$A$2:$B$822,2,0)</f>
        <v xml:space="preserve">ATM Oficina San Francisco de Macorís </v>
      </c>
      <c r="D56" s="26" t="s">
        <v>28</v>
      </c>
      <c r="E56" s="21" t="s">
        <v>25</v>
      </c>
    </row>
    <row r="57" spans="1:5" ht="18" thickBot="1" x14ac:dyDescent="0.35">
      <c r="A57" s="5" t="s">
        <v>11</v>
      </c>
      <c r="B57" s="10">
        <f>COUNT(B52:B56)</f>
        <v>5</v>
      </c>
      <c r="C57" s="28"/>
      <c r="D57" s="23"/>
      <c r="E57" s="23"/>
    </row>
    <row r="58" spans="1:5" ht="15" thickBot="1" x14ac:dyDescent="0.35">
      <c r="E58" s="7"/>
    </row>
    <row r="59" spans="1:5" ht="18.75" customHeight="1" thickBot="1" x14ac:dyDescent="0.35">
      <c r="A59" s="46" t="s">
        <v>12</v>
      </c>
      <c r="B59" s="47"/>
      <c r="D59" s="7"/>
      <c r="E59" s="7"/>
    </row>
    <row r="60" spans="1:5" ht="18" thickBot="1" x14ac:dyDescent="0.35">
      <c r="A60" s="32">
        <f>+B36+B48+B57</f>
        <v>30</v>
      </c>
      <c r="B60" s="33"/>
    </row>
    <row r="61" spans="1:5" ht="15" thickBot="1" x14ac:dyDescent="0.35">
      <c r="E61" s="7"/>
    </row>
    <row r="62" spans="1:5" ht="18.75" customHeight="1" thickBot="1" x14ac:dyDescent="0.35">
      <c r="A62" s="54" t="s">
        <v>18</v>
      </c>
      <c r="B62" s="55"/>
      <c r="C62" s="55"/>
      <c r="D62" s="55"/>
      <c r="E62" s="56"/>
    </row>
    <row r="63" spans="1:5" ht="17.399999999999999" x14ac:dyDescent="0.3">
      <c r="A63" s="11" t="s">
        <v>5</v>
      </c>
      <c r="B63" s="11" t="s">
        <v>6</v>
      </c>
      <c r="C63" s="6" t="s">
        <v>7</v>
      </c>
      <c r="D63" s="57" t="s">
        <v>8</v>
      </c>
      <c r="E63" s="58"/>
    </row>
    <row r="64" spans="1:5" ht="17.399999999999999" x14ac:dyDescent="0.3">
      <c r="A64" s="4" t="str">
        <f>VLOOKUP(B64,'[1]LISTADO ATM'!$A$2:$C$822,3,0)</f>
        <v>DISTRITO NACIONAL</v>
      </c>
      <c r="B64" s="4">
        <v>354</v>
      </c>
      <c r="C64" s="4" t="str">
        <f>VLOOKUP(B64,'[1]LISTADO ATM'!$A$2:$B$822,2,0)</f>
        <v xml:space="preserve">ATM Oficina Núñez de Cáceres II </v>
      </c>
      <c r="D64" s="59" t="s">
        <v>20</v>
      </c>
      <c r="E64" s="60"/>
    </row>
    <row r="65" spans="1:5" ht="17.399999999999999" x14ac:dyDescent="0.3">
      <c r="A65" s="4" t="str">
        <f>VLOOKUP(B65,'[1]LISTADO ATM'!$A$2:$C$822,3,0)</f>
        <v>SUR</v>
      </c>
      <c r="B65" s="4">
        <v>699</v>
      </c>
      <c r="C65" s="4" t="str">
        <f>VLOOKUP(B65,'[1]LISTADO ATM'!$A$2:$B$822,2,0)</f>
        <v>ATM S/M Bravo Bani</v>
      </c>
      <c r="D65" s="59" t="s">
        <v>20</v>
      </c>
      <c r="E65" s="60"/>
    </row>
    <row r="66" spans="1:5" ht="17.399999999999999" x14ac:dyDescent="0.3">
      <c r="A66" s="4" t="str">
        <f>VLOOKUP(B66,'[1]LISTADO ATM'!$A$2:$C$822,3,0)</f>
        <v>DISTRITO NACIONAL</v>
      </c>
      <c r="B66" s="4">
        <v>264</v>
      </c>
      <c r="C66" s="4" t="str">
        <f>VLOOKUP(B66,'[1]LISTADO ATM'!$A$2:$B$822,2,0)</f>
        <v xml:space="preserve">ATM S/M Nacional Independencia </v>
      </c>
      <c r="D66" s="59" t="s">
        <v>20</v>
      </c>
      <c r="E66" s="60"/>
    </row>
    <row r="67" spans="1:5" ht="17.399999999999999" x14ac:dyDescent="0.3">
      <c r="A67" s="4" t="str">
        <f>VLOOKUP(B67,'[1]LISTADO ATM'!$A$2:$C$822,3,0)</f>
        <v>NORTE</v>
      </c>
      <c r="B67" s="4">
        <v>144</v>
      </c>
      <c r="C67" s="4" t="str">
        <f>VLOOKUP(B67,'[1]LISTADO ATM'!$A$2:$B$822,2,0)</f>
        <v xml:space="preserve">ATM Oficina Villa Altagracia </v>
      </c>
      <c r="D67" s="59" t="s">
        <v>20</v>
      </c>
      <c r="E67" s="60"/>
    </row>
    <row r="68" spans="1:5" ht="17.399999999999999" x14ac:dyDescent="0.3">
      <c r="A68" s="4" t="str">
        <f>VLOOKUP(B68,'[1]LISTADO ATM'!$A$2:$C$822,3,0)</f>
        <v>DISTRITO NACIONAL</v>
      </c>
      <c r="B68" s="4">
        <v>85</v>
      </c>
      <c r="C68" s="4" t="str">
        <f>VLOOKUP(B68,'[1]LISTADO ATM'!$A$2:$B$822,2,0)</f>
        <v xml:space="preserve">ATM Oficina San Isidro (Fuerza Aérea) </v>
      </c>
      <c r="D68" s="59" t="s">
        <v>14</v>
      </c>
      <c r="E68" s="60"/>
    </row>
    <row r="69" spans="1:5" ht="17.399999999999999" x14ac:dyDescent="0.3">
      <c r="A69" s="4" t="str">
        <f>VLOOKUP(B69,'[1]LISTADO ATM'!$A$2:$C$822,3,0)</f>
        <v>NORTE</v>
      </c>
      <c r="B69" s="4">
        <v>79</v>
      </c>
      <c r="C69" s="4" t="str">
        <f>VLOOKUP(B69,'[1]LISTADO ATM'!$A$2:$B$822,2,0)</f>
        <v xml:space="preserve">ATM UNP Luperón (Puerto Plata) </v>
      </c>
      <c r="D69" s="59" t="s">
        <v>20</v>
      </c>
      <c r="E69" s="60"/>
    </row>
    <row r="70" spans="1:5" ht="17.399999999999999" x14ac:dyDescent="0.3">
      <c r="A70" s="4" t="str">
        <f>VLOOKUP(B70,'[1]LISTADO ATM'!$A$2:$C$822,3,0)</f>
        <v>DISTRITO NACIONAL</v>
      </c>
      <c r="B70" s="4">
        <v>571</v>
      </c>
      <c r="C70" s="4" t="str">
        <f>VLOOKUP(B70,'[1]LISTADO ATM'!$A$2:$B$822,2,0)</f>
        <v xml:space="preserve">ATM Hospital Central FF. AA. </v>
      </c>
      <c r="D70" s="59" t="s">
        <v>14</v>
      </c>
      <c r="E70" s="60"/>
    </row>
    <row r="71" spans="1:5" ht="17.399999999999999" x14ac:dyDescent="0.3">
      <c r="A71" s="4" t="str">
        <f>VLOOKUP(B71,'[1]LISTADO ATM'!$A$2:$C$822,3,0)</f>
        <v>DISTRITO NACIONAL</v>
      </c>
      <c r="B71" s="4">
        <v>939</v>
      </c>
      <c r="C71" s="4" t="str">
        <f>VLOOKUP(B71,'[1]LISTADO ATM'!$A$2:$B$822,2,0)</f>
        <v xml:space="preserve">ATM Estación Texaco Máximo Gómez </v>
      </c>
      <c r="D71" s="59" t="s">
        <v>14</v>
      </c>
      <c r="E71" s="60"/>
    </row>
    <row r="72" spans="1:5" ht="17.399999999999999" x14ac:dyDescent="0.3">
      <c r="A72" s="4" t="str">
        <f>VLOOKUP(B72,'[1]LISTADO ATM'!$A$2:$C$822,3,0)</f>
        <v>NORTE</v>
      </c>
      <c r="B72" s="4">
        <v>779</v>
      </c>
      <c r="C72" s="4" t="str">
        <f>VLOOKUP(B72,'[1]LISTADO ATM'!$A$2:$B$822,2,0)</f>
        <v xml:space="preserve">ATM Zona Franca Esperanza I (Mao) </v>
      </c>
      <c r="D72" s="59" t="s">
        <v>14</v>
      </c>
      <c r="E72" s="60"/>
    </row>
    <row r="73" spans="1:5" ht="17.399999999999999" x14ac:dyDescent="0.3">
      <c r="A73" s="4" t="str">
        <f>VLOOKUP(B73,'[1]LISTADO ATM'!$A$2:$C$822,3,0)</f>
        <v>SUR</v>
      </c>
      <c r="B73" s="4">
        <v>592</v>
      </c>
      <c r="C73" s="4" t="str">
        <f>VLOOKUP(B73,'[1]LISTADO ATM'!$A$2:$B$822,2,0)</f>
        <v xml:space="preserve">ATM Centro de Caja San Cristóbal I </v>
      </c>
      <c r="D73" s="59" t="s">
        <v>14</v>
      </c>
      <c r="E73" s="60"/>
    </row>
    <row r="74" spans="1:5" ht="17.399999999999999" x14ac:dyDescent="0.3">
      <c r="A74" s="4" t="str">
        <f>VLOOKUP(B74,'[1]LISTADO ATM'!$A$2:$C$822,3,0)</f>
        <v>DISTRITO NACIONAL</v>
      </c>
      <c r="B74" s="4">
        <v>378</v>
      </c>
      <c r="C74" s="4" t="str">
        <f>VLOOKUP(B74,'[1]LISTADO ATM'!$A$2:$B$822,2,0)</f>
        <v>ATM UNP Villa Flores</v>
      </c>
      <c r="D74" s="59" t="s">
        <v>14</v>
      </c>
      <c r="E74" s="60"/>
    </row>
    <row r="75" spans="1:5" ht="17.399999999999999" x14ac:dyDescent="0.3">
      <c r="A75" s="4" t="str">
        <f>VLOOKUP(B75,'[1]LISTADO ATM'!$A$2:$C$822,3,0)</f>
        <v>ESTE</v>
      </c>
      <c r="B75" s="4">
        <v>480</v>
      </c>
      <c r="C75" s="4" t="str">
        <f>VLOOKUP(B75,'[1]LISTADO ATM'!$A$2:$B$822,2,0)</f>
        <v>ATM UNP Farmaconal Higuey</v>
      </c>
      <c r="D75" s="59" t="s">
        <v>14</v>
      </c>
      <c r="E75" s="60"/>
    </row>
    <row r="76" spans="1:5" ht="17.399999999999999" x14ac:dyDescent="0.3">
      <c r="A76" s="4" t="str">
        <f>VLOOKUP(B76,'[1]LISTADO ATM'!$A$2:$C$822,3,0)</f>
        <v>DISTRITO NACIONAL</v>
      </c>
      <c r="B76" s="4">
        <v>559</v>
      </c>
      <c r="C76" s="4" t="str">
        <f>VLOOKUP(B76,'[1]LISTADO ATM'!$A$2:$B$822,2,0)</f>
        <v xml:space="preserve">ATM UNP Metro I </v>
      </c>
      <c r="D76" s="59" t="s">
        <v>14</v>
      </c>
      <c r="E76" s="60"/>
    </row>
    <row r="77" spans="1:5" ht="17.399999999999999" x14ac:dyDescent="0.3">
      <c r="A77" s="4" t="str">
        <f>VLOOKUP(B77,'[1]LISTADO ATM'!$A$2:$C$822,3,0)</f>
        <v>DISTRITO NACIONAL</v>
      </c>
      <c r="B77" s="4">
        <v>914</v>
      </c>
      <c r="C77" s="4" t="str">
        <f>VLOOKUP(B77,'[1]LISTADO ATM'!$A$2:$B$822,2,0)</f>
        <v xml:space="preserve">ATM Clínica Abreu </v>
      </c>
      <c r="D77" s="59" t="s">
        <v>14</v>
      </c>
      <c r="E77" s="60"/>
    </row>
    <row r="78" spans="1:5" ht="17.399999999999999" x14ac:dyDescent="0.3">
      <c r="A78" s="4" t="str">
        <f>VLOOKUP(B78,'[1]LISTADO ATM'!$A$2:$C$822,3,0)</f>
        <v>NORTE</v>
      </c>
      <c r="B78" s="4">
        <v>154</v>
      </c>
      <c r="C78" s="4" t="str">
        <f>VLOOKUP(B78,'[1]LISTADO ATM'!$A$2:$B$822,2,0)</f>
        <v xml:space="preserve">ATM Oficina Sánchez </v>
      </c>
      <c r="D78" s="59" t="s">
        <v>14</v>
      </c>
      <c r="E78" s="60"/>
    </row>
    <row r="79" spans="1:5" ht="17.399999999999999" x14ac:dyDescent="0.3">
      <c r="A79" s="4" t="str">
        <f>VLOOKUP(B79,'[1]LISTADO ATM'!$A$2:$C$822,3,0)</f>
        <v>SUR</v>
      </c>
      <c r="B79" s="4">
        <v>182</v>
      </c>
      <c r="C79" s="4" t="str">
        <f>VLOOKUP(B79,'[1]LISTADO ATM'!$A$2:$B$822,2,0)</f>
        <v xml:space="preserve">ATM Barahona Comb </v>
      </c>
      <c r="D79" s="59" t="s">
        <v>14</v>
      </c>
      <c r="E79" s="60"/>
    </row>
    <row r="80" spans="1:5" ht="17.399999999999999" x14ac:dyDescent="0.3">
      <c r="A80" s="4" t="str">
        <f>VLOOKUP(B80,'[1]LISTADO ATM'!$A$2:$C$822,3,0)</f>
        <v>DISTRITO NACIONAL</v>
      </c>
      <c r="B80" s="4">
        <v>338</v>
      </c>
      <c r="C80" s="4" t="str">
        <f>VLOOKUP(B80,'[1]LISTADO ATM'!$A$2:$B$822,2,0)</f>
        <v>ATM S/M Aprezio Pantoja</v>
      </c>
      <c r="D80" s="59" t="s">
        <v>14</v>
      </c>
      <c r="E80" s="60"/>
    </row>
    <row r="81" spans="1:5" ht="17.399999999999999" x14ac:dyDescent="0.3">
      <c r="A81" s="4" t="str">
        <f>VLOOKUP(B81,'[1]LISTADO ATM'!$A$2:$C$822,3,0)</f>
        <v>NORTE</v>
      </c>
      <c r="B81" s="4">
        <v>990</v>
      </c>
      <c r="C81" s="4" t="str">
        <f>VLOOKUP(B81,'[1]LISTADO ATM'!$A$2:$B$822,2,0)</f>
        <v xml:space="preserve">ATM Autoservicio Bonao II </v>
      </c>
      <c r="D81" s="59" t="s">
        <v>14</v>
      </c>
      <c r="E81" s="60"/>
    </row>
    <row r="82" spans="1:5" ht="17.399999999999999" x14ac:dyDescent="0.3">
      <c r="A82" s="4" t="str">
        <f>VLOOKUP(B82,'[1]LISTADO ATM'!$A$2:$C$822,3,0)</f>
        <v>NORTE</v>
      </c>
      <c r="B82" s="4">
        <v>157</v>
      </c>
      <c r="C82" s="4" t="str">
        <f>VLOOKUP(B82,'[1]LISTADO ATM'!$A$2:$B$822,2,0)</f>
        <v xml:space="preserve">ATM Oficina Samaná </v>
      </c>
      <c r="D82" s="59" t="s">
        <v>14</v>
      </c>
      <c r="E82" s="60"/>
    </row>
    <row r="83" spans="1:5" ht="17.399999999999999" x14ac:dyDescent="0.3">
      <c r="A83" s="4" t="str">
        <f>VLOOKUP(B83,'[1]LISTADO ATM'!$A$2:$C$822,3,0)</f>
        <v>DISTRITO NACIONAL</v>
      </c>
      <c r="B83" s="4">
        <v>238</v>
      </c>
      <c r="C83" s="4" t="str">
        <f>VLOOKUP(B83,'[1]LISTADO ATM'!$A$2:$B$822,2,0)</f>
        <v xml:space="preserve">ATM Multicentro La Sirena Charles de Gaulle </v>
      </c>
      <c r="D83" s="59" t="s">
        <v>14</v>
      </c>
      <c r="E83" s="60"/>
    </row>
    <row r="84" spans="1:5" ht="17.399999999999999" x14ac:dyDescent="0.3">
      <c r="A84" s="4" t="str">
        <f>VLOOKUP(B84,'[1]LISTADO ATM'!$A$2:$C$822,3,0)</f>
        <v>DISTRITO NACIONAL</v>
      </c>
      <c r="B84" s="4">
        <v>949</v>
      </c>
      <c r="C84" s="4" t="str">
        <f>VLOOKUP(B84,'[1]LISTADO ATM'!$A$2:$B$822,2,0)</f>
        <v xml:space="preserve">ATM S/M Bravo San Isidro Coral Mall </v>
      </c>
      <c r="D84" s="59" t="s">
        <v>14</v>
      </c>
      <c r="E84" s="60"/>
    </row>
    <row r="85" spans="1:5" ht="18" thickBot="1" x14ac:dyDescent="0.35">
      <c r="A85" s="5" t="s">
        <v>11</v>
      </c>
      <c r="B85" s="10">
        <f>COUNT(B64:B84)</f>
        <v>21</v>
      </c>
      <c r="C85" s="28"/>
      <c r="D85" s="23"/>
      <c r="E85" s="23"/>
    </row>
  </sheetData>
  <mergeCells count="34">
    <mergeCell ref="D82:E82"/>
    <mergeCell ref="D83:E83"/>
    <mergeCell ref="D84:E84"/>
    <mergeCell ref="D73:E73"/>
    <mergeCell ref="D80:E80"/>
    <mergeCell ref="D81:E81"/>
    <mergeCell ref="D77:E77"/>
    <mergeCell ref="D78:E78"/>
    <mergeCell ref="D79:E79"/>
    <mergeCell ref="D75:E75"/>
    <mergeCell ref="D76:E76"/>
    <mergeCell ref="D74:E74"/>
    <mergeCell ref="D67:E67"/>
    <mergeCell ref="D68:E68"/>
    <mergeCell ref="D69:E69"/>
    <mergeCell ref="D70:E70"/>
    <mergeCell ref="D72:E72"/>
    <mergeCell ref="D71:E71"/>
    <mergeCell ref="A62:E62"/>
    <mergeCell ref="D63:E63"/>
    <mergeCell ref="D64:E64"/>
    <mergeCell ref="D65:E65"/>
    <mergeCell ref="D66:E66"/>
    <mergeCell ref="A60:B60"/>
    <mergeCell ref="A1:E1"/>
    <mergeCell ref="A2:E2"/>
    <mergeCell ref="A7:E7"/>
    <mergeCell ref="A50:E50"/>
    <mergeCell ref="A59:B59"/>
    <mergeCell ref="C10:E10"/>
    <mergeCell ref="A12:E12"/>
    <mergeCell ref="C15:E15"/>
    <mergeCell ref="A17:E17"/>
    <mergeCell ref="A38:E38"/>
  </mergeCells>
  <phoneticPr fontId="11" type="noConversion"/>
  <conditionalFormatting sqref="B58:B62 B1:B11 B16:B17 B64:B1048576 B19:B38 B40:B49">
    <cfRule type="duplicateValues" dxfId="33" priority="115"/>
  </conditionalFormatting>
  <conditionalFormatting sqref="E9">
    <cfRule type="duplicateValues" dxfId="32" priority="109"/>
  </conditionalFormatting>
  <conditionalFormatting sqref="E9">
    <cfRule type="duplicateValues" dxfId="31" priority="110"/>
  </conditionalFormatting>
  <conditionalFormatting sqref="E65">
    <cfRule type="duplicateValues" dxfId="30" priority="100"/>
  </conditionalFormatting>
  <conditionalFormatting sqref="E66">
    <cfRule type="duplicateValues" dxfId="29" priority="98"/>
  </conditionalFormatting>
  <conditionalFormatting sqref="E67">
    <cfRule type="duplicateValues" dxfId="28" priority="95"/>
  </conditionalFormatting>
  <conditionalFormatting sqref="E68">
    <cfRule type="duplicateValues" dxfId="27" priority="94"/>
  </conditionalFormatting>
  <conditionalFormatting sqref="E69">
    <cfRule type="duplicateValues" dxfId="26" priority="92"/>
  </conditionalFormatting>
  <conditionalFormatting sqref="E70">
    <cfRule type="duplicateValues" dxfId="25" priority="91"/>
  </conditionalFormatting>
  <conditionalFormatting sqref="E71">
    <cfRule type="duplicateValues" dxfId="24" priority="89"/>
  </conditionalFormatting>
  <conditionalFormatting sqref="E72">
    <cfRule type="duplicateValues" dxfId="23" priority="88"/>
  </conditionalFormatting>
  <conditionalFormatting sqref="E73">
    <cfRule type="duplicateValues" dxfId="22" priority="87"/>
  </conditionalFormatting>
  <conditionalFormatting sqref="B58:B62 B1:B11 B16:B17 B64:B1048576 B19:B38 B40:B49">
    <cfRule type="duplicateValues" dxfId="21" priority="85"/>
    <cfRule type="duplicateValues" dxfId="20" priority="86"/>
  </conditionalFormatting>
  <conditionalFormatting sqref="E85:E1048576 E48:E49 E58:E63 E1:E7 E16:E17 E36:E39 E10:E11 E19:E25">
    <cfRule type="duplicateValues" dxfId="19" priority="887"/>
  </conditionalFormatting>
  <conditionalFormatting sqref="E85:E1048576 E58:E64 E16:E17 E48:E49 E36:E42 E1:E7 E46 E9:E11 E19:E25">
    <cfRule type="duplicateValues" dxfId="18" priority="936"/>
  </conditionalFormatting>
  <conditionalFormatting sqref="E26:E29">
    <cfRule type="duplicateValues" dxfId="17" priority="75"/>
  </conditionalFormatting>
  <conditionalFormatting sqref="E26:E29">
    <cfRule type="duplicateValues" dxfId="16" priority="76"/>
  </conditionalFormatting>
  <conditionalFormatting sqref="E41:E42">
    <cfRule type="duplicateValues" dxfId="15" priority="971"/>
  </conditionalFormatting>
  <conditionalFormatting sqref="E30">
    <cfRule type="duplicateValues" dxfId="14" priority="65"/>
  </conditionalFormatting>
  <conditionalFormatting sqref="E30">
    <cfRule type="duplicateValues" dxfId="13" priority="66"/>
  </conditionalFormatting>
  <conditionalFormatting sqref="E26:E29">
    <cfRule type="duplicateValues" dxfId="12" priority="1019"/>
  </conditionalFormatting>
  <conditionalFormatting sqref="E82 E84">
    <cfRule type="duplicateValues" dxfId="11" priority="8"/>
  </conditionalFormatting>
  <conditionalFormatting sqref="E83">
    <cfRule type="duplicateValues" dxfId="10" priority="7"/>
  </conditionalFormatting>
  <conditionalFormatting sqref="E47">
    <cfRule type="duplicateValues" dxfId="9" priority="4"/>
  </conditionalFormatting>
  <conditionalFormatting sqref="E31:E35">
    <cfRule type="duplicateValues" dxfId="8" priority="1"/>
  </conditionalFormatting>
  <conditionalFormatting sqref="E31:E35">
    <cfRule type="duplicateValues" dxfId="7" priority="2"/>
  </conditionalFormatting>
  <conditionalFormatting sqref="E31:E35">
    <cfRule type="duplicateValues" dxfId="6" priority="3"/>
  </conditionalFormatting>
  <conditionalFormatting sqref="E30">
    <cfRule type="duplicateValues" dxfId="5" priority="1149"/>
  </conditionalFormatting>
  <conditionalFormatting sqref="E46 E40">
    <cfRule type="duplicateValues" dxfId="4" priority="1168"/>
  </conditionalFormatting>
  <conditionalFormatting sqref="E43:E45">
    <cfRule type="duplicateValues" dxfId="3" priority="1186"/>
  </conditionalFormatting>
  <conditionalFormatting sqref="E74:E77">
    <cfRule type="duplicateValues" dxfId="2" priority="1211"/>
  </conditionalFormatting>
  <conditionalFormatting sqref="E78:E81">
    <cfRule type="duplicateValues" dxfId="1" priority="1227"/>
  </conditionalFormatting>
  <conditionalFormatting sqref="E19:E25">
    <cfRule type="duplicateValues" dxfId="0" priority="126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4140625" defaultRowHeight="14.4" x14ac:dyDescent="0.3"/>
  <sheetData>
    <row r="4" spans="3:3" x14ac:dyDescent="0.3">
      <c r="C4">
        <v>1</v>
      </c>
    </row>
    <row r="5" spans="3:3" x14ac:dyDescent="0.3">
      <c r="C5">
        <v>9</v>
      </c>
    </row>
    <row r="6" spans="3:3" x14ac:dyDescent="0.3">
      <c r="C6">
        <v>35</v>
      </c>
    </row>
    <row r="7" spans="3:3" x14ac:dyDescent="0.3">
      <c r="C7">
        <v>45</v>
      </c>
    </row>
    <row r="8" spans="3:3" x14ac:dyDescent="0.3">
      <c r="C8">
        <v>53</v>
      </c>
    </row>
    <row r="9" spans="3:3" x14ac:dyDescent="0.3">
      <c r="C9">
        <v>62</v>
      </c>
    </row>
    <row r="10" spans="3:3" x14ac:dyDescent="0.3">
      <c r="C10">
        <v>75</v>
      </c>
    </row>
    <row r="11" spans="3:3" x14ac:dyDescent="0.3">
      <c r="C11">
        <v>85</v>
      </c>
    </row>
    <row r="12" spans="3:3" x14ac:dyDescent="0.3">
      <c r="C12">
        <v>96</v>
      </c>
    </row>
    <row r="13" spans="3:3" x14ac:dyDescent="0.3">
      <c r="C13">
        <v>119</v>
      </c>
    </row>
    <row r="14" spans="3:3" x14ac:dyDescent="0.3">
      <c r="C14">
        <v>140</v>
      </c>
    </row>
    <row r="15" spans="3:3" x14ac:dyDescent="0.3">
      <c r="C15">
        <v>152</v>
      </c>
    </row>
    <row r="16" spans="3:3" x14ac:dyDescent="0.3">
      <c r="C16">
        <v>157</v>
      </c>
    </row>
    <row r="17" spans="3:3" x14ac:dyDescent="0.3">
      <c r="C17">
        <v>159</v>
      </c>
    </row>
    <row r="18" spans="3:3" x14ac:dyDescent="0.3">
      <c r="C18">
        <v>160</v>
      </c>
    </row>
    <row r="19" spans="3:3" x14ac:dyDescent="0.3">
      <c r="C19">
        <v>160</v>
      </c>
    </row>
    <row r="20" spans="3:3" x14ac:dyDescent="0.3">
      <c r="C20">
        <v>161</v>
      </c>
    </row>
    <row r="21" spans="3:3" x14ac:dyDescent="0.3">
      <c r="C21">
        <v>219</v>
      </c>
    </row>
    <row r="22" spans="3:3" x14ac:dyDescent="0.3">
      <c r="C22">
        <v>235</v>
      </c>
    </row>
    <row r="23" spans="3:3" x14ac:dyDescent="0.3">
      <c r="C23">
        <v>235</v>
      </c>
    </row>
    <row r="24" spans="3:3" x14ac:dyDescent="0.3">
      <c r="C24">
        <v>235</v>
      </c>
    </row>
    <row r="25" spans="3:3" x14ac:dyDescent="0.3">
      <c r="C25">
        <v>252</v>
      </c>
    </row>
    <row r="26" spans="3:3" x14ac:dyDescent="0.3">
      <c r="C26">
        <v>276</v>
      </c>
    </row>
    <row r="27" spans="3:3" x14ac:dyDescent="0.3">
      <c r="C27">
        <v>293</v>
      </c>
    </row>
    <row r="28" spans="3:3" x14ac:dyDescent="0.3">
      <c r="C28">
        <v>307</v>
      </c>
    </row>
    <row r="29" spans="3:3" x14ac:dyDescent="0.3">
      <c r="C29">
        <v>307</v>
      </c>
    </row>
    <row r="30" spans="3:3" x14ac:dyDescent="0.3">
      <c r="C30">
        <v>315</v>
      </c>
    </row>
    <row r="31" spans="3:3" x14ac:dyDescent="0.3">
      <c r="C31">
        <v>333</v>
      </c>
    </row>
    <row r="32" spans="3:3" x14ac:dyDescent="0.3">
      <c r="C32">
        <v>338</v>
      </c>
    </row>
    <row r="33" spans="3:3" x14ac:dyDescent="0.3">
      <c r="C33">
        <v>342</v>
      </c>
    </row>
    <row r="34" spans="3:3" x14ac:dyDescent="0.3">
      <c r="C34">
        <v>347</v>
      </c>
    </row>
    <row r="35" spans="3:3" x14ac:dyDescent="0.3">
      <c r="C35">
        <v>354</v>
      </c>
    </row>
    <row r="36" spans="3:3" x14ac:dyDescent="0.3">
      <c r="C36">
        <v>378</v>
      </c>
    </row>
    <row r="37" spans="3:3" x14ac:dyDescent="0.3">
      <c r="C37">
        <v>390</v>
      </c>
    </row>
    <row r="38" spans="3:3" x14ac:dyDescent="0.3">
      <c r="C38">
        <v>390</v>
      </c>
    </row>
    <row r="39" spans="3:3" x14ac:dyDescent="0.3">
      <c r="C39">
        <v>390</v>
      </c>
    </row>
    <row r="40" spans="3:3" x14ac:dyDescent="0.3">
      <c r="C40">
        <v>396</v>
      </c>
    </row>
    <row r="41" spans="3:3" x14ac:dyDescent="0.3">
      <c r="C41">
        <v>407</v>
      </c>
    </row>
    <row r="42" spans="3:3" x14ac:dyDescent="0.3">
      <c r="C42">
        <v>413</v>
      </c>
    </row>
    <row r="43" spans="3:3" x14ac:dyDescent="0.3">
      <c r="C43">
        <v>413</v>
      </c>
    </row>
    <row r="44" spans="3:3" x14ac:dyDescent="0.3">
      <c r="C44">
        <v>434</v>
      </c>
    </row>
    <row r="45" spans="3:3" x14ac:dyDescent="0.3">
      <c r="C45">
        <v>434</v>
      </c>
    </row>
    <row r="46" spans="3:3" x14ac:dyDescent="0.3">
      <c r="C46">
        <v>434</v>
      </c>
    </row>
    <row r="47" spans="3:3" x14ac:dyDescent="0.3">
      <c r="C47">
        <v>462</v>
      </c>
    </row>
    <row r="48" spans="3:3" x14ac:dyDescent="0.3">
      <c r="C48">
        <v>511</v>
      </c>
    </row>
    <row r="49" spans="3:3" x14ac:dyDescent="0.3">
      <c r="C49">
        <v>527</v>
      </c>
    </row>
    <row r="50" spans="3:3" x14ac:dyDescent="0.3">
      <c r="C50">
        <v>537</v>
      </c>
    </row>
    <row r="51" spans="3:3" x14ac:dyDescent="0.3">
      <c r="C51">
        <v>537</v>
      </c>
    </row>
    <row r="52" spans="3:3" x14ac:dyDescent="0.3">
      <c r="C52">
        <v>557</v>
      </c>
    </row>
    <row r="53" spans="3:3" x14ac:dyDescent="0.3">
      <c r="C53">
        <v>566</v>
      </c>
    </row>
    <row r="54" spans="3:3" x14ac:dyDescent="0.3">
      <c r="C54">
        <v>566</v>
      </c>
    </row>
    <row r="55" spans="3:3" x14ac:dyDescent="0.3">
      <c r="C55">
        <v>566</v>
      </c>
    </row>
    <row r="56" spans="3:3" x14ac:dyDescent="0.3">
      <c r="C56">
        <v>572</v>
      </c>
    </row>
    <row r="57" spans="3:3" x14ac:dyDescent="0.3">
      <c r="C57">
        <v>572</v>
      </c>
    </row>
    <row r="58" spans="3:3" x14ac:dyDescent="0.3">
      <c r="C58">
        <v>595</v>
      </c>
    </row>
    <row r="59" spans="3:3" x14ac:dyDescent="0.3">
      <c r="C59">
        <v>631</v>
      </c>
    </row>
    <row r="60" spans="3:3" x14ac:dyDescent="0.3">
      <c r="C60">
        <v>638</v>
      </c>
    </row>
    <row r="61" spans="3:3" x14ac:dyDescent="0.3">
      <c r="C61">
        <v>643</v>
      </c>
    </row>
    <row r="62" spans="3:3" x14ac:dyDescent="0.3">
      <c r="C62">
        <v>643</v>
      </c>
    </row>
    <row r="63" spans="3:3" x14ac:dyDescent="0.3">
      <c r="C63">
        <v>660</v>
      </c>
    </row>
    <row r="64" spans="3:3" x14ac:dyDescent="0.3">
      <c r="C64">
        <v>713</v>
      </c>
    </row>
    <row r="65" spans="3:3" x14ac:dyDescent="0.3">
      <c r="C65">
        <v>715</v>
      </c>
    </row>
    <row r="66" spans="3:3" x14ac:dyDescent="0.3">
      <c r="C66">
        <v>717</v>
      </c>
    </row>
    <row r="67" spans="3:3" x14ac:dyDescent="0.3">
      <c r="C67">
        <v>728</v>
      </c>
    </row>
    <row r="68" spans="3:3" x14ac:dyDescent="0.3">
      <c r="C68">
        <v>734</v>
      </c>
    </row>
    <row r="69" spans="3:3" x14ac:dyDescent="0.3">
      <c r="C69">
        <v>734</v>
      </c>
    </row>
    <row r="70" spans="3:3" x14ac:dyDescent="0.3">
      <c r="C70">
        <v>760</v>
      </c>
    </row>
    <row r="71" spans="3:3" x14ac:dyDescent="0.3">
      <c r="C71">
        <v>783</v>
      </c>
    </row>
    <row r="72" spans="3:3" x14ac:dyDescent="0.3">
      <c r="C72">
        <v>796</v>
      </c>
    </row>
    <row r="73" spans="3:3" x14ac:dyDescent="0.3">
      <c r="C73">
        <v>801</v>
      </c>
    </row>
    <row r="74" spans="3:3" x14ac:dyDescent="0.3">
      <c r="C74">
        <v>808</v>
      </c>
    </row>
    <row r="75" spans="3:3" x14ac:dyDescent="0.3">
      <c r="C75">
        <v>817</v>
      </c>
    </row>
    <row r="76" spans="3:3" x14ac:dyDescent="0.3">
      <c r="C76">
        <v>825</v>
      </c>
    </row>
    <row r="77" spans="3:3" x14ac:dyDescent="0.3">
      <c r="C77">
        <v>888</v>
      </c>
    </row>
    <row r="78" spans="3:3" x14ac:dyDescent="0.3">
      <c r="C78">
        <v>891</v>
      </c>
    </row>
    <row r="79" spans="3:3" x14ac:dyDescent="0.3">
      <c r="C79">
        <v>899</v>
      </c>
    </row>
    <row r="80" spans="3:3" x14ac:dyDescent="0.3">
      <c r="C80">
        <v>911</v>
      </c>
    </row>
    <row r="81" spans="3:3" x14ac:dyDescent="0.3">
      <c r="C81">
        <v>911</v>
      </c>
    </row>
    <row r="82" spans="3:3" x14ac:dyDescent="0.3">
      <c r="C82">
        <v>930</v>
      </c>
    </row>
    <row r="83" spans="3:3" x14ac:dyDescent="0.3">
      <c r="C83">
        <v>937</v>
      </c>
    </row>
    <row r="84" spans="3:3" x14ac:dyDescent="0.3">
      <c r="C84">
        <v>942</v>
      </c>
    </row>
    <row r="85" spans="3:3" x14ac:dyDescent="0.3">
      <c r="C85">
        <v>945</v>
      </c>
    </row>
    <row r="86" spans="3:3" x14ac:dyDescent="0.3">
      <c r="C86">
        <v>946</v>
      </c>
    </row>
    <row r="87" spans="3:3" x14ac:dyDescent="0.3">
      <c r="C87">
        <v>957</v>
      </c>
    </row>
    <row r="88" spans="3:3" x14ac:dyDescent="0.3">
      <c r="C88">
        <v>957</v>
      </c>
    </row>
    <row r="89" spans="3:3" x14ac:dyDescent="0.3">
      <c r="C89">
        <v>962</v>
      </c>
    </row>
    <row r="90" spans="3:3" x14ac:dyDescent="0.3">
      <c r="C90">
        <v>980</v>
      </c>
    </row>
    <row r="91" spans="3:3" x14ac:dyDescent="0.3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2021-03-25T05:54:51Z</dcterms:modified>
</cp:coreProperties>
</file>