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17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Hoja1!$A$158:$E$161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2" i="1" l="1"/>
  <c r="C175" i="1"/>
  <c r="C176" i="1"/>
  <c r="C177" i="1"/>
  <c r="C178" i="1"/>
  <c r="C179" i="1"/>
  <c r="C180" i="1"/>
  <c r="C181" i="1"/>
  <c r="A175" i="1"/>
  <c r="A176" i="1"/>
  <c r="A177" i="1"/>
  <c r="A178" i="1"/>
  <c r="A179" i="1"/>
  <c r="A180" i="1"/>
  <c r="A181" i="1"/>
  <c r="B163" i="1"/>
  <c r="C162" i="1"/>
  <c r="A162" i="1"/>
  <c r="C107" i="1"/>
  <c r="C108" i="1"/>
  <c r="C109" i="1"/>
  <c r="A108" i="1"/>
  <c r="A109" i="1"/>
  <c r="C101" i="1"/>
  <c r="C102" i="1"/>
  <c r="C103" i="1"/>
  <c r="C104" i="1"/>
  <c r="C105" i="1"/>
  <c r="C106" i="1"/>
  <c r="A101" i="1"/>
  <c r="A102" i="1"/>
  <c r="A103" i="1"/>
  <c r="A104" i="1"/>
  <c r="A105" i="1"/>
  <c r="A106" i="1"/>
  <c r="A107" i="1"/>
  <c r="B110" i="1"/>
  <c r="C94" i="1"/>
  <c r="C95" i="1"/>
  <c r="C96" i="1"/>
  <c r="C97" i="1"/>
  <c r="C98" i="1"/>
  <c r="C99" i="1"/>
  <c r="C100" i="1"/>
  <c r="A94" i="1"/>
  <c r="A95" i="1"/>
  <c r="A96" i="1"/>
  <c r="A97" i="1"/>
  <c r="A98" i="1"/>
  <c r="A99" i="1"/>
  <c r="A100" i="1"/>
  <c r="C122" i="1"/>
  <c r="C123" i="1"/>
  <c r="C124" i="1"/>
  <c r="A124" i="1"/>
  <c r="C93" i="1"/>
  <c r="C87" i="1"/>
  <c r="C88" i="1"/>
  <c r="C89" i="1"/>
  <c r="C90" i="1"/>
  <c r="C91" i="1"/>
  <c r="C92" i="1"/>
  <c r="A86" i="1"/>
  <c r="A87" i="1"/>
  <c r="A88" i="1"/>
  <c r="A89" i="1"/>
  <c r="A90" i="1"/>
  <c r="A91" i="1"/>
  <c r="A92" i="1"/>
  <c r="A93" i="1"/>
  <c r="C140" i="1" l="1"/>
  <c r="A140" i="1"/>
  <c r="C139" i="1"/>
  <c r="A139" i="1"/>
  <c r="C142" i="1"/>
  <c r="A142" i="1"/>
  <c r="C141" i="1"/>
  <c r="A141" i="1"/>
  <c r="C143" i="1"/>
  <c r="A143" i="1"/>
  <c r="C138" i="1"/>
  <c r="A138" i="1"/>
  <c r="B144" i="1"/>
  <c r="C85" i="1"/>
  <c r="A85" i="1"/>
  <c r="C86" i="1"/>
  <c r="C120" i="1"/>
  <c r="A120" i="1"/>
  <c r="C136" i="1"/>
  <c r="A136" i="1"/>
  <c r="C137" i="1"/>
  <c r="A137" i="1"/>
  <c r="C119" i="1"/>
  <c r="A119" i="1"/>
  <c r="C118" i="1" l="1"/>
  <c r="A118" i="1"/>
  <c r="C135" i="1"/>
  <c r="A135" i="1"/>
  <c r="B125" i="1"/>
  <c r="A122" i="1"/>
  <c r="C121" i="1"/>
  <c r="A121" i="1"/>
  <c r="A123" i="1"/>
  <c r="C11" i="1"/>
  <c r="A11" i="1"/>
  <c r="C134" i="1" l="1"/>
  <c r="A134" i="1"/>
  <c r="A153" i="1" l="1"/>
  <c r="C153" i="1"/>
  <c r="B155" i="1"/>
  <c r="C173" i="1"/>
  <c r="C174" i="1"/>
  <c r="A173" i="1"/>
  <c r="A174" i="1"/>
  <c r="C150" i="1"/>
  <c r="C151" i="1"/>
  <c r="A150" i="1"/>
  <c r="A151" i="1"/>
  <c r="C152" i="1"/>
  <c r="C154" i="1"/>
  <c r="A152" i="1"/>
  <c r="A154" i="1"/>
  <c r="C132" i="1" l="1"/>
  <c r="C133" i="1"/>
  <c r="A132" i="1"/>
  <c r="A133" i="1"/>
  <c r="C171" i="1" l="1"/>
  <c r="C172" i="1"/>
  <c r="A171" i="1"/>
  <c r="A172" i="1"/>
  <c r="C131" i="1" l="1"/>
  <c r="A131" i="1"/>
  <c r="C130" i="1"/>
  <c r="A130" i="1"/>
  <c r="C161" i="1"/>
  <c r="A161" i="1"/>
  <c r="C149" i="1"/>
  <c r="A149" i="1"/>
  <c r="A129" i="1" l="1"/>
  <c r="C129" i="1"/>
  <c r="A160" i="1"/>
  <c r="C160" i="1"/>
  <c r="A170" i="1"/>
  <c r="C170" i="1"/>
  <c r="C159" i="1" l="1"/>
  <c r="A159" i="1"/>
  <c r="C148" i="1"/>
  <c r="A148" i="1"/>
  <c r="A166" i="1"/>
  <c r="F2" i="3" l="1"/>
</calcChain>
</file>

<file path=xl/sharedStrings.xml><?xml version="1.0" encoding="utf-8"?>
<sst xmlns="http://schemas.openxmlformats.org/spreadsheetml/2006/main" count="1231" uniqueCount="110">
  <si>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</si>
  <si>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</si>
  <si>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</si>
  <si>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</si>
  <si>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</si>
  <si>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</si>
  <si>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</si>
  <si>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</si>
  <si>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</si>
  <si>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</si>
  <si>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</si>
  <si>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</si>
  <si>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</si>
  <si>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</si>
  <si>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</si>
  <si>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</si>
  <si>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</si>
  <si>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</si>
  <si>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</si>
  <si>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</si>
  <si>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</si>
  <si>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 xml:space="preserve">FUERA DE SERVICIO / GAVETAS VACIAS + GAVETAS FALLANDO </t>
  </si>
  <si>
    <t>GAVETA DE DEPOSITO LLENA</t>
  </si>
  <si>
    <t>GAVETA DE RECHAZO LLENA</t>
  </si>
  <si>
    <t>3 Gavetas Vacias</t>
  </si>
  <si>
    <t>NORTE</t>
  </si>
  <si>
    <t xml:space="preserve">ATM Centro de Caja Galerías Bonao </t>
  </si>
  <si>
    <t>ESTE</t>
  </si>
  <si>
    <t xml:space="preserve">ATM Oficina La Romana I </t>
  </si>
  <si>
    <t>DISTRITO NACIONAL</t>
  </si>
  <si>
    <t>ATM S/M Jumbo San Isidro</t>
  </si>
  <si>
    <t xml:space="preserve">ATM Oficina La Romana II </t>
  </si>
  <si>
    <t>SUR</t>
  </si>
  <si>
    <t xml:space="preserve">ATM Oficina Tamayo </t>
  </si>
  <si>
    <t xml:space="preserve">ATM San Juan Shopping Center (Bávaro) </t>
  </si>
  <si>
    <t xml:space="preserve">ATM Oficina Bayaguana </t>
  </si>
  <si>
    <t xml:space="preserve">ATM Oficina San Isidro (Fuerza Aérea) </t>
  </si>
  <si>
    <t xml:space="preserve">ATM Oficina Montecristi </t>
  </si>
  <si>
    <t xml:space="preserve">ATM Oficina Los Frailes </t>
  </si>
  <si>
    <t xml:space="preserve">ATM Oficina Venezuela II </t>
  </si>
  <si>
    <t xml:space="preserve">ATM Autobanco 27 de Febrero </t>
  </si>
  <si>
    <t xml:space="preserve">ATM Oficina Azua II </t>
  </si>
  <si>
    <t xml:space="preserve">ATM Oficina Galería 56 (San Francisco de Macorís) </t>
  </si>
  <si>
    <t>ATM Oficina galeria 56 II (SFM)</t>
  </si>
  <si>
    <t xml:space="preserve">ATM Oficina Azua I </t>
  </si>
  <si>
    <t xml:space="preserve">ATM Oficina Venezuela </t>
  </si>
  <si>
    <t xml:space="preserve">ATM Oficina Yaque </t>
  </si>
  <si>
    <t>ATM Oficina Nagua II</t>
  </si>
  <si>
    <t xml:space="preserve">ATM Centro de Caja Agora Mall </t>
  </si>
  <si>
    <t xml:space="preserve">ATM Plaza Verón I </t>
  </si>
  <si>
    <t xml:space="preserve">ATM Oficina Camino Real II (Puerto Plata) </t>
  </si>
  <si>
    <t>ATM Oficina Monterrico II</t>
  </si>
  <si>
    <t xml:space="preserve">ATM S/M La Fuente FUN (Santiago) </t>
  </si>
  <si>
    <t xml:space="preserve">ATM Ayuntamiento Los Llanos (SPM) </t>
  </si>
  <si>
    <t xml:space="preserve">ATM Oficina Romana Centro </t>
  </si>
  <si>
    <t xml:space="preserve">ATM Oficina Plaza Ulloa (La Fuente) </t>
  </si>
  <si>
    <t>ATM Oficina La Barranquita</t>
  </si>
  <si>
    <t xml:space="preserve">ATM Autobanco La Altagracia (Higuey) </t>
  </si>
  <si>
    <t xml:space="preserve">ATM ASOCODEQUI (San Pedro) </t>
  </si>
  <si>
    <t xml:space="preserve">ATM Autobanco Sarasota I </t>
  </si>
  <si>
    <t xml:space="preserve">ATM Casino Diamante </t>
  </si>
  <si>
    <t>ATM Autoservicio Yaque</t>
  </si>
  <si>
    <t xml:space="preserve">ATM Autobanco Torre III </t>
  </si>
  <si>
    <t xml:space="preserve">ATM Oficina Sánchez </t>
  </si>
  <si>
    <t xml:space="preserve">ATM Oficina Filadelfia Plaza </t>
  </si>
  <si>
    <t xml:space="preserve">ATM Multicentro La Sirena Venezuela </t>
  </si>
  <si>
    <t xml:space="preserve">ATM Oficina Tiradentes II (Naco) </t>
  </si>
  <si>
    <t xml:space="preserve">ATM S/M Nacional El Millón (Núñez de Cáceres) </t>
  </si>
  <si>
    <t xml:space="preserve">ATM Centro de Caja México </t>
  </si>
  <si>
    <t xml:space="preserve">ATM Estación Texaco Enriquillo (Barahona) </t>
  </si>
  <si>
    <t xml:space="preserve">ATM Autobanco Torre IV </t>
  </si>
  <si>
    <t>3335889218 </t>
  </si>
  <si>
    <t>ATM S/M Bravo Colina Del Oeste</t>
  </si>
  <si>
    <t xml:space="preserve">ATM Rehabilitación </t>
  </si>
  <si>
    <t>ATM Hipermercado Olé Ciudad Juan Bosch</t>
  </si>
  <si>
    <t>ATM Autoservicio Megacentro</t>
  </si>
  <si>
    <t xml:space="preserve">ATM Multiplaza La Romana </t>
  </si>
  <si>
    <t xml:space="preserve">ATM Plaza Verón II </t>
  </si>
  <si>
    <t xml:space="preserve">ATM Oficina Los Alcarrizos </t>
  </si>
  <si>
    <t xml:space="preserve">ATM Oficina El Puñal </t>
  </si>
  <si>
    <t xml:space="preserve">ATM Oficina San Martín II </t>
  </si>
  <si>
    <t xml:space="preserve">ATM Oficina San Martín I </t>
  </si>
  <si>
    <t xml:space="preserve">ATM Oficina Plaza del Rey (La Romana) </t>
  </si>
  <si>
    <t xml:space="preserve">ATM Multicentro La Sirena Luperón </t>
  </si>
  <si>
    <t xml:space="preserve">ATM Autobanco San Martín II </t>
  </si>
  <si>
    <t>ATM Estación Next Canabacoa</t>
  </si>
  <si>
    <t xml:space="preserve">ATM Estación Sigma (San Cristóbal) </t>
  </si>
  <si>
    <t>ATM Oficina Obras Públicas Azua</t>
  </si>
  <si>
    <t xml:space="preserve">ATM Olé La Caleta </t>
  </si>
  <si>
    <t xml:space="preserve">ATM Centro de Caja San Cristóbal I </t>
  </si>
  <si>
    <t>ATM S/M Aprezio Las Palmas</t>
  </si>
  <si>
    <t xml:space="preserve">ATM AFP </t>
  </si>
  <si>
    <t xml:space="preserve">ATM Bravo República de Colombia </t>
  </si>
  <si>
    <t>ATM Oficina Plaza Lama Máximo Gómez II</t>
  </si>
  <si>
    <t xml:space="preserve">ATM Autobanco Las Palmas de Herrera </t>
  </si>
  <si>
    <t xml:space="preserve">ATM Autobanco San Martín I </t>
  </si>
  <si>
    <t xml:space="preserve">ATM Oficina San Cristobal III (Lobby) </t>
  </si>
  <si>
    <t xml:space="preserve">ATM Kiosco Megacentro II </t>
  </si>
  <si>
    <t>ATM Hotel Dreams La Romana</t>
  </si>
  <si>
    <t>ATM Clínica Dr. Cruz Jiminián</t>
  </si>
  <si>
    <t xml:space="preserve">ATM Oficina Zona Franca (Santiago) </t>
  </si>
  <si>
    <t xml:space="preserve">ATM OMSA (Santiago) </t>
  </si>
  <si>
    <t xml:space="preserve">ATM UNP Plaza Lama Máximo Gómez </t>
  </si>
  <si>
    <t>ATM Farmacia Sandra</t>
  </si>
  <si>
    <t xml:space="preserve">ATM Molino del Valle (Santiago) </t>
  </si>
  <si>
    <t xml:space="preserve">ATM Autobanco Las Colinas </t>
  </si>
  <si>
    <t xml:space="preserve">ATM UNP Olé Sabana Perdida </t>
  </si>
  <si>
    <t>ATM S/M Xtra (Santiago)</t>
  </si>
  <si>
    <t>CLOSED</t>
  </si>
  <si>
    <t>2 Gavetas Vacias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</si>
</sst>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0" fontId="15" fillId="0" borderId="27" applyNumberFormat="0" applyFill="0" applyAlignment="0" applyProtection="0"/>
    <xf numFmtId="0" fontId="16" fillId="0" borderId="28" applyNumberFormat="0" applyFill="0" applyAlignment="0" applyProtection="0"/>
    <xf numFmtId="0" fontId="17" fillId="0" borderId="29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0" applyNumberFormat="0" applyAlignment="0" applyProtection="0"/>
    <xf numFmtId="0" fontId="21" fillId="16" borderId="31" applyNumberFormat="0" applyAlignment="0" applyProtection="0"/>
    <xf numFmtId="0" fontId="22" fillId="16" borderId="30" applyNumberFormat="0" applyAlignment="0" applyProtection="0"/>
    <xf numFmtId="0" fontId="23" fillId="0" borderId="32" applyNumberFormat="0" applyFill="0" applyAlignment="0" applyProtection="0"/>
    <xf numFmtId="0" fontId="24" fillId="17" borderId="33" applyNumberFormat="0" applyAlignment="0" applyProtection="0"/>
    <xf numFmtId="0" fontId="25" fillId="0" borderId="0" applyNumberFormat="0" applyFill="0" applyBorder="0" applyAlignment="0" applyProtection="0"/>
    <xf numFmtId="0" fontId="13" fillId="18" borderId="34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5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49" fontId="0" fillId="46" borderId="37" xfId="0" applyNumberFormat="1" applyFill="1" applyBorder="1"/>
    <xf numFmtId="49" fontId="0" fillId="46" borderId="36" xfId="0" applyNumberFormat="1" applyFill="1" applyBorder="1"/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5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68"/>
      <tableStyleElement type="headerRow" dxfId="1567"/>
      <tableStyleElement type="totalRow" dxfId="1566"/>
      <tableStyleElement type="firstColumn" dxfId="1565"/>
      <tableStyleElement type="lastColumn" dxfId="1564"/>
      <tableStyleElement type="firstRowStripe" dxfId="1563"/>
      <tableStyleElement type="firstColumnStripe" dxfId="15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zoomScaleNormal="100" workbookViewId="0">
      <selection activeCell="G133" sqref="G133:G138"/>
    </sheetView>
  </sheetViews>
  <sheetFormatPr baseColWidth="10" defaultColWidth="23.42578125" defaultRowHeight="15" x14ac:dyDescent="0.25"/>
  <cols>
    <col min="1" max="1" width="27.140625" customWidth="1"/>
    <col min="2" max="2" width="26.7109375" customWidth="1"/>
    <col min="3" max="3" width="82" customWidth="1"/>
    <col min="4" max="4" width="38.42578125" bestFit="1" customWidth="1"/>
    <col min="5" max="5" width="27" customWidth="1"/>
    <col min="6" max="6" width="13.28515625" customWidth="1"/>
  </cols>
  <sheetData>
    <row r="1" spans="1:5" ht="22.5" x14ac:dyDescent="0.25">
      <c r="A1" s="37" t="s">
        <v>1</v>
      </c>
      <c r="B1" s="38"/>
      <c r="C1" s="38"/>
      <c r="D1" s="38"/>
      <c r="E1" s="39"/>
    </row>
    <row r="2" spans="1:5" ht="25.5" x14ac:dyDescent="0.25">
      <c r="A2" s="40" t="s">
        <v>0</v>
      </c>
      <c r="B2" s="41"/>
      <c r="C2" s="41"/>
      <c r="D2" s="41"/>
      <c r="E2" s="42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44333.25</v>
      </c>
      <c r="C4" s="1"/>
      <c r="D4" s="1"/>
      <c r="E4" s="11"/>
    </row>
    <row r="5" spans="1:5" ht="18.75" thickBot="1" x14ac:dyDescent="0.3">
      <c r="A5" s="7" t="s">
        <v>3</v>
      </c>
      <c r="B5" s="9">
        <v>44333.708333333336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43" t="s">
        <v>4</v>
      </c>
      <c r="B7" s="44"/>
      <c r="C7" s="44"/>
      <c r="D7" s="44"/>
      <c r="E7" s="45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22" t="s">
        <v>25</v>
      </c>
      <c r="B9" s="22">
        <v>142</v>
      </c>
      <c r="C9" s="22" t="s">
        <v>26</v>
      </c>
      <c r="D9" s="16" t="s">
        <v>20</v>
      </c>
      <c r="E9" s="27">
        <v>3335887950</v>
      </c>
    </row>
    <row r="10" spans="1:5" ht="18" x14ac:dyDescent="0.25">
      <c r="A10" s="22" t="s">
        <v>27</v>
      </c>
      <c r="B10" s="22">
        <v>211</v>
      </c>
      <c r="C10" s="22" t="s">
        <v>28</v>
      </c>
      <c r="D10" s="16" t="s">
        <v>20</v>
      </c>
      <c r="E10" s="27">
        <v>3335887993</v>
      </c>
    </row>
    <row r="11" spans="1:5" ht="18" x14ac:dyDescent="0.25">
      <c r="A11" s="22" t="str">
        <f>VLOOKUP(B11,'[1]LISTADO ATM'!$A$2:$C$821,3,0)</f>
        <v>SUR</v>
      </c>
      <c r="B11" s="22">
        <v>182</v>
      </c>
      <c r="C11" s="22" t="str">
        <f>VLOOKUP(B11,'[1]LISTADO ATM'!$A$2:$B$821,2,0)</f>
        <v xml:space="preserve">ATM Barahona Comb </v>
      </c>
      <c r="D11" s="16" t="s">
        <v>20</v>
      </c>
      <c r="E11" s="27">
        <v>3335888030</v>
      </c>
    </row>
    <row r="12" spans="1:5" ht="18" x14ac:dyDescent="0.25">
      <c r="A12" s="22" t="s">
        <v>27</v>
      </c>
      <c r="B12" s="22">
        <v>399</v>
      </c>
      <c r="C12" s="22" t="s">
        <v>31</v>
      </c>
      <c r="D12" s="16" t="s">
        <v>20</v>
      </c>
      <c r="E12" s="27">
        <v>3335888033</v>
      </c>
    </row>
    <row r="13" spans="1:5" ht="17.25" customHeight="1" x14ac:dyDescent="0.25">
      <c r="A13" s="22" t="s">
        <v>32</v>
      </c>
      <c r="B13" s="22">
        <v>45</v>
      </c>
      <c r="C13" s="22" t="s">
        <v>33</v>
      </c>
      <c r="D13" s="16" t="s">
        <v>20</v>
      </c>
      <c r="E13" s="27">
        <v>3335888110</v>
      </c>
    </row>
    <row r="14" spans="1:5" ht="18" x14ac:dyDescent="0.25">
      <c r="A14" s="22" t="s">
        <v>27</v>
      </c>
      <c r="B14" s="22">
        <v>844</v>
      </c>
      <c r="C14" s="22" t="s">
        <v>34</v>
      </c>
      <c r="D14" s="16" t="s">
        <v>20</v>
      </c>
      <c r="E14" s="27">
        <v>3335888149</v>
      </c>
    </row>
    <row r="15" spans="1:5" ht="18" x14ac:dyDescent="0.25">
      <c r="A15" s="22" t="s">
        <v>27</v>
      </c>
      <c r="B15" s="22">
        <v>121</v>
      </c>
      <c r="C15" s="22" t="s">
        <v>35</v>
      </c>
      <c r="D15" s="16" t="s">
        <v>20</v>
      </c>
      <c r="E15" s="27">
        <v>3335888157</v>
      </c>
    </row>
    <row r="16" spans="1:5" ht="18" x14ac:dyDescent="0.25">
      <c r="A16" s="22" t="s">
        <v>29</v>
      </c>
      <c r="B16" s="22">
        <v>85</v>
      </c>
      <c r="C16" s="22" t="s">
        <v>36</v>
      </c>
      <c r="D16" s="16" t="s">
        <v>20</v>
      </c>
      <c r="E16" s="27">
        <v>3335888196</v>
      </c>
    </row>
    <row r="17" spans="1:5" ht="18" x14ac:dyDescent="0.25">
      <c r="A17" s="22" t="s">
        <v>25</v>
      </c>
      <c r="B17" s="22">
        <v>774</v>
      </c>
      <c r="C17" s="22" t="s">
        <v>37</v>
      </c>
      <c r="D17" s="16" t="s">
        <v>20</v>
      </c>
      <c r="E17" s="27">
        <v>3335888209</v>
      </c>
    </row>
    <row r="18" spans="1:5" ht="18" x14ac:dyDescent="0.25">
      <c r="A18" s="22" t="s">
        <v>29</v>
      </c>
      <c r="B18" s="22">
        <v>743</v>
      </c>
      <c r="C18" s="22" t="s">
        <v>38</v>
      </c>
      <c r="D18" s="16" t="s">
        <v>20</v>
      </c>
      <c r="E18" s="27">
        <v>3335888759</v>
      </c>
    </row>
    <row r="19" spans="1:5" ht="18" x14ac:dyDescent="0.25">
      <c r="A19" s="19" t="s">
        <v>29</v>
      </c>
      <c r="B19" s="22">
        <v>911</v>
      </c>
      <c r="C19" s="25" t="s">
        <v>39</v>
      </c>
      <c r="D19" s="16" t="s">
        <v>20</v>
      </c>
      <c r="E19" s="27">
        <v>3335887998</v>
      </c>
    </row>
    <row r="20" spans="1:5" ht="18" x14ac:dyDescent="0.25">
      <c r="A20" s="19" t="s">
        <v>29</v>
      </c>
      <c r="B20" s="22">
        <v>60</v>
      </c>
      <c r="C20" s="25" t="s">
        <v>40</v>
      </c>
      <c r="D20" s="16" t="s">
        <v>20</v>
      </c>
      <c r="E20" s="27">
        <v>3335888001</v>
      </c>
    </row>
    <row r="21" spans="1:5" ht="18" x14ac:dyDescent="0.25">
      <c r="A21" s="19" t="s">
        <v>32</v>
      </c>
      <c r="B21" s="22">
        <v>766</v>
      </c>
      <c r="C21" s="25" t="s">
        <v>41</v>
      </c>
      <c r="D21" s="16" t="s">
        <v>20</v>
      </c>
      <c r="E21" s="27">
        <v>3335888130</v>
      </c>
    </row>
    <row r="22" spans="1:5" ht="18" x14ac:dyDescent="0.25">
      <c r="A22" s="19" t="s">
        <v>25</v>
      </c>
      <c r="B22" s="22">
        <v>649</v>
      </c>
      <c r="C22" s="25" t="s">
        <v>42</v>
      </c>
      <c r="D22" s="16" t="s">
        <v>20</v>
      </c>
      <c r="E22" s="27">
        <v>3335888154</v>
      </c>
    </row>
    <row r="23" spans="1:5" ht="18" x14ac:dyDescent="0.25">
      <c r="A23" s="19" t="s">
        <v>25</v>
      </c>
      <c r="B23" s="22">
        <v>888</v>
      </c>
      <c r="C23" s="25" t="s">
        <v>43</v>
      </c>
      <c r="D23" s="16" t="s">
        <v>20</v>
      </c>
      <c r="E23" s="27">
        <v>3335888186</v>
      </c>
    </row>
    <row r="24" spans="1:5" ht="18" x14ac:dyDescent="0.25">
      <c r="A24" s="19" t="s">
        <v>32</v>
      </c>
      <c r="B24" s="22">
        <v>765</v>
      </c>
      <c r="C24" s="25" t="s">
        <v>44</v>
      </c>
      <c r="D24" s="16" t="s">
        <v>20</v>
      </c>
      <c r="E24" s="27">
        <v>3335888210</v>
      </c>
    </row>
    <row r="25" spans="1:5" ht="18" x14ac:dyDescent="0.25">
      <c r="A25" s="19" t="s">
        <v>29</v>
      </c>
      <c r="B25" s="22">
        <v>957</v>
      </c>
      <c r="C25" s="25" t="s">
        <v>45</v>
      </c>
      <c r="D25" s="16" t="s">
        <v>20</v>
      </c>
      <c r="E25" s="27">
        <v>3335888212</v>
      </c>
    </row>
    <row r="26" spans="1:5" ht="18" x14ac:dyDescent="0.25">
      <c r="A26" s="19" t="s">
        <v>25</v>
      </c>
      <c r="B26" s="22">
        <v>749</v>
      </c>
      <c r="C26" s="25" t="s">
        <v>46</v>
      </c>
      <c r="D26" s="16" t="s">
        <v>20</v>
      </c>
      <c r="E26" s="27">
        <v>3335888227</v>
      </c>
    </row>
    <row r="27" spans="1:5" ht="18" x14ac:dyDescent="0.25">
      <c r="A27" s="22" t="s">
        <v>25</v>
      </c>
      <c r="B27" s="22">
        <v>687</v>
      </c>
      <c r="C27" s="22" t="s">
        <v>51</v>
      </c>
      <c r="D27" s="16" t="s">
        <v>20</v>
      </c>
      <c r="E27" s="27">
        <v>3335887999</v>
      </c>
    </row>
    <row r="28" spans="1:5" ht="18" x14ac:dyDescent="0.25">
      <c r="A28" s="22" t="s">
        <v>25</v>
      </c>
      <c r="B28" s="22">
        <v>965</v>
      </c>
      <c r="C28" s="22" t="s">
        <v>52</v>
      </c>
      <c r="D28" s="16" t="s">
        <v>20</v>
      </c>
      <c r="E28" s="27">
        <v>3335888039</v>
      </c>
    </row>
    <row r="29" spans="1:5" ht="18" x14ac:dyDescent="0.25">
      <c r="A29" s="22" t="s">
        <v>27</v>
      </c>
      <c r="B29" s="22">
        <v>634</v>
      </c>
      <c r="C29" s="22" t="s">
        <v>53</v>
      </c>
      <c r="D29" s="16" t="s">
        <v>20</v>
      </c>
      <c r="E29" s="27">
        <v>3335888080</v>
      </c>
    </row>
    <row r="30" spans="1:5" ht="18" x14ac:dyDescent="0.25">
      <c r="A30" s="22" t="s">
        <v>27</v>
      </c>
      <c r="B30" s="22">
        <v>843</v>
      </c>
      <c r="C30" s="22" t="s">
        <v>54</v>
      </c>
      <c r="D30" s="16" t="s">
        <v>20</v>
      </c>
      <c r="E30" s="27">
        <v>3335888090</v>
      </c>
    </row>
    <row r="31" spans="1:5" ht="18" x14ac:dyDescent="0.25">
      <c r="A31" s="22" t="s">
        <v>25</v>
      </c>
      <c r="B31" s="22">
        <v>396</v>
      </c>
      <c r="C31" s="22" t="s">
        <v>55</v>
      </c>
      <c r="D31" s="16" t="s">
        <v>20</v>
      </c>
      <c r="E31" s="27">
        <v>3335888099</v>
      </c>
    </row>
    <row r="32" spans="1:5" ht="17.25" customHeight="1" x14ac:dyDescent="0.25">
      <c r="A32" s="22" t="s">
        <v>25</v>
      </c>
      <c r="B32" s="22">
        <v>119</v>
      </c>
      <c r="C32" s="22" t="s">
        <v>56</v>
      </c>
      <c r="D32" s="16" t="s">
        <v>20</v>
      </c>
      <c r="E32" s="27">
        <v>3335888109</v>
      </c>
    </row>
    <row r="33" spans="1:5" ht="18" x14ac:dyDescent="0.25">
      <c r="A33" s="22" t="s">
        <v>27</v>
      </c>
      <c r="B33" s="22">
        <v>268</v>
      </c>
      <c r="C33" s="22" t="s">
        <v>57</v>
      </c>
      <c r="D33" s="16" t="s">
        <v>20</v>
      </c>
      <c r="E33" s="27">
        <v>3335888111</v>
      </c>
    </row>
    <row r="34" spans="1:5" ht="18" x14ac:dyDescent="0.25">
      <c r="A34" s="22" t="s">
        <v>27</v>
      </c>
      <c r="B34" s="22">
        <v>631</v>
      </c>
      <c r="C34" s="22" t="s">
        <v>58</v>
      </c>
      <c r="D34" s="16" t="s">
        <v>20</v>
      </c>
      <c r="E34" s="27">
        <v>3335888153</v>
      </c>
    </row>
    <row r="35" spans="1:5" ht="18" x14ac:dyDescent="0.25">
      <c r="A35" s="22" t="s">
        <v>29</v>
      </c>
      <c r="B35" s="22">
        <v>461</v>
      </c>
      <c r="C35" s="22" t="s">
        <v>59</v>
      </c>
      <c r="D35" s="16" t="s">
        <v>20</v>
      </c>
      <c r="E35" s="27">
        <v>3335888159</v>
      </c>
    </row>
    <row r="36" spans="1:5" ht="18" x14ac:dyDescent="0.25">
      <c r="A36" s="22" t="s">
        <v>29</v>
      </c>
      <c r="B36" s="22">
        <v>868</v>
      </c>
      <c r="C36" s="22" t="s">
        <v>60</v>
      </c>
      <c r="D36" s="16" t="s">
        <v>20</v>
      </c>
      <c r="E36" s="27">
        <v>3335888193</v>
      </c>
    </row>
    <row r="37" spans="1:5" ht="18" x14ac:dyDescent="0.25">
      <c r="A37" s="22" t="s">
        <v>25</v>
      </c>
      <c r="B37" s="22">
        <v>8</v>
      </c>
      <c r="C37" s="22" t="s">
        <v>61</v>
      </c>
      <c r="D37" s="16" t="s">
        <v>20</v>
      </c>
      <c r="E37" s="27">
        <v>3335888203</v>
      </c>
    </row>
    <row r="38" spans="1:5" ht="18" x14ac:dyDescent="0.25">
      <c r="A38" s="22" t="s">
        <v>29</v>
      </c>
      <c r="B38" s="22">
        <v>437</v>
      </c>
      <c r="C38" s="22" t="s">
        <v>62</v>
      </c>
      <c r="D38" s="16" t="s">
        <v>20</v>
      </c>
      <c r="E38" s="27">
        <v>3335888218</v>
      </c>
    </row>
    <row r="39" spans="1:5" ht="18" x14ac:dyDescent="0.25">
      <c r="A39" s="22" t="s">
        <v>25</v>
      </c>
      <c r="B39" s="22">
        <v>154</v>
      </c>
      <c r="C39" s="22" t="s">
        <v>63</v>
      </c>
      <c r="D39" s="16" t="s">
        <v>20</v>
      </c>
      <c r="E39" s="27">
        <v>3335888774</v>
      </c>
    </row>
    <row r="40" spans="1:5" ht="18" x14ac:dyDescent="0.25">
      <c r="A40" s="22" t="s">
        <v>29</v>
      </c>
      <c r="B40" s="22">
        <v>883</v>
      </c>
      <c r="C40" s="22" t="s">
        <v>64</v>
      </c>
      <c r="D40" s="16" t="s">
        <v>20</v>
      </c>
      <c r="E40" s="27">
        <v>3335888999</v>
      </c>
    </row>
    <row r="41" spans="1:5" ht="18" x14ac:dyDescent="0.25">
      <c r="A41" s="22" t="s">
        <v>29</v>
      </c>
      <c r="B41" s="22">
        <v>744</v>
      </c>
      <c r="C41" s="22" t="s">
        <v>65</v>
      </c>
      <c r="D41" s="16" t="s">
        <v>20</v>
      </c>
      <c r="E41" s="27">
        <v>3335889074</v>
      </c>
    </row>
    <row r="42" spans="1:5" ht="18" x14ac:dyDescent="0.25">
      <c r="A42" s="22" t="s">
        <v>29</v>
      </c>
      <c r="B42" s="22">
        <v>312</v>
      </c>
      <c r="C42" s="22" t="s">
        <v>66</v>
      </c>
      <c r="D42" s="16" t="s">
        <v>20</v>
      </c>
      <c r="E42" s="27">
        <v>3335889100</v>
      </c>
    </row>
    <row r="43" spans="1:5" ht="18" x14ac:dyDescent="0.25">
      <c r="A43" s="19" t="s">
        <v>29</v>
      </c>
      <c r="B43" s="22">
        <v>224</v>
      </c>
      <c r="C43" s="25" t="s">
        <v>67</v>
      </c>
      <c r="D43" s="16" t="s">
        <v>20</v>
      </c>
      <c r="E43" s="27">
        <v>3335888051</v>
      </c>
    </row>
    <row r="44" spans="1:5" ht="18" x14ac:dyDescent="0.25">
      <c r="A44" s="19" t="s">
        <v>29</v>
      </c>
      <c r="B44" s="22">
        <v>267</v>
      </c>
      <c r="C44" s="25" t="s">
        <v>68</v>
      </c>
      <c r="D44" s="16" t="s">
        <v>20</v>
      </c>
      <c r="E44" s="27">
        <v>3335888059</v>
      </c>
    </row>
    <row r="45" spans="1:5" ht="18" customHeight="1" x14ac:dyDescent="0.25">
      <c r="A45" s="19" t="s">
        <v>32</v>
      </c>
      <c r="B45" s="22">
        <v>537</v>
      </c>
      <c r="C45" s="25" t="s">
        <v>69</v>
      </c>
      <c r="D45" s="16" t="s">
        <v>20</v>
      </c>
      <c r="E45" s="27">
        <v>3335888073</v>
      </c>
    </row>
    <row r="46" spans="1:5" ht="18" x14ac:dyDescent="0.25">
      <c r="A46" s="19" t="s">
        <v>29</v>
      </c>
      <c r="B46" s="22">
        <v>438</v>
      </c>
      <c r="C46" s="25" t="s">
        <v>70</v>
      </c>
      <c r="D46" s="16" t="s">
        <v>20</v>
      </c>
      <c r="E46" s="27">
        <v>3335888188</v>
      </c>
    </row>
    <row r="47" spans="1:5" ht="18" x14ac:dyDescent="0.25">
      <c r="A47" s="19" t="s">
        <v>29</v>
      </c>
      <c r="B47" s="22">
        <v>60</v>
      </c>
      <c r="C47" s="25" t="s">
        <v>40</v>
      </c>
      <c r="D47" s="16" t="s">
        <v>20</v>
      </c>
      <c r="E47" s="27">
        <v>3335889029</v>
      </c>
    </row>
    <row r="48" spans="1:5" ht="18" x14ac:dyDescent="0.25">
      <c r="A48" s="22" t="s">
        <v>29</v>
      </c>
      <c r="B48" s="22">
        <v>676</v>
      </c>
      <c r="C48" s="22" t="s">
        <v>72</v>
      </c>
      <c r="D48" s="16" t="s">
        <v>20</v>
      </c>
      <c r="E48" s="27">
        <v>3335887722</v>
      </c>
    </row>
    <row r="49" spans="1:5" ht="18" x14ac:dyDescent="0.25">
      <c r="A49" s="22" t="s">
        <v>29</v>
      </c>
      <c r="B49" s="22">
        <v>153</v>
      </c>
      <c r="C49" s="22" t="s">
        <v>73</v>
      </c>
      <c r="D49" s="16" t="s">
        <v>20</v>
      </c>
      <c r="E49" s="27">
        <v>3335887744</v>
      </c>
    </row>
    <row r="50" spans="1:5" ht="18" x14ac:dyDescent="0.25">
      <c r="A50" s="22" t="s">
        <v>29</v>
      </c>
      <c r="B50" s="22">
        <v>697</v>
      </c>
      <c r="C50" s="22" t="s">
        <v>74</v>
      </c>
      <c r="D50" s="16" t="s">
        <v>20</v>
      </c>
      <c r="E50" s="27">
        <v>3335887949</v>
      </c>
    </row>
    <row r="51" spans="1:5" ht="18" x14ac:dyDescent="0.25">
      <c r="A51" s="22" t="s">
        <v>29</v>
      </c>
      <c r="B51" s="22">
        <v>165</v>
      </c>
      <c r="C51" s="22" t="s">
        <v>75</v>
      </c>
      <c r="D51" s="16" t="s">
        <v>20</v>
      </c>
      <c r="E51" s="27">
        <v>3335887724</v>
      </c>
    </row>
    <row r="52" spans="1:5" ht="18" x14ac:dyDescent="0.25">
      <c r="A52" s="22" t="s">
        <v>27</v>
      </c>
      <c r="B52" s="22">
        <v>963</v>
      </c>
      <c r="C52" s="22" t="s">
        <v>76</v>
      </c>
      <c r="D52" s="16" t="s">
        <v>20</v>
      </c>
      <c r="E52" s="27">
        <v>3335888009</v>
      </c>
    </row>
    <row r="53" spans="1:5" ht="18" x14ac:dyDescent="0.25">
      <c r="A53" s="22" t="s">
        <v>29</v>
      </c>
      <c r="B53" s="22">
        <v>26</v>
      </c>
      <c r="C53" s="22" t="s">
        <v>30</v>
      </c>
      <c r="D53" s="16" t="s">
        <v>20</v>
      </c>
      <c r="E53" s="27">
        <v>3335888029</v>
      </c>
    </row>
    <row r="54" spans="1:5" ht="18" x14ac:dyDescent="0.25">
      <c r="A54" s="22" t="s">
        <v>27</v>
      </c>
      <c r="B54" s="22">
        <v>386</v>
      </c>
      <c r="C54" s="22" t="s">
        <v>77</v>
      </c>
      <c r="D54" s="16" t="s">
        <v>20</v>
      </c>
      <c r="E54" s="27">
        <v>3335888032</v>
      </c>
    </row>
    <row r="55" spans="1:5" ht="18" x14ac:dyDescent="0.25">
      <c r="A55" s="22" t="s">
        <v>29</v>
      </c>
      <c r="B55" s="22">
        <v>717</v>
      </c>
      <c r="C55" s="22" t="s">
        <v>78</v>
      </c>
      <c r="D55" s="16" t="s">
        <v>20</v>
      </c>
      <c r="E55" s="27">
        <v>3335888036</v>
      </c>
    </row>
    <row r="56" spans="1:5" ht="18" x14ac:dyDescent="0.25">
      <c r="A56" s="22" t="s">
        <v>25</v>
      </c>
      <c r="B56" s="22">
        <v>40</v>
      </c>
      <c r="C56" s="22" t="s">
        <v>79</v>
      </c>
      <c r="D56" s="16" t="s">
        <v>20</v>
      </c>
      <c r="E56" s="27">
        <v>3335888049</v>
      </c>
    </row>
    <row r="57" spans="1:5" ht="18" x14ac:dyDescent="0.25">
      <c r="A57" s="22" t="s">
        <v>29</v>
      </c>
      <c r="B57" s="22">
        <v>32</v>
      </c>
      <c r="C57" s="22" t="s">
        <v>80</v>
      </c>
      <c r="D57" s="16" t="s">
        <v>20</v>
      </c>
      <c r="E57" s="27">
        <v>3335888064</v>
      </c>
    </row>
    <row r="58" spans="1:5" ht="18" x14ac:dyDescent="0.25">
      <c r="A58" s="22" t="s">
        <v>29</v>
      </c>
      <c r="B58" s="22">
        <v>31</v>
      </c>
      <c r="C58" s="22" t="s">
        <v>81</v>
      </c>
      <c r="D58" s="16" t="s">
        <v>20</v>
      </c>
      <c r="E58" s="27">
        <v>3335888065</v>
      </c>
    </row>
    <row r="59" spans="1:5" ht="18" x14ac:dyDescent="0.25">
      <c r="A59" s="22" t="s">
        <v>27</v>
      </c>
      <c r="B59" s="22">
        <v>742</v>
      </c>
      <c r="C59" s="22" t="s">
        <v>82</v>
      </c>
      <c r="D59" s="16" t="s">
        <v>20</v>
      </c>
      <c r="E59" s="27">
        <v>3335888092</v>
      </c>
    </row>
    <row r="60" spans="1:5" ht="18" x14ac:dyDescent="0.25">
      <c r="A60" s="22" t="s">
        <v>29</v>
      </c>
      <c r="B60" s="22">
        <v>394</v>
      </c>
      <c r="C60" s="22" t="s">
        <v>83</v>
      </c>
      <c r="D60" s="16" t="s">
        <v>20</v>
      </c>
      <c r="E60" s="27">
        <v>3335888100</v>
      </c>
    </row>
    <row r="61" spans="1:5" ht="17.25" customHeight="1" x14ac:dyDescent="0.25">
      <c r="A61" s="22" t="s">
        <v>29</v>
      </c>
      <c r="B61" s="22">
        <v>416</v>
      </c>
      <c r="C61" s="22" t="s">
        <v>84</v>
      </c>
      <c r="D61" s="16" t="s">
        <v>20</v>
      </c>
      <c r="E61" s="27">
        <v>3335888108</v>
      </c>
    </row>
    <row r="62" spans="1:5" ht="18" x14ac:dyDescent="0.25">
      <c r="A62" s="22" t="s">
        <v>25</v>
      </c>
      <c r="B62" s="22">
        <v>837</v>
      </c>
      <c r="C62" s="22" t="s">
        <v>85</v>
      </c>
      <c r="D62" s="16" t="s">
        <v>20</v>
      </c>
      <c r="E62" s="27">
        <v>3335888132</v>
      </c>
    </row>
    <row r="63" spans="1:5" ht="18" x14ac:dyDescent="0.25">
      <c r="A63" s="22" t="s">
        <v>32</v>
      </c>
      <c r="B63" s="22">
        <v>356</v>
      </c>
      <c r="C63" s="22" t="s">
        <v>86</v>
      </c>
      <c r="D63" s="16" t="s">
        <v>20</v>
      </c>
      <c r="E63" s="27">
        <v>3335888150</v>
      </c>
    </row>
    <row r="64" spans="1:5" ht="18" x14ac:dyDescent="0.25">
      <c r="A64" s="22" t="s">
        <v>32</v>
      </c>
      <c r="B64" s="22">
        <v>342</v>
      </c>
      <c r="C64" s="22" t="s">
        <v>87</v>
      </c>
      <c r="D64" s="16" t="s">
        <v>20</v>
      </c>
      <c r="E64" s="27">
        <v>3335888158</v>
      </c>
    </row>
    <row r="65" spans="1:5" ht="18" x14ac:dyDescent="0.25">
      <c r="A65" s="22" t="s">
        <v>29</v>
      </c>
      <c r="B65" s="22">
        <v>486</v>
      </c>
      <c r="C65" s="22" t="s">
        <v>88</v>
      </c>
      <c r="D65" s="16" t="s">
        <v>20</v>
      </c>
      <c r="E65" s="27">
        <v>3335888190</v>
      </c>
    </row>
    <row r="66" spans="1:5" ht="18" x14ac:dyDescent="0.25">
      <c r="A66" s="22" t="s">
        <v>32</v>
      </c>
      <c r="B66" s="22">
        <v>592</v>
      </c>
      <c r="C66" s="22" t="s">
        <v>89</v>
      </c>
      <c r="D66" s="16" t="s">
        <v>20</v>
      </c>
      <c r="E66" s="27">
        <v>3335888192</v>
      </c>
    </row>
    <row r="67" spans="1:5" ht="18" x14ac:dyDescent="0.25">
      <c r="A67" s="22" t="s">
        <v>29</v>
      </c>
      <c r="B67" s="22">
        <v>20</v>
      </c>
      <c r="C67" s="22" t="s">
        <v>90</v>
      </c>
      <c r="D67" s="16" t="s">
        <v>20</v>
      </c>
      <c r="E67" s="27">
        <v>3335888371</v>
      </c>
    </row>
    <row r="68" spans="1:5" ht="18" x14ac:dyDescent="0.25">
      <c r="A68" s="22" t="s">
        <v>29</v>
      </c>
      <c r="B68" s="22">
        <v>29</v>
      </c>
      <c r="C68" s="22" t="s">
        <v>91</v>
      </c>
      <c r="D68" s="16" t="s">
        <v>20</v>
      </c>
      <c r="E68" s="27">
        <v>3335889040</v>
      </c>
    </row>
    <row r="69" spans="1:5" ht="18" x14ac:dyDescent="0.25">
      <c r="A69" s="22" t="s">
        <v>29</v>
      </c>
      <c r="B69" s="22">
        <v>983</v>
      </c>
      <c r="C69" s="22" t="s">
        <v>92</v>
      </c>
      <c r="D69" s="16" t="s">
        <v>20</v>
      </c>
      <c r="E69" s="27">
        <v>3335889045</v>
      </c>
    </row>
    <row r="70" spans="1:5" ht="18" x14ac:dyDescent="0.25">
      <c r="A70" s="22" t="s">
        <v>29</v>
      </c>
      <c r="B70" s="22">
        <v>889</v>
      </c>
      <c r="C70" s="22" t="s">
        <v>93</v>
      </c>
      <c r="D70" s="16" t="s">
        <v>20</v>
      </c>
      <c r="E70" s="27">
        <v>3335889078</v>
      </c>
    </row>
    <row r="71" spans="1:5" ht="18" x14ac:dyDescent="0.25">
      <c r="A71" s="19" t="s">
        <v>29</v>
      </c>
      <c r="B71" s="22">
        <v>408</v>
      </c>
      <c r="C71" s="25" t="s">
        <v>94</v>
      </c>
      <c r="D71" s="16" t="s">
        <v>20</v>
      </c>
      <c r="E71" s="27">
        <v>3335888151</v>
      </c>
    </row>
    <row r="72" spans="1:5" ht="18" x14ac:dyDescent="0.25">
      <c r="A72" s="19" t="s">
        <v>29</v>
      </c>
      <c r="B72" s="22">
        <v>415</v>
      </c>
      <c r="C72" s="25" t="s">
        <v>95</v>
      </c>
      <c r="D72" s="16" t="s">
        <v>20</v>
      </c>
      <c r="E72" s="27">
        <v>3335888152</v>
      </c>
    </row>
    <row r="73" spans="1:5" ht="18" x14ac:dyDescent="0.25">
      <c r="A73" s="19" t="s">
        <v>32</v>
      </c>
      <c r="B73" s="22">
        <v>995</v>
      </c>
      <c r="C73" s="25" t="s">
        <v>96</v>
      </c>
      <c r="D73" s="16" t="s">
        <v>20</v>
      </c>
      <c r="E73" s="27">
        <v>3335888213</v>
      </c>
    </row>
    <row r="74" spans="1:5" ht="18" x14ac:dyDescent="0.25">
      <c r="A74" s="19" t="s">
        <v>29</v>
      </c>
      <c r="B74" s="22">
        <v>152</v>
      </c>
      <c r="C74" s="25" t="s">
        <v>97</v>
      </c>
      <c r="D74" s="16" t="s">
        <v>20</v>
      </c>
      <c r="E74" s="27" t="s">
        <v>71</v>
      </c>
    </row>
    <row r="75" spans="1:5" ht="18" x14ac:dyDescent="0.25">
      <c r="A75" s="22" t="s">
        <v>27</v>
      </c>
      <c r="B75" s="22">
        <v>934</v>
      </c>
      <c r="C75" s="22" t="s">
        <v>98</v>
      </c>
      <c r="D75" s="16" t="s">
        <v>20</v>
      </c>
      <c r="E75" s="27">
        <v>3335887954</v>
      </c>
    </row>
    <row r="76" spans="1:5" ht="18" x14ac:dyDescent="0.25">
      <c r="A76" s="22" t="s">
        <v>27</v>
      </c>
      <c r="B76" s="22">
        <v>673</v>
      </c>
      <c r="C76" s="22" t="s">
        <v>99</v>
      </c>
      <c r="D76" s="16" t="s">
        <v>20</v>
      </c>
      <c r="E76" s="27">
        <v>3335888000</v>
      </c>
    </row>
    <row r="77" spans="1:5" ht="18" x14ac:dyDescent="0.25">
      <c r="A77" s="22" t="s">
        <v>25</v>
      </c>
      <c r="B77" s="22">
        <v>716</v>
      </c>
      <c r="C77" s="22" t="s">
        <v>100</v>
      </c>
      <c r="D77" s="16" t="s">
        <v>20</v>
      </c>
      <c r="E77" s="27">
        <v>3335888035</v>
      </c>
    </row>
    <row r="78" spans="1:5" ht="18" x14ac:dyDescent="0.25">
      <c r="A78" s="22" t="s">
        <v>25</v>
      </c>
      <c r="B78" s="22">
        <v>720</v>
      </c>
      <c r="C78" s="22" t="s">
        <v>101</v>
      </c>
      <c r="D78" s="16" t="s">
        <v>20</v>
      </c>
      <c r="E78" s="27">
        <v>3335888081</v>
      </c>
    </row>
    <row r="79" spans="1:5" ht="18" x14ac:dyDescent="0.25">
      <c r="A79" s="22" t="s">
        <v>29</v>
      </c>
      <c r="B79" s="22">
        <v>406</v>
      </c>
      <c r="C79" s="22" t="s">
        <v>102</v>
      </c>
      <c r="D79" s="16" t="s">
        <v>20</v>
      </c>
      <c r="E79" s="27">
        <v>3335888091</v>
      </c>
    </row>
    <row r="80" spans="1:5" ht="18" x14ac:dyDescent="0.25">
      <c r="A80" s="22" t="s">
        <v>29</v>
      </c>
      <c r="B80" s="22">
        <v>655</v>
      </c>
      <c r="C80" s="22" t="s">
        <v>103</v>
      </c>
      <c r="D80" s="16" t="s">
        <v>20</v>
      </c>
      <c r="E80" s="27">
        <v>3335888155</v>
      </c>
    </row>
    <row r="81" spans="1:5" ht="18" x14ac:dyDescent="0.25">
      <c r="A81" s="22" t="s">
        <v>25</v>
      </c>
      <c r="B81" s="22">
        <v>732</v>
      </c>
      <c r="C81" s="22" t="s">
        <v>104</v>
      </c>
      <c r="D81" s="16" t="s">
        <v>20</v>
      </c>
      <c r="E81" s="27">
        <v>3335888200</v>
      </c>
    </row>
    <row r="82" spans="1:5" ht="18" x14ac:dyDescent="0.25">
      <c r="A82" s="22" t="s">
        <v>25</v>
      </c>
      <c r="B82" s="22">
        <v>633</v>
      </c>
      <c r="C82" s="22" t="s">
        <v>105</v>
      </c>
      <c r="D82" s="16" t="s">
        <v>20</v>
      </c>
      <c r="E82" s="27">
        <v>3335888201</v>
      </c>
    </row>
    <row r="83" spans="1:5" ht="18" x14ac:dyDescent="0.25">
      <c r="A83" s="22" t="s">
        <v>29</v>
      </c>
      <c r="B83" s="22">
        <v>884</v>
      </c>
      <c r="C83" s="22" t="s">
        <v>106</v>
      </c>
      <c r="D83" s="16" t="s">
        <v>20</v>
      </c>
      <c r="E83" s="27">
        <v>3335888211</v>
      </c>
    </row>
    <row r="84" spans="1:5" ht="18" x14ac:dyDescent="0.25">
      <c r="A84" s="22" t="s">
        <v>25</v>
      </c>
      <c r="B84" s="22">
        <v>136</v>
      </c>
      <c r="C84" s="22" t="s">
        <v>107</v>
      </c>
      <c r="D84" s="16" t="s">
        <v>20</v>
      </c>
      <c r="E84" s="27">
        <v>3335889033</v>
      </c>
    </row>
    <row r="85" spans="1:5" ht="18" x14ac:dyDescent="0.25">
      <c r="A85" s="19" t="str">
        <f>VLOOKUP(B85,'[1]LISTADO ATM'!$A$2:$C$821,3,0)</f>
        <v>DISTRITO NACIONAL</v>
      </c>
      <c r="B85" s="22">
        <v>572</v>
      </c>
      <c r="C85" s="25" t="str">
        <f>VLOOKUP(B85,'[1]LISTADO ATM'!$A$2:$B$821,2,0)</f>
        <v xml:space="preserve">ATM Olé Ovando </v>
      </c>
      <c r="D85" s="16" t="s">
        <v>20</v>
      </c>
      <c r="E85" s="27">
        <v>3335888194</v>
      </c>
    </row>
    <row r="86" spans="1:5" ht="18" x14ac:dyDescent="0.25">
      <c r="A86" s="19" t="str">
        <f>VLOOKUP(B86,'[1]LISTADO ATM'!$A$2:$C$821,3,0)</f>
        <v>DISTRITO NACIONAL</v>
      </c>
      <c r="B86" s="22">
        <v>363</v>
      </c>
      <c r="C86" s="22" t="str">
        <f>VLOOKUP(B86,'[1]LISTADO ATM'!$A$2:$B$821,2,0)</f>
        <v>ATM S/M Bravo Villa Mella</v>
      </c>
      <c r="D86" s="16" t="s">
        <v>20</v>
      </c>
      <c r="E86" s="27">
        <v>3335888031</v>
      </c>
    </row>
    <row r="87" spans="1:5" ht="18" x14ac:dyDescent="0.25">
      <c r="A87" s="19" t="str">
        <f>VLOOKUP(B87,'[1]LISTADO ATM'!$A$2:$C$821,3,0)</f>
        <v>DISTRITO NACIONAL</v>
      </c>
      <c r="B87" s="22">
        <v>875</v>
      </c>
      <c r="C87" s="22" t="str">
        <f>VLOOKUP(B87,'[1]LISTADO ATM'!$A$2:$B$821,2,0)</f>
        <v xml:space="preserve">ATM Texaco Aut. Duarte KM 14 1/2 (Los Alcarrizos) </v>
      </c>
      <c r="D87" s="16" t="s">
        <v>20</v>
      </c>
      <c r="E87" s="27">
        <v>3335888093</v>
      </c>
    </row>
    <row r="88" spans="1:5" ht="18" x14ac:dyDescent="0.25">
      <c r="A88" s="19" t="str">
        <f>VLOOKUP(B88,'[1]LISTADO ATM'!$A$2:$C$821,3,0)</f>
        <v>DISTRITO NACIONAL</v>
      </c>
      <c r="B88" s="22">
        <v>493</v>
      </c>
      <c r="C88" s="22" t="str">
        <f>VLOOKUP(B88,'[1]LISTADO ATM'!$A$2:$B$821,2,0)</f>
        <v xml:space="preserve">ATM Oficina Haina Occidental II </v>
      </c>
      <c r="D88" s="16" t="s">
        <v>20</v>
      </c>
      <c r="E88" s="27">
        <v>3335888034</v>
      </c>
    </row>
    <row r="89" spans="1:5" ht="18" x14ac:dyDescent="0.25">
      <c r="A89" s="19" t="str">
        <f>VLOOKUP(B89,'[1]LISTADO ATM'!$A$2:$C$821,3,0)</f>
        <v>NORTE</v>
      </c>
      <c r="B89" s="22">
        <v>594</v>
      </c>
      <c r="C89" s="22" t="str">
        <f>VLOOKUP(B89,'[1]LISTADO ATM'!$A$2:$B$821,2,0)</f>
        <v xml:space="preserve">ATM Plaza Venezuela II (Santiago) </v>
      </c>
      <c r="D89" s="16" t="s">
        <v>20</v>
      </c>
      <c r="E89" s="27">
        <v>3335888058</v>
      </c>
    </row>
    <row r="90" spans="1:5" ht="18" x14ac:dyDescent="0.25">
      <c r="A90" s="19" t="str">
        <f>VLOOKUP(B90,'[1]LISTADO ATM'!$A$2:$C$821,3,0)</f>
        <v>DISTRITO NACIONAL</v>
      </c>
      <c r="B90" s="22">
        <v>900</v>
      </c>
      <c r="C90" s="22" t="str">
        <f>VLOOKUP(B90,'[1]LISTADO ATM'!$A$2:$B$821,2,0)</f>
        <v xml:space="preserve">ATM UNP Merca Santo Domingo </v>
      </c>
      <c r="D90" s="16" t="s">
        <v>20</v>
      </c>
      <c r="E90" s="27">
        <v>3335888060</v>
      </c>
    </row>
    <row r="91" spans="1:5" ht="18" x14ac:dyDescent="0.25">
      <c r="A91" s="19" t="str">
        <f>VLOOKUP(B91,'[1]LISTADO ATM'!$A$2:$C$821,3,0)</f>
        <v>DISTRITO NACIONAL</v>
      </c>
      <c r="B91" s="22">
        <v>347</v>
      </c>
      <c r="C91" s="22" t="str">
        <f>VLOOKUP(B91,'[1]LISTADO ATM'!$A$2:$B$821,2,0)</f>
        <v>ATM Patio de Colombia</v>
      </c>
      <c r="D91" s="16" t="s">
        <v>20</v>
      </c>
      <c r="E91" s="27">
        <v>3335888066</v>
      </c>
    </row>
    <row r="92" spans="1:5" ht="18" x14ac:dyDescent="0.25">
      <c r="A92" s="19" t="str">
        <f>VLOOKUP(B92,'[1]LISTADO ATM'!$A$2:$C$821,3,0)</f>
        <v>DISTRITO NACIONAL</v>
      </c>
      <c r="B92" s="22">
        <v>562</v>
      </c>
      <c r="C92" s="22" t="str">
        <f>VLOOKUP(B92,'[1]LISTADO ATM'!$A$2:$B$821,2,0)</f>
        <v xml:space="preserve">ATM S/M Jumbo Carretera Mella </v>
      </c>
      <c r="D92" s="16" t="s">
        <v>20</v>
      </c>
      <c r="E92" s="27">
        <v>3335887970</v>
      </c>
    </row>
    <row r="93" spans="1:5" ht="18" x14ac:dyDescent="0.25">
      <c r="A93" s="19" t="str">
        <f>VLOOKUP(B93,'[1]LISTADO ATM'!$A$2:$C$821,3,0)</f>
        <v>DISTRITO NACIONAL</v>
      </c>
      <c r="B93" s="22">
        <v>410</v>
      </c>
      <c r="C93" s="22" t="str">
        <f>VLOOKUP(B93,'[1]LISTADO ATM'!$A$2:$B$821,2,0)</f>
        <v xml:space="preserve">ATM Oficina Las Palmas de Herrera II </v>
      </c>
      <c r="D93" s="16" t="s">
        <v>20</v>
      </c>
      <c r="E93" s="27">
        <v>3335887926</v>
      </c>
    </row>
    <row r="94" spans="1:5" ht="18" x14ac:dyDescent="0.25">
      <c r="A94" s="19" t="str">
        <f>VLOOKUP(B94,'[1]LISTADO ATM'!$A$2:$C$821,3,0)</f>
        <v>NORTE</v>
      </c>
      <c r="B94" s="22">
        <v>463</v>
      </c>
      <c r="C94" s="22" t="str">
        <f>VLOOKUP(B94,'[1]LISTADO ATM'!$A$2:$B$821,2,0)</f>
        <v xml:space="preserve">ATM La Sirena El Embrujo </v>
      </c>
      <c r="D94" s="16" t="s">
        <v>20</v>
      </c>
      <c r="E94" s="27">
        <v>3335889455</v>
      </c>
    </row>
    <row r="95" spans="1:5" ht="18" x14ac:dyDescent="0.25">
      <c r="A95" s="19" t="str">
        <f>VLOOKUP(B95,'[1]LISTADO ATM'!$A$2:$C$821,3,0)</f>
        <v>DISTRITO NACIONAL</v>
      </c>
      <c r="B95" s="22">
        <v>325</v>
      </c>
      <c r="C95" s="22" t="str">
        <f>VLOOKUP(B95,'[1]LISTADO ATM'!$A$2:$B$821,2,0)</f>
        <v>ATM Casa Edwin</v>
      </c>
      <c r="D95" s="16" t="s">
        <v>20</v>
      </c>
      <c r="E95" s="27">
        <v>3335888202</v>
      </c>
    </row>
    <row r="96" spans="1:5" ht="18" x14ac:dyDescent="0.25">
      <c r="A96" s="19" t="str">
        <f>VLOOKUP(B96,'[1]LISTADO ATM'!$A$2:$C$821,3,0)</f>
        <v>NORTE</v>
      </c>
      <c r="B96" s="22">
        <v>728</v>
      </c>
      <c r="C96" s="22" t="str">
        <f>VLOOKUP(B96,'[1]LISTADO ATM'!$A$2:$B$821,2,0)</f>
        <v xml:space="preserve">ATM UNP La Vega Oficina Regional Norcentral </v>
      </c>
      <c r="D96" s="16" t="s">
        <v>20</v>
      </c>
      <c r="E96" s="27">
        <v>3335888197</v>
      </c>
    </row>
    <row r="97" spans="1:5" ht="18" x14ac:dyDescent="0.25">
      <c r="A97" s="19" t="str">
        <f>VLOOKUP(B97,'[1]LISTADO ATM'!$A$2:$C$821,3,0)</f>
        <v>DISTRITO NACIONAL</v>
      </c>
      <c r="B97" s="22">
        <v>967</v>
      </c>
      <c r="C97" s="22" t="str">
        <f>VLOOKUP(B97,'[1]LISTADO ATM'!$A$2:$B$821,2,0)</f>
        <v xml:space="preserve">ATM UNP Hiper Olé Autopista Duarte </v>
      </c>
      <c r="D97" s="16" t="s">
        <v>20</v>
      </c>
      <c r="E97" s="27">
        <v>3335888195</v>
      </c>
    </row>
    <row r="98" spans="1:5" ht="18" x14ac:dyDescent="0.25">
      <c r="A98" s="19" t="str">
        <f>VLOOKUP(B98,'[1]LISTADO ATM'!$A$2:$C$821,3,0)</f>
        <v>SUR</v>
      </c>
      <c r="B98" s="22">
        <v>881</v>
      </c>
      <c r="C98" s="22" t="str">
        <f>VLOOKUP(B98,'[1]LISTADO ATM'!$A$2:$B$821,2,0)</f>
        <v xml:space="preserve">ATM UNP Yaguate (San Cristóbal) </v>
      </c>
      <c r="D98" s="16" t="s">
        <v>20</v>
      </c>
      <c r="E98" s="27">
        <v>3335888156</v>
      </c>
    </row>
    <row r="99" spans="1:5" ht="18" x14ac:dyDescent="0.25">
      <c r="A99" s="19" t="str">
        <f>VLOOKUP(B99,'[1]LISTADO ATM'!$A$2:$C$821,3,0)</f>
        <v>NORTE</v>
      </c>
      <c r="B99" s="22">
        <v>88</v>
      </c>
      <c r="C99" s="22" t="str">
        <f>VLOOKUP(B99,'[1]LISTADO ATM'!$A$2:$B$821,2,0)</f>
        <v xml:space="preserve">ATM S/M La Fuente (Santiago) </v>
      </c>
      <c r="D99" s="16" t="s">
        <v>20</v>
      </c>
      <c r="E99" s="27">
        <v>3335888131</v>
      </c>
    </row>
    <row r="100" spans="1:5" ht="18" x14ac:dyDescent="0.25">
      <c r="A100" s="19" t="str">
        <f>VLOOKUP(B100,'[1]LISTADO ATM'!$A$2:$C$821,3,0)</f>
        <v>NORTE</v>
      </c>
      <c r="B100" s="22">
        <v>304</v>
      </c>
      <c r="C100" s="22" t="str">
        <f>VLOOKUP(B100,'[1]LISTADO ATM'!$A$2:$B$821,2,0)</f>
        <v xml:space="preserve">ATM Multicentro La Sirena Estrella Sadhala </v>
      </c>
      <c r="D100" s="16" t="s">
        <v>20</v>
      </c>
      <c r="E100" s="25">
        <v>3335888015</v>
      </c>
    </row>
    <row r="101" spans="1:5" ht="18" x14ac:dyDescent="0.25">
      <c r="A101" s="19" t="str">
        <f>VLOOKUP(B101,'[1]LISTADO ATM'!$A$2:$C$821,3,0)</f>
        <v>SUR</v>
      </c>
      <c r="B101" s="22">
        <v>781</v>
      </c>
      <c r="C101" s="22" t="str">
        <f>VLOOKUP(B101,'[1]LISTADO ATM'!$A$2:$B$821,2,0)</f>
        <v xml:space="preserve">ATM Estación Isla Barahona </v>
      </c>
      <c r="D101" s="16" t="s">
        <v>20</v>
      </c>
      <c r="E101" s="27">
        <v>3335888095</v>
      </c>
    </row>
    <row r="102" spans="1:5" ht="18" x14ac:dyDescent="0.25">
      <c r="A102" s="19" t="str">
        <f>VLOOKUP(B102,'[1]LISTADO ATM'!$A$2:$C$821,3,0)</f>
        <v>ESTE</v>
      </c>
      <c r="B102" s="22">
        <v>613</v>
      </c>
      <c r="C102" s="22" t="str">
        <f>VLOOKUP(B102,'[1]LISTADO ATM'!$A$2:$B$821,2,0)</f>
        <v xml:space="preserve">ATM Almacenes Zaglul (La Altagracia) </v>
      </c>
      <c r="D102" s="16" t="s">
        <v>20</v>
      </c>
      <c r="E102" s="27">
        <v>3335887924</v>
      </c>
    </row>
    <row r="103" spans="1:5" ht="18" x14ac:dyDescent="0.25">
      <c r="A103" s="19" t="str">
        <f>VLOOKUP(B103,'[1]LISTADO ATM'!$A$2:$C$821,3,0)</f>
        <v>NORTE</v>
      </c>
      <c r="B103" s="22">
        <v>886</v>
      </c>
      <c r="C103" s="22" t="str">
        <f>VLOOKUP(B103,'[1]LISTADO ATM'!$A$2:$B$821,2,0)</f>
        <v xml:space="preserve">ATM Oficina Guayubín </v>
      </c>
      <c r="D103" s="16" t="s">
        <v>20</v>
      </c>
      <c r="E103" s="27">
        <v>3335889213</v>
      </c>
    </row>
    <row r="104" spans="1:5" ht="18" x14ac:dyDescent="0.25">
      <c r="A104" s="19" t="str">
        <f>VLOOKUP(B104,'[1]LISTADO ATM'!$A$2:$C$821,3,0)</f>
        <v>NORTE</v>
      </c>
      <c r="B104" s="22">
        <v>411</v>
      </c>
      <c r="C104" s="22" t="str">
        <f>VLOOKUP(B104,'[1]LISTADO ATM'!$A$2:$B$821,2,0)</f>
        <v xml:space="preserve">ATM UNP Piedra Blanca </v>
      </c>
      <c r="D104" s="16" t="s">
        <v>20</v>
      </c>
      <c r="E104" s="27">
        <v>3335888215</v>
      </c>
    </row>
    <row r="105" spans="1:5" ht="18" x14ac:dyDescent="0.25">
      <c r="A105" s="19" t="str">
        <f>VLOOKUP(B105,'[1]LISTADO ATM'!$A$2:$C$821,3,0)</f>
        <v>ESTE</v>
      </c>
      <c r="B105" s="22">
        <v>366</v>
      </c>
      <c r="C105" s="22" t="str">
        <f>VLOOKUP(B105,'[1]LISTADO ATM'!$A$2:$B$821,2,0)</f>
        <v>ATM Oficina Boulevard (Higuey) II</v>
      </c>
      <c r="D105" s="16" t="s">
        <v>20</v>
      </c>
      <c r="E105" s="27">
        <v>3335888214</v>
      </c>
    </row>
    <row r="106" spans="1:5" ht="18" x14ac:dyDescent="0.25">
      <c r="A106" s="19" t="str">
        <f>VLOOKUP(B106,'[1]LISTADO ATM'!$A$2:$C$821,3,0)</f>
        <v>DISTRITO NACIONAL</v>
      </c>
      <c r="B106" s="22">
        <v>160</v>
      </c>
      <c r="C106" s="22" t="str">
        <f>VLOOKUP(B106,'[1]LISTADO ATM'!$A$2:$B$821,2,0)</f>
        <v xml:space="preserve">ATM Oficina Herrera </v>
      </c>
      <c r="D106" s="16" t="s">
        <v>20</v>
      </c>
      <c r="E106" s="27">
        <v>3335888003</v>
      </c>
    </row>
    <row r="107" spans="1:5" ht="18" x14ac:dyDescent="0.25">
      <c r="A107" s="19" t="str">
        <f>VLOOKUP(B107,'[1]LISTADO ATM'!$A$2:$C$821,3,0)</f>
        <v>NORTE</v>
      </c>
      <c r="B107" s="22">
        <v>22</v>
      </c>
      <c r="C107" s="22" t="str">
        <f>VLOOKUP(B107,'[1]LISTADO ATM'!$A$2:$B$821,2,0)</f>
        <v>ATM S/M Olimpico (Santiago)</v>
      </c>
      <c r="D107" s="16" t="s">
        <v>20</v>
      </c>
      <c r="E107" s="27">
        <v>3335889085</v>
      </c>
    </row>
    <row r="108" spans="1:5" ht="18" x14ac:dyDescent="0.25">
      <c r="A108" s="19" t="str">
        <f>VLOOKUP(B108,'[1]LISTADO ATM'!$A$2:$C$821,3,0)</f>
        <v>DISTRITO NACIONAL</v>
      </c>
      <c r="B108" s="22">
        <v>958</v>
      </c>
      <c r="C108" s="22" t="str">
        <f>VLOOKUP(B108,'[1]LISTADO ATM'!$A$2:$B$821,2,0)</f>
        <v xml:space="preserve">ATM Olé Aut. San Isidro </v>
      </c>
      <c r="D108" s="16" t="s">
        <v>20</v>
      </c>
      <c r="E108" s="27">
        <v>3335888191</v>
      </c>
    </row>
    <row r="109" spans="1:5" ht="18" x14ac:dyDescent="0.25">
      <c r="A109" s="19" t="str">
        <f>VLOOKUP(B109,'[1]LISTADO ATM'!$A$2:$C$821,3,0)</f>
        <v>DISTRITO NACIONAL</v>
      </c>
      <c r="B109" s="22">
        <v>769</v>
      </c>
      <c r="C109" s="22" t="str">
        <f>VLOOKUP(B109,'[1]LISTADO ATM'!$A$2:$B$821,2,0)</f>
        <v>ATM UNP Pablo Mella Morales</v>
      </c>
      <c r="D109" s="16" t="s">
        <v>20</v>
      </c>
      <c r="E109" s="27">
        <v>3335888038</v>
      </c>
    </row>
    <row r="110" spans="1:5" ht="18.75" thickBot="1" x14ac:dyDescent="0.3">
      <c r="A110" s="3" t="s">
        <v>11</v>
      </c>
      <c r="B110" s="30">
        <f>COUNT(B9:B109)</f>
        <v>101</v>
      </c>
      <c r="C110" s="46"/>
      <c r="D110" s="47"/>
      <c r="E110" s="48"/>
    </row>
    <row r="111" spans="1:5" x14ac:dyDescent="0.25">
      <c r="B111" s="5"/>
      <c r="E111" s="5"/>
    </row>
    <row r="112" spans="1:5" ht="18" x14ac:dyDescent="0.25">
      <c r="A112" s="43" t="s">
        <v>16</v>
      </c>
      <c r="B112" s="44"/>
      <c r="C112" s="44"/>
      <c r="D112" s="44"/>
      <c r="E112" s="45"/>
    </row>
    <row r="113" spans="1:6" ht="18" x14ac:dyDescent="0.25">
      <c r="A113" s="2" t="s">
        <v>5</v>
      </c>
      <c r="B113" s="2" t="s">
        <v>6</v>
      </c>
      <c r="C113" s="2" t="s">
        <v>7</v>
      </c>
      <c r="D113" s="2" t="s">
        <v>8</v>
      </c>
      <c r="E113" s="2" t="s">
        <v>9</v>
      </c>
    </row>
    <row r="114" spans="1:6" ht="18" x14ac:dyDescent="0.25">
      <c r="A114" s="19" t="s">
        <v>25</v>
      </c>
      <c r="B114" s="22">
        <v>307</v>
      </c>
      <c r="C114" s="25" t="s">
        <v>47</v>
      </c>
      <c r="D114" s="16" t="s">
        <v>19</v>
      </c>
      <c r="E114" s="25">
        <v>3335888024</v>
      </c>
    </row>
    <row r="115" spans="1:6" ht="18" x14ac:dyDescent="0.25">
      <c r="A115" s="19" t="s">
        <v>29</v>
      </c>
      <c r="B115" s="22">
        <v>793</v>
      </c>
      <c r="C115" s="25" t="s">
        <v>48</v>
      </c>
      <c r="D115" s="16" t="s">
        <v>19</v>
      </c>
      <c r="E115" s="25">
        <v>3335887383</v>
      </c>
    </row>
    <row r="116" spans="1:6" ht="18" x14ac:dyDescent="0.25">
      <c r="A116" s="19" t="s">
        <v>27</v>
      </c>
      <c r="B116" s="22">
        <v>385</v>
      </c>
      <c r="C116" s="25" t="s">
        <v>49</v>
      </c>
      <c r="D116" s="16" t="s">
        <v>19</v>
      </c>
      <c r="E116" s="25">
        <v>3335888020</v>
      </c>
    </row>
    <row r="117" spans="1:6" ht="18" x14ac:dyDescent="0.25">
      <c r="A117" s="19" t="s">
        <v>25</v>
      </c>
      <c r="B117" s="22">
        <v>288</v>
      </c>
      <c r="C117" s="25" t="s">
        <v>50</v>
      </c>
      <c r="D117" s="16" t="s">
        <v>19</v>
      </c>
      <c r="E117" s="25">
        <v>3335888069</v>
      </c>
    </row>
    <row r="118" spans="1:6" ht="18" x14ac:dyDescent="0.25">
      <c r="A118" s="19" t="str">
        <f>VLOOKUP(B118,'[1]LISTADO ATM'!$A$2:$C$821,3,0)</f>
        <v>DISTRITO NACIONAL</v>
      </c>
      <c r="B118" s="22">
        <v>194</v>
      </c>
      <c r="C118" s="25" t="str">
        <f>VLOOKUP(B118,'[1]LISTADO ATM'!$A$2:$B$821,2,0)</f>
        <v xml:space="preserve">ATM UNP Pantoja </v>
      </c>
      <c r="D118" s="16" t="s">
        <v>19</v>
      </c>
      <c r="E118" s="25">
        <v>3335888040</v>
      </c>
    </row>
    <row r="119" spans="1:6" ht="18" x14ac:dyDescent="0.25">
      <c r="A119" s="19" t="str">
        <f>VLOOKUP(B119,'[1]LISTADO ATM'!$A$2:$C$821,3,0)</f>
        <v>NORTE</v>
      </c>
      <c r="B119" s="22">
        <v>431</v>
      </c>
      <c r="C119" s="25" t="str">
        <f>VLOOKUP(B119,'[1]LISTADO ATM'!$A$2:$B$821,2,0)</f>
        <v xml:space="preserve">ATM Autoservicio Sol (Santiago) </v>
      </c>
      <c r="D119" s="16" t="s">
        <v>19</v>
      </c>
      <c r="E119" s="25">
        <v>3335888207</v>
      </c>
    </row>
    <row r="120" spans="1:6" ht="18" x14ac:dyDescent="0.25">
      <c r="A120" s="19" t="str">
        <f>VLOOKUP(B120,'[1]LISTADO ATM'!$A$2:$C$821,3,0)</f>
        <v>NORTE</v>
      </c>
      <c r="B120" s="22">
        <v>654</v>
      </c>
      <c r="C120" s="25" t="str">
        <f>VLOOKUP(B120,'[1]LISTADO ATM'!$A$2:$B$821,2,0)</f>
        <v>ATM Autoservicio S/M Jumbo Puerto Plata</v>
      </c>
      <c r="D120" s="16" t="s">
        <v>19</v>
      </c>
      <c r="E120" s="25">
        <v>3335888206</v>
      </c>
    </row>
    <row r="121" spans="1:6" ht="18" x14ac:dyDescent="0.25">
      <c r="A121" s="19" t="str">
        <f>VLOOKUP(B121,'[1]LISTADO ATM'!$A$2:$C$821,3,0)</f>
        <v>DISTRITO NACIONAL</v>
      </c>
      <c r="B121" s="22">
        <v>527</v>
      </c>
      <c r="C121" s="25" t="str">
        <f>VLOOKUP(B121,'[1]LISTADO ATM'!$A$2:$B$821,2,0)</f>
        <v>ATM Oficina Zona Oriental II</v>
      </c>
      <c r="D121" s="16" t="s">
        <v>19</v>
      </c>
      <c r="E121" s="25">
        <v>3335888084</v>
      </c>
    </row>
    <row r="122" spans="1:6" ht="18" x14ac:dyDescent="0.25">
      <c r="A122" s="19" t="str">
        <f>VLOOKUP(B122,'[1]LISTADO ATM'!$A$2:$C$821,3,0)</f>
        <v>DISTRITO NACIONAL</v>
      </c>
      <c r="B122" s="22">
        <v>545</v>
      </c>
      <c r="C122" s="25" t="str">
        <f>VLOOKUP(B122,'[1]LISTADO ATM'!$A$2:$B$821,2,0)</f>
        <v xml:space="preserve">ATM Oficina Isabel La Católica II  </v>
      </c>
      <c r="D122" s="16" t="s">
        <v>19</v>
      </c>
      <c r="E122" s="25">
        <v>3335888208</v>
      </c>
      <c r="F122" t="s">
        <v>108</v>
      </c>
    </row>
    <row r="123" spans="1:6" ht="18" x14ac:dyDescent="0.25">
      <c r="A123" s="19" t="str">
        <f>VLOOKUP(B123,'[1]LISTADO ATM'!$A$2:$C$821,3,0)</f>
        <v>NORTE</v>
      </c>
      <c r="B123" s="22">
        <v>291</v>
      </c>
      <c r="C123" s="25" t="str">
        <f>VLOOKUP(B123,'[1]LISTADO ATM'!$A$2:$B$821,2,0)</f>
        <v xml:space="preserve">ATM S/M Jumbo Las Colinas </v>
      </c>
      <c r="D123" s="16" t="s">
        <v>19</v>
      </c>
      <c r="E123" s="25">
        <v>3335888136</v>
      </c>
      <c r="F123" t="s">
        <v>108</v>
      </c>
    </row>
    <row r="124" spans="1:6" ht="18" x14ac:dyDescent="0.25">
      <c r="A124" s="19" t="str">
        <f>VLOOKUP(B124,'[1]LISTADO ATM'!$A$2:$C$821,3,0)</f>
        <v>SUR</v>
      </c>
      <c r="B124" s="22">
        <v>44</v>
      </c>
      <c r="C124" s="25" t="str">
        <f>VLOOKUP(B124,'[1]LISTADO ATM'!$A$2:$B$821,2,0)</f>
        <v xml:space="preserve">ATM Oficina Pedernales </v>
      </c>
      <c r="D124" s="16" t="s">
        <v>19</v>
      </c>
      <c r="E124" s="25">
        <v>3335887727</v>
      </c>
      <c r="F124" t="s">
        <v>108</v>
      </c>
    </row>
    <row r="125" spans="1:6" ht="18.75" thickBot="1" x14ac:dyDescent="0.3">
      <c r="A125" s="3" t="s">
        <v>11</v>
      </c>
      <c r="B125" s="30">
        <f>COUNT(B114:B124)</f>
        <v>11</v>
      </c>
      <c r="C125" s="57"/>
      <c r="D125" s="58"/>
      <c r="E125" s="59"/>
    </row>
    <row r="126" spans="1:6" ht="15.75" thickBot="1" x14ac:dyDescent="0.3">
      <c r="B126" s="5"/>
      <c r="E126" s="5"/>
    </row>
    <row r="127" spans="1:6" ht="18.75" thickBot="1" x14ac:dyDescent="0.3">
      <c r="A127" s="49" t="s">
        <v>14</v>
      </c>
      <c r="B127" s="50"/>
      <c r="C127" s="50"/>
      <c r="D127" s="50"/>
      <c r="E127" s="51"/>
    </row>
    <row r="128" spans="1:6" ht="18" x14ac:dyDescent="0.25">
      <c r="A128" s="2" t="s">
        <v>5</v>
      </c>
      <c r="B128" s="2" t="s">
        <v>6</v>
      </c>
      <c r="C128" s="2" t="s">
        <v>7</v>
      </c>
      <c r="D128" s="2" t="s">
        <v>8</v>
      </c>
      <c r="E128" s="2" t="s">
        <v>9</v>
      </c>
    </row>
    <row r="129" spans="1:5" ht="18" x14ac:dyDescent="0.25">
      <c r="A129" s="22" t="str">
        <f>VLOOKUP(B129,'[1]LISTADO ATM'!$A$2:$C$821,3,0)</f>
        <v>NORTE</v>
      </c>
      <c r="B129" s="22">
        <v>895</v>
      </c>
      <c r="C129" s="22" t="str">
        <f>VLOOKUP(B129,'[1]LISTADO ATM'!$A$2:$B$821,2,0)</f>
        <v xml:space="preserve">ATM S/M Bravo (Santiago) </v>
      </c>
      <c r="D129" s="15" t="s">
        <v>10</v>
      </c>
      <c r="E129" s="27">
        <v>3335888012</v>
      </c>
    </row>
    <row r="130" spans="1:5" ht="18" x14ac:dyDescent="0.25">
      <c r="A130" s="22" t="str">
        <f>VLOOKUP(B130,'[1]LISTADO ATM'!$A$2:$C$821,3,0)</f>
        <v>DISTRITO NACIONAL</v>
      </c>
      <c r="B130" s="22">
        <v>422</v>
      </c>
      <c r="C130" s="22" t="str">
        <f>VLOOKUP(B130,'[1]LISTADO ATM'!$A$2:$B$821,2,0)</f>
        <v xml:space="preserve">ATM Olé Manoguayabo </v>
      </c>
      <c r="D130" s="15" t="s">
        <v>10</v>
      </c>
      <c r="E130" s="27">
        <v>3335888082</v>
      </c>
    </row>
    <row r="131" spans="1:5" ht="18" x14ac:dyDescent="0.25">
      <c r="A131" s="22" t="str">
        <f>VLOOKUP(B131,'[1]LISTADO ATM'!$A$2:$C$821,3,0)</f>
        <v>DISTRITO NACIONAL</v>
      </c>
      <c r="B131" s="22">
        <v>738</v>
      </c>
      <c r="C131" s="22" t="str">
        <f>VLOOKUP(B131,'[1]LISTADO ATM'!$A$2:$B$821,2,0)</f>
        <v xml:space="preserve">ATM Zona Franca Los Alcarrizos </v>
      </c>
      <c r="D131" s="15" t="s">
        <v>10</v>
      </c>
      <c r="E131" s="27">
        <v>3335888094</v>
      </c>
    </row>
    <row r="132" spans="1:5" ht="18" x14ac:dyDescent="0.25">
      <c r="A132" s="22" t="str">
        <f>VLOOKUP(B132,'[1]LISTADO ATM'!$A$2:$C$821,3,0)</f>
        <v>DISTRITO NACIONAL</v>
      </c>
      <c r="B132" s="22">
        <v>813</v>
      </c>
      <c r="C132" s="22" t="str">
        <f>VLOOKUP(B132,'[1]LISTADO ATM'!$A$2:$B$821,2,0)</f>
        <v>ATM Oficina Occidental Mall</v>
      </c>
      <c r="D132" s="15" t="s">
        <v>10</v>
      </c>
      <c r="E132" s="27">
        <v>3335888174</v>
      </c>
    </row>
    <row r="133" spans="1:5" ht="18" x14ac:dyDescent="0.25">
      <c r="A133" s="22" t="str">
        <f>VLOOKUP(B133,'[1]LISTADO ATM'!$A$2:$C$821,3,0)</f>
        <v>DISTRITO NACIONAL</v>
      </c>
      <c r="B133" s="22">
        <v>979</v>
      </c>
      <c r="C133" s="22" t="str">
        <f>VLOOKUP(B133,'[1]LISTADO ATM'!$A$2:$B$821,2,0)</f>
        <v xml:space="preserve">ATM Oficina Luperón I </v>
      </c>
      <c r="D133" s="15" t="s">
        <v>10</v>
      </c>
      <c r="E133" s="27">
        <v>3335888177</v>
      </c>
    </row>
    <row r="134" spans="1:5" ht="18" x14ac:dyDescent="0.25">
      <c r="A134" s="22" t="str">
        <f>VLOOKUP(B134,'[1]LISTADO ATM'!$A$2:$C$821,3,0)</f>
        <v>NORTE</v>
      </c>
      <c r="B134" s="22">
        <v>712</v>
      </c>
      <c r="C134" s="22" t="str">
        <f>VLOOKUP(B134,'[1]LISTADO ATM'!$A$2:$B$821,2,0)</f>
        <v xml:space="preserve">ATM Oficina Imbert </v>
      </c>
      <c r="D134" s="15" t="s">
        <v>10</v>
      </c>
      <c r="E134" s="27">
        <v>3335888368</v>
      </c>
    </row>
    <row r="135" spans="1:5" ht="18" x14ac:dyDescent="0.25">
      <c r="A135" s="22" t="str">
        <f>VLOOKUP(B135,'[1]LISTADO ATM'!$A$2:$C$821,3,0)</f>
        <v>DISTRITO NACIONAL</v>
      </c>
      <c r="B135" s="22">
        <v>407</v>
      </c>
      <c r="C135" s="22" t="str">
        <f>VLOOKUP(B135,'[1]LISTADO ATM'!$A$2:$B$821,2,0)</f>
        <v xml:space="preserve">ATM Multicentro La Sirena Villa Mella </v>
      </c>
      <c r="D135" s="15" t="s">
        <v>10</v>
      </c>
      <c r="E135" s="27">
        <v>3335889059</v>
      </c>
    </row>
    <row r="136" spans="1:5" ht="18" x14ac:dyDescent="0.25">
      <c r="A136" s="22" t="str">
        <f>VLOOKUP(B136,'[1]LISTADO ATM'!$A$2:$C$821,3,0)</f>
        <v>ESTE</v>
      </c>
      <c r="B136" s="22">
        <v>838</v>
      </c>
      <c r="C136" s="22" t="str">
        <f>VLOOKUP(B136,'[1]LISTADO ATM'!$A$2:$B$821,2,0)</f>
        <v xml:space="preserve">ATM UNP Consuelo </v>
      </c>
      <c r="D136" s="15" t="s">
        <v>10</v>
      </c>
      <c r="E136" s="27">
        <v>3335889275</v>
      </c>
    </row>
    <row r="137" spans="1:5" ht="18" x14ac:dyDescent="0.25">
      <c r="A137" s="22" t="str">
        <f>VLOOKUP(B137,'[1]LISTADO ATM'!$A$2:$C$821,3,0)</f>
        <v>DISTRITO NACIONAL</v>
      </c>
      <c r="B137" s="22">
        <v>887</v>
      </c>
      <c r="C137" s="22" t="str">
        <f>VLOOKUP(B137,'[1]LISTADO ATM'!$A$2:$B$821,2,0)</f>
        <v>ATM S/M Bravo Los Proceres</v>
      </c>
      <c r="D137" s="15" t="s">
        <v>10</v>
      </c>
      <c r="E137" s="27">
        <v>3335889440</v>
      </c>
    </row>
    <row r="138" spans="1:5" ht="18" x14ac:dyDescent="0.25">
      <c r="A138" s="22" t="str">
        <f>VLOOKUP(B138,'[1]LISTADO ATM'!$A$2:$C$821,3,0)</f>
        <v>SUR</v>
      </c>
      <c r="B138" s="22">
        <v>252</v>
      </c>
      <c r="C138" s="22" t="str">
        <f>VLOOKUP(B138,'[1]LISTADO ATM'!$A$2:$B$821,2,0)</f>
        <v xml:space="preserve">ATM Banco Agrícola (Barahona) </v>
      </c>
      <c r="D138" s="15" t="s">
        <v>10</v>
      </c>
      <c r="E138" s="27">
        <v>3335889444</v>
      </c>
    </row>
    <row r="139" spans="1:5" ht="18" x14ac:dyDescent="0.25">
      <c r="A139" s="22" t="str">
        <f>VLOOKUP(B139,'[1]LISTADO ATM'!$A$2:$C$821,3,0)</f>
        <v>NORTE</v>
      </c>
      <c r="B139" s="22">
        <v>985</v>
      </c>
      <c r="C139" s="22" t="str">
        <f>VLOOKUP(B139,'[1]LISTADO ATM'!$A$2:$B$821,2,0)</f>
        <v xml:space="preserve">ATM Oficina Dajabón II </v>
      </c>
      <c r="D139" s="15" t="s">
        <v>10</v>
      </c>
      <c r="E139" s="27">
        <v>3335889448</v>
      </c>
    </row>
    <row r="140" spans="1:5" ht="18" x14ac:dyDescent="0.25">
      <c r="A140" s="22" t="str">
        <f>VLOOKUP(B140,'[1]LISTADO ATM'!$A$2:$C$821,3,0)</f>
        <v>DISTRITO NACIONAL</v>
      </c>
      <c r="B140" s="22">
        <v>387</v>
      </c>
      <c r="C140" s="22" t="str">
        <f>VLOOKUP(B140,'[1]LISTADO ATM'!$A$2:$B$821,2,0)</f>
        <v xml:space="preserve">ATM S/M La Cadena San Vicente de Paul </v>
      </c>
      <c r="D140" s="15" t="s">
        <v>10</v>
      </c>
      <c r="E140" s="27">
        <v>3335889463</v>
      </c>
    </row>
    <row r="141" spans="1:5" ht="18" x14ac:dyDescent="0.25">
      <c r="A141" s="22" t="str">
        <f>VLOOKUP(B141,'[1]LISTADO ATM'!$A$2:$C$821,3,0)</f>
        <v>NORTE</v>
      </c>
      <c r="B141" s="22">
        <v>635</v>
      </c>
      <c r="C141" s="22" t="str">
        <f>VLOOKUP(B141,'[1]LISTADO ATM'!$A$2:$B$821,2,0)</f>
        <v xml:space="preserve">ATM Zona Franca Tamboril </v>
      </c>
      <c r="D141" s="15" t="s">
        <v>10</v>
      </c>
      <c r="E141" s="27">
        <v>3335889656</v>
      </c>
    </row>
    <row r="142" spans="1:5" ht="18" x14ac:dyDescent="0.25">
      <c r="A142" s="22" t="str">
        <f>VLOOKUP(B142,'[1]LISTADO ATM'!$A$2:$C$821,3,0)</f>
        <v>DISTRITO NACIONAL</v>
      </c>
      <c r="B142" s="22">
        <v>701</v>
      </c>
      <c r="C142" s="22" t="str">
        <f>VLOOKUP(B142,'[1]LISTADO ATM'!$A$2:$B$821,2,0)</f>
        <v>ATM Autoservicio Los Alcarrizos</v>
      </c>
      <c r="D142" s="15" t="s">
        <v>10</v>
      </c>
      <c r="E142" s="27">
        <v>3335889665</v>
      </c>
    </row>
    <row r="143" spans="1:5" ht="18" x14ac:dyDescent="0.25">
      <c r="A143" s="22" t="str">
        <f>VLOOKUP(B143,'[1]LISTADO ATM'!$A$2:$C$821,3,0)</f>
        <v>SUR</v>
      </c>
      <c r="B143" s="22">
        <v>84</v>
      </c>
      <c r="C143" s="22" t="str">
        <f>VLOOKUP(B143,'[1]LISTADO ATM'!$A$2:$B$821,2,0)</f>
        <v xml:space="preserve">ATM Oficina Multicentro Sirena San Cristóbal </v>
      </c>
      <c r="D143" s="15" t="s">
        <v>10</v>
      </c>
      <c r="E143" s="27">
        <v>3335889682</v>
      </c>
    </row>
    <row r="144" spans="1:5" ht="18.75" thickBot="1" x14ac:dyDescent="0.3">
      <c r="A144" s="26"/>
      <c r="B144" s="30">
        <f>COUNT(B129:B143)</f>
        <v>15</v>
      </c>
      <c r="C144" s="14"/>
      <c r="D144" s="14"/>
      <c r="E144" s="14"/>
    </row>
    <row r="145" spans="1:5" ht="15.75" thickBot="1" x14ac:dyDescent="0.3">
      <c r="B145" s="5"/>
      <c r="E145" s="5"/>
    </row>
    <row r="146" spans="1:5" ht="18.75" thickBot="1" x14ac:dyDescent="0.3">
      <c r="A146" s="49" t="s">
        <v>21</v>
      </c>
      <c r="B146" s="50"/>
      <c r="C146" s="50"/>
      <c r="D146" s="50"/>
      <c r="E146" s="51"/>
    </row>
    <row r="147" spans="1:5" ht="18" x14ac:dyDescent="0.25">
      <c r="A147" s="2" t="s">
        <v>5</v>
      </c>
      <c r="B147" s="2" t="s">
        <v>6</v>
      </c>
      <c r="C147" s="2" t="s">
        <v>7</v>
      </c>
      <c r="D147" s="2" t="s">
        <v>8</v>
      </c>
      <c r="E147" s="2" t="s">
        <v>9</v>
      </c>
    </row>
    <row r="148" spans="1:5" ht="18" x14ac:dyDescent="0.25">
      <c r="A148" s="19" t="str">
        <f>VLOOKUP(B148,'[1]LISTADO ATM'!$A$2:$C$821,3,0)</f>
        <v>DISTRITO NACIONAL</v>
      </c>
      <c r="B148" s="22">
        <v>563</v>
      </c>
      <c r="C148" s="25" t="str">
        <f>VLOOKUP(B148,'[1]LISTADO ATM'!$A$2:$B$821,2,0)</f>
        <v xml:space="preserve">ATM Base Aérea San Isidro </v>
      </c>
      <c r="D148" s="22" t="s">
        <v>18</v>
      </c>
      <c r="E148" s="27">
        <v>3335887230</v>
      </c>
    </row>
    <row r="149" spans="1:5" ht="18" x14ac:dyDescent="0.25">
      <c r="A149" s="19" t="str">
        <f>VLOOKUP(B149,'[1]LISTADO ATM'!$A$2:$C$821,3,0)</f>
        <v>DISTRITO NACIONAL</v>
      </c>
      <c r="B149" s="22">
        <v>577</v>
      </c>
      <c r="C149" s="25" t="str">
        <f>VLOOKUP(B149,'[1]LISTADO ATM'!$A$2:$B$821,2,0)</f>
        <v xml:space="preserve">ATM Olé Ave. Duarte </v>
      </c>
      <c r="D149" s="22" t="s">
        <v>18</v>
      </c>
      <c r="E149" s="27">
        <v>3335888129</v>
      </c>
    </row>
    <row r="150" spans="1:5" ht="18" x14ac:dyDescent="0.25">
      <c r="A150" s="19" t="str">
        <f>VLOOKUP(B150,'[1]LISTADO ATM'!$A$2:$C$821,3,0)</f>
        <v>NORTE</v>
      </c>
      <c r="B150" s="22">
        <v>282</v>
      </c>
      <c r="C150" s="25" t="str">
        <f>VLOOKUP(B150,'[1]LISTADO ATM'!$A$2:$B$821,2,0)</f>
        <v xml:space="preserve">ATM Autobanco Nibaje </v>
      </c>
      <c r="D150" s="22" t="s">
        <v>18</v>
      </c>
      <c r="E150" s="27">
        <v>3335889646</v>
      </c>
    </row>
    <row r="151" spans="1:5" ht="18" x14ac:dyDescent="0.25">
      <c r="A151" s="19" t="str">
        <f>VLOOKUP(B151,'[1]LISTADO ATM'!$A$2:$C$821,3,0)</f>
        <v>DISTRITO NACIONAL</v>
      </c>
      <c r="B151" s="22">
        <v>409</v>
      </c>
      <c r="C151" s="25" t="str">
        <f>VLOOKUP(B151,'[1]LISTADO ATM'!$A$2:$B$821,2,0)</f>
        <v xml:space="preserve">ATM Oficina Las Palmas de Herrera I </v>
      </c>
      <c r="D151" s="22" t="s">
        <v>18</v>
      </c>
      <c r="E151" s="27">
        <v>3335889174</v>
      </c>
    </row>
    <row r="152" spans="1:5" ht="18" x14ac:dyDescent="0.25">
      <c r="A152" s="19" t="str">
        <f>VLOOKUP(B152,'[1]LISTADO ATM'!$A$2:$C$821,3,0)</f>
        <v>DISTRITO NACIONAL</v>
      </c>
      <c r="B152" s="22">
        <v>600</v>
      </c>
      <c r="C152" s="25" t="str">
        <f>VLOOKUP(B152,'[1]LISTADO ATM'!$A$2:$B$821,2,0)</f>
        <v>ATM S/M Bravo Hipica</v>
      </c>
      <c r="D152" s="22" t="s">
        <v>18</v>
      </c>
      <c r="E152" s="27">
        <v>3335889698</v>
      </c>
    </row>
    <row r="153" spans="1:5" ht="18" x14ac:dyDescent="0.25">
      <c r="A153" s="19" t="str">
        <f>VLOOKUP(B153,'[1]LISTADO ATM'!$A$2:$C$821,3,0)</f>
        <v>NORTE</v>
      </c>
      <c r="B153" s="22">
        <v>799</v>
      </c>
      <c r="C153" s="25" t="str">
        <f>VLOOKUP(B153,'[1]LISTADO ATM'!$A$2:$B$821,2,0)</f>
        <v xml:space="preserve">ATM Clínica Corominas (Santiago) </v>
      </c>
      <c r="D153" s="22" t="s">
        <v>18</v>
      </c>
      <c r="E153" s="27">
        <v>3335889707</v>
      </c>
    </row>
    <row r="154" spans="1:5" ht="18" x14ac:dyDescent="0.25">
      <c r="A154" s="19" t="str">
        <f>VLOOKUP(B154,'[1]LISTADO ATM'!$A$2:$C$821,3,0)</f>
        <v>NORTE</v>
      </c>
      <c r="B154" s="22">
        <v>882</v>
      </c>
      <c r="C154" s="25" t="str">
        <f>VLOOKUP(B154,'[1]LISTADO ATM'!$A$2:$B$821,2,0)</f>
        <v xml:space="preserve">ATM Oficina Moca II </v>
      </c>
      <c r="D154" s="22" t="s">
        <v>18</v>
      </c>
      <c r="E154" s="27">
        <v>3335889715</v>
      </c>
    </row>
    <row r="155" spans="1:5" ht="18.75" thickBot="1" x14ac:dyDescent="0.3">
      <c r="A155" s="26" t="s">
        <v>11</v>
      </c>
      <c r="B155" s="30">
        <f>COUNT(B148:B154)</f>
        <v>7</v>
      </c>
      <c r="C155" s="14"/>
      <c r="D155" s="31"/>
      <c r="E155" s="32"/>
    </row>
    <row r="156" spans="1:5" ht="15.75" thickBot="1" x14ac:dyDescent="0.3">
      <c r="B156" s="5"/>
      <c r="E156" s="5"/>
    </row>
    <row r="157" spans="1:5" ht="18" x14ac:dyDescent="0.25">
      <c r="A157" s="52" t="s">
        <v>13</v>
      </c>
      <c r="B157" s="53"/>
      <c r="C157" s="53"/>
      <c r="D157" s="53"/>
      <c r="E157" s="54"/>
    </row>
    <row r="158" spans="1:5" ht="18" x14ac:dyDescent="0.25">
      <c r="A158" s="2" t="s">
        <v>5</v>
      </c>
      <c r="B158" s="2" t="s">
        <v>6</v>
      </c>
      <c r="C158" s="4" t="s">
        <v>7</v>
      </c>
      <c r="D158" s="18" t="s">
        <v>8</v>
      </c>
      <c r="E158" s="12" t="s">
        <v>9</v>
      </c>
    </row>
    <row r="159" spans="1:5" ht="18.75" customHeight="1" x14ac:dyDescent="0.25">
      <c r="A159" s="19" t="str">
        <f>VLOOKUP(B159,'[1]LISTADO ATM'!$A$2:$C$821,3,0)</f>
        <v>DISTRITO NACIONAL</v>
      </c>
      <c r="B159" s="22">
        <v>231</v>
      </c>
      <c r="C159" s="25" t="str">
        <f>VLOOKUP(B159,'[1]LISTADO ATM'!$A$2:$B$821,2,0)</f>
        <v xml:space="preserve">ATM Oficina Zona Oriental </v>
      </c>
      <c r="D159" s="33" t="s">
        <v>22</v>
      </c>
      <c r="E159" s="25">
        <v>3335887723</v>
      </c>
    </row>
    <row r="160" spans="1:5" ht="18" x14ac:dyDescent="0.25">
      <c r="A160" s="19" t="str">
        <f>VLOOKUP(B160,'[1]LISTADO ATM'!$A$2:$C$821,3,0)</f>
        <v>ESTE</v>
      </c>
      <c r="B160" s="22">
        <v>429</v>
      </c>
      <c r="C160" s="25" t="str">
        <f>VLOOKUP(B160,'[1]LISTADO ATM'!$A$2:$B$821,2,0)</f>
        <v xml:space="preserve">ATM Oficina Jumbo La Romana </v>
      </c>
      <c r="D160" s="33" t="s">
        <v>22</v>
      </c>
      <c r="E160" s="25">
        <v>3335888014</v>
      </c>
    </row>
    <row r="161" spans="1:5" ht="18" x14ac:dyDescent="0.25">
      <c r="A161" s="19" t="str">
        <f>VLOOKUP(B161,'[1]LISTADO ATM'!$A$2:$C$821,3,0)</f>
        <v>ESTE</v>
      </c>
      <c r="B161" s="22">
        <v>912</v>
      </c>
      <c r="C161" s="25" t="str">
        <f>VLOOKUP(B161,'[1]LISTADO ATM'!$A$2:$B$821,2,0)</f>
        <v xml:space="preserve">ATM Oficina San Pedro II </v>
      </c>
      <c r="D161" s="34" t="s">
        <v>23</v>
      </c>
      <c r="E161" s="25">
        <v>3335888127</v>
      </c>
    </row>
    <row r="162" spans="1:5" ht="18" x14ac:dyDescent="0.25">
      <c r="A162" s="19" t="str">
        <f>VLOOKUP(B162,'[1]LISTADO ATM'!$A$2:$C$821,3,0)</f>
        <v>SUR</v>
      </c>
      <c r="B162" s="22">
        <v>48</v>
      </c>
      <c r="C162" s="25" t="str">
        <f>VLOOKUP(B162,'[1]LISTADO ATM'!$A$2:$B$821,2,0)</f>
        <v xml:space="preserve">ATM Autoservicio Neiba I </v>
      </c>
      <c r="D162" s="33" t="s">
        <v>22</v>
      </c>
      <c r="E162" s="25">
        <v>3335889671</v>
      </c>
    </row>
    <row r="163" spans="1:5" ht="18.75" thickBot="1" x14ac:dyDescent="0.3">
      <c r="A163" s="3" t="s">
        <v>11</v>
      </c>
      <c r="B163" s="30">
        <f>COUNT(B159:B162)</f>
        <v>4</v>
      </c>
      <c r="C163" s="14"/>
      <c r="D163" s="17"/>
      <c r="E163" s="17"/>
    </row>
    <row r="164" spans="1:5" ht="15.75" thickBot="1" x14ac:dyDescent="0.3">
      <c r="B164" s="5"/>
      <c r="E164" s="5"/>
    </row>
    <row r="165" spans="1:5" ht="18.75" thickBot="1" x14ac:dyDescent="0.3">
      <c r="A165" s="55" t="s">
        <v>12</v>
      </c>
      <c r="B165" s="56"/>
      <c r="C165" t="s">
        <v>17</v>
      </c>
      <c r="D165" s="5"/>
      <c r="E165" s="5"/>
    </row>
    <row r="166" spans="1:5" ht="18.75" thickBot="1" x14ac:dyDescent="0.3">
      <c r="A166" s="28">
        <f>+B144+B155+B163</f>
        <v>26</v>
      </c>
      <c r="B166" s="29"/>
    </row>
    <row r="167" spans="1:5" ht="15.75" thickBot="1" x14ac:dyDescent="0.3">
      <c r="B167" s="5"/>
      <c r="E167" s="5"/>
    </row>
    <row r="168" spans="1:5" ht="18.75" thickBot="1" x14ac:dyDescent="0.3">
      <c r="A168" s="49" t="s">
        <v>15</v>
      </c>
      <c r="B168" s="50"/>
      <c r="C168" s="50"/>
      <c r="D168" s="50"/>
      <c r="E168" s="51"/>
    </row>
    <row r="169" spans="1:5" ht="17.25" customHeight="1" x14ac:dyDescent="0.25">
      <c r="A169" s="6" t="s">
        <v>5</v>
      </c>
      <c r="B169" s="12" t="s">
        <v>6</v>
      </c>
      <c r="C169" s="4" t="s">
        <v>7</v>
      </c>
      <c r="D169" s="60"/>
      <c r="E169" s="61"/>
    </row>
    <row r="170" spans="1:5" ht="18" x14ac:dyDescent="0.25">
      <c r="A170" s="22" t="str">
        <f>VLOOKUP(B170,'[1]LISTADO ATM'!$A$2:$C$821,3,0)</f>
        <v>DISTRITO NACIONAL</v>
      </c>
      <c r="B170" s="22">
        <v>993</v>
      </c>
      <c r="C170" s="22" t="str">
        <f>VLOOKUP(B170,'[1]LISTADO ATM'!$A$2:$B$821,2,0)</f>
        <v xml:space="preserve">ATM Centro Medico Integral II </v>
      </c>
      <c r="D170" s="35" t="s">
        <v>24</v>
      </c>
      <c r="E170" s="36"/>
    </row>
    <row r="171" spans="1:5" ht="18" x14ac:dyDescent="0.25">
      <c r="A171" s="22" t="str">
        <f>VLOOKUP(B171,'[1]LISTADO ATM'!$A$2:$C$821,3,0)</f>
        <v>DISTRITO NACIONAL</v>
      </c>
      <c r="B171" s="22">
        <v>557</v>
      </c>
      <c r="C171" s="22" t="str">
        <f>VLOOKUP(B171,'[1]LISTADO ATM'!$A$2:$B$821,2,0)</f>
        <v xml:space="preserve">ATM Multicentro La Sirena Ave. Mella </v>
      </c>
      <c r="D171" s="35" t="s">
        <v>24</v>
      </c>
      <c r="E171" s="36"/>
    </row>
    <row r="172" spans="1:5" ht="18" x14ac:dyDescent="0.25">
      <c r="A172" s="22" t="str">
        <f>VLOOKUP(B172,'[1]LISTADO ATM'!$A$2:$C$821,3,0)</f>
        <v>DISTRITO NACIONAL</v>
      </c>
      <c r="B172" s="22">
        <v>721</v>
      </c>
      <c r="C172" s="22" t="str">
        <f>VLOOKUP(B172,'[1]LISTADO ATM'!$A$2:$B$821,2,0)</f>
        <v xml:space="preserve">ATM Oficina Charles de Gaulle II </v>
      </c>
      <c r="D172" s="35" t="s">
        <v>24</v>
      </c>
      <c r="E172" s="36"/>
    </row>
    <row r="173" spans="1:5" ht="18" x14ac:dyDescent="0.25">
      <c r="A173" s="22" t="str">
        <f>VLOOKUP(B173,'[1]LISTADO ATM'!$A$2:$C$821,3,0)</f>
        <v>DISTRITO NACIONAL</v>
      </c>
      <c r="B173" s="22">
        <v>23</v>
      </c>
      <c r="C173" s="22" t="str">
        <f>VLOOKUP(B173,'[1]LISTADO ATM'!$A$2:$B$821,2,0)</f>
        <v xml:space="preserve">ATM Oficina México </v>
      </c>
      <c r="D173" s="35" t="s">
        <v>24</v>
      </c>
      <c r="E173" s="36"/>
    </row>
    <row r="174" spans="1:5" ht="18" x14ac:dyDescent="0.25">
      <c r="A174" s="22" t="str">
        <f>VLOOKUP(B174,'[1]LISTADO ATM'!$A$2:$C$821,3,0)</f>
        <v>NORTE</v>
      </c>
      <c r="B174" s="22">
        <v>129</v>
      </c>
      <c r="C174" s="22" t="str">
        <f>VLOOKUP(B174,'[1]LISTADO ATM'!$A$2:$B$821,2,0)</f>
        <v xml:space="preserve">ATM Multicentro La Sirena (Santiago) </v>
      </c>
      <c r="D174" s="35" t="s">
        <v>24</v>
      </c>
      <c r="E174" s="36"/>
    </row>
    <row r="175" spans="1:5" ht="18" x14ac:dyDescent="0.25">
      <c r="A175" s="22" t="str">
        <f>VLOOKUP(B175,'[1]LISTADO ATM'!$A$2:$C$821,3,0)</f>
        <v>NORTE</v>
      </c>
      <c r="B175" s="22">
        <v>198</v>
      </c>
      <c r="C175" s="22" t="str">
        <f>VLOOKUP(B175,'[1]LISTADO ATM'!$A$2:$B$821,2,0)</f>
        <v xml:space="preserve">ATM Almacenes El Encanto  (Santiago) </v>
      </c>
      <c r="D175" s="35" t="s">
        <v>24</v>
      </c>
      <c r="E175" s="36"/>
    </row>
    <row r="176" spans="1:5" ht="18" x14ac:dyDescent="0.25">
      <c r="A176" s="22" t="str">
        <f>VLOOKUP(B176,'[1]LISTADO ATM'!$A$2:$C$821,3,0)</f>
        <v>DISTRITO NACIONAL</v>
      </c>
      <c r="B176" s="22">
        <v>227</v>
      </c>
      <c r="C176" s="22" t="str">
        <f>VLOOKUP(B176,'[1]LISTADO ATM'!$A$2:$B$821,2,0)</f>
        <v xml:space="preserve">ATM S/M Bravo Av. Enriquillo </v>
      </c>
      <c r="D176" s="35" t="s">
        <v>24</v>
      </c>
      <c r="E176" s="36"/>
    </row>
    <row r="177" spans="1:5" ht="18" x14ac:dyDescent="0.25">
      <c r="A177" s="22" t="str">
        <f>VLOOKUP(B177,'[1]LISTADO ATM'!$A$2:$C$821,3,0)</f>
        <v>NORTE</v>
      </c>
      <c r="B177" s="22">
        <v>283</v>
      </c>
      <c r="C177" s="22" t="str">
        <f>VLOOKUP(B177,'[1]LISTADO ATM'!$A$2:$B$821,2,0)</f>
        <v xml:space="preserve">ATM Oficina Nibaje </v>
      </c>
      <c r="D177" s="35" t="s">
        <v>109</v>
      </c>
      <c r="E177" s="36"/>
    </row>
    <row r="178" spans="1:5" ht="18" x14ac:dyDescent="0.25">
      <c r="A178" s="22" t="str">
        <f>VLOOKUP(B178,'[1]LISTADO ATM'!$A$2:$C$821,3,0)</f>
        <v>DISTRITO NACIONAL</v>
      </c>
      <c r="B178" s="22">
        <v>354</v>
      </c>
      <c r="C178" s="22" t="str">
        <f>VLOOKUP(B178,'[1]LISTADO ATM'!$A$2:$B$821,2,0)</f>
        <v xml:space="preserve">ATM Oficina Núñez de Cáceres II </v>
      </c>
      <c r="D178" s="35" t="s">
        <v>24</v>
      </c>
      <c r="E178" s="36"/>
    </row>
    <row r="179" spans="1:5" ht="18" x14ac:dyDescent="0.25">
      <c r="A179" s="22" t="str">
        <f>VLOOKUP(B179,'[1]LISTADO ATM'!$A$2:$C$821,3,0)</f>
        <v>DISTRITO NACIONAL</v>
      </c>
      <c r="B179" s="22">
        <v>377</v>
      </c>
      <c r="C179" s="22" t="str">
        <f>VLOOKUP(B179,'[1]LISTADO ATM'!$A$2:$B$821,2,0)</f>
        <v>ATM Estación del Metro Eduardo Brito</v>
      </c>
      <c r="D179" s="35" t="s">
        <v>24</v>
      </c>
      <c r="E179" s="36"/>
    </row>
    <row r="180" spans="1:5" ht="18" x14ac:dyDescent="0.25">
      <c r="A180" s="22" t="str">
        <f>VLOOKUP(B180,'[1]LISTADO ATM'!$A$2:$C$821,3,0)</f>
        <v>DISTRITO NACIONAL</v>
      </c>
      <c r="B180" s="22">
        <v>559</v>
      </c>
      <c r="C180" s="22" t="str">
        <f>VLOOKUP(B180,'[1]LISTADO ATM'!$A$2:$B$821,2,0)</f>
        <v xml:space="preserve">ATM UNP Metro I </v>
      </c>
      <c r="D180" s="35" t="s">
        <v>24</v>
      </c>
      <c r="E180" s="36"/>
    </row>
    <row r="181" spans="1:5" ht="18" x14ac:dyDescent="0.25">
      <c r="A181" s="22" t="str">
        <f>VLOOKUP(B181,'[1]LISTADO ATM'!$A$2:$C$821,3,0)</f>
        <v>NORTE</v>
      </c>
      <c r="B181" s="22">
        <v>857</v>
      </c>
      <c r="C181" s="22" t="str">
        <f>VLOOKUP(B181,'[1]LISTADO ATM'!$A$2:$B$821,2,0)</f>
        <v xml:space="preserve">ATM Oficina Los Alamos </v>
      </c>
      <c r="D181" s="35" t="s">
        <v>24</v>
      </c>
      <c r="E181" s="36"/>
    </row>
    <row r="182" spans="1:5" ht="18.75" thickBot="1" x14ac:dyDescent="0.3">
      <c r="A182" s="26" t="s">
        <v>11</v>
      </c>
      <c r="B182" s="30">
        <f>COUNT(B170:B181)</f>
        <v>12</v>
      </c>
      <c r="C182" s="23"/>
      <c r="D182" s="23"/>
      <c r="E182" s="24"/>
    </row>
  </sheetData>
  <mergeCells count="24">
    <mergeCell ref="D181:E181"/>
    <mergeCell ref="D176:E176"/>
    <mergeCell ref="D177:E177"/>
    <mergeCell ref="D178:E178"/>
    <mergeCell ref="D179:E179"/>
    <mergeCell ref="D180:E180"/>
    <mergeCell ref="D169:E169"/>
    <mergeCell ref="D170:E170"/>
    <mergeCell ref="D173:E173"/>
    <mergeCell ref="D174:E174"/>
    <mergeCell ref="D175:E175"/>
    <mergeCell ref="A146:E146"/>
    <mergeCell ref="A157:E157"/>
    <mergeCell ref="A165:B165"/>
    <mergeCell ref="A168:E168"/>
    <mergeCell ref="C125:E125"/>
    <mergeCell ref="A127:E127"/>
    <mergeCell ref="A1:E1"/>
    <mergeCell ref="A2:E2"/>
    <mergeCell ref="A7:E7"/>
    <mergeCell ref="C110:E110"/>
    <mergeCell ref="A112:E112"/>
    <mergeCell ref="D172:E172"/>
    <mergeCell ref="D171:E171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62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63">
        <v>895</v>
      </c>
      <c r="C2" s="66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895 769 422 738 813 979 958 712 407 22 838 887 252 985 387                                               </v>
      </c>
    </row>
    <row r="3" spans="2:6" ht="15.75" thickBot="1" x14ac:dyDescent="0.3">
      <c r="B3" s="64">
        <v>769</v>
      </c>
      <c r="C3" s="66" t="s">
        <v>17</v>
      </c>
    </row>
    <row r="4" spans="2:6" ht="15.75" thickBot="1" x14ac:dyDescent="0.3">
      <c r="B4" s="64">
        <v>422</v>
      </c>
      <c r="C4" s="66" t="s">
        <v>17</v>
      </c>
    </row>
    <row r="5" spans="2:6" ht="15.75" thickBot="1" x14ac:dyDescent="0.3">
      <c r="B5" s="64">
        <v>738</v>
      </c>
      <c r="C5" s="66" t="s">
        <v>17</v>
      </c>
    </row>
    <row r="6" spans="2:6" ht="15.75" thickBot="1" x14ac:dyDescent="0.3">
      <c r="B6" s="64">
        <v>813</v>
      </c>
      <c r="C6" s="66" t="s">
        <v>17</v>
      </c>
    </row>
    <row r="7" spans="2:6" ht="15.75" thickBot="1" x14ac:dyDescent="0.3">
      <c r="B7" s="64">
        <v>979</v>
      </c>
      <c r="C7" s="66" t="s">
        <v>17</v>
      </c>
    </row>
    <row r="8" spans="2:6" ht="15.75" thickBot="1" x14ac:dyDescent="0.3">
      <c r="B8" s="64">
        <v>958</v>
      </c>
      <c r="C8" s="66" t="s">
        <v>17</v>
      </c>
    </row>
    <row r="9" spans="2:6" ht="15.75" thickBot="1" x14ac:dyDescent="0.3">
      <c r="B9" s="64">
        <v>712</v>
      </c>
      <c r="C9" s="66" t="s">
        <v>17</v>
      </c>
    </row>
    <row r="10" spans="2:6" ht="15.75" thickBot="1" x14ac:dyDescent="0.3">
      <c r="B10" s="64">
        <v>407</v>
      </c>
      <c r="C10" s="66" t="s">
        <v>17</v>
      </c>
    </row>
    <row r="11" spans="2:6" ht="15.75" thickBot="1" x14ac:dyDescent="0.3">
      <c r="B11" s="64">
        <v>22</v>
      </c>
      <c r="C11" s="66" t="s">
        <v>17</v>
      </c>
    </row>
    <row r="12" spans="2:6" ht="15.75" thickBot="1" x14ac:dyDescent="0.3">
      <c r="B12" s="64">
        <v>838</v>
      </c>
      <c r="C12" s="66" t="s">
        <v>17</v>
      </c>
    </row>
    <row r="13" spans="2:6" ht="15.75" thickBot="1" x14ac:dyDescent="0.3">
      <c r="B13" s="64">
        <v>887</v>
      </c>
      <c r="C13" s="66" t="s">
        <v>17</v>
      </c>
    </row>
    <row r="14" spans="2:6" ht="15.75" thickBot="1" x14ac:dyDescent="0.3">
      <c r="B14" s="64">
        <v>252</v>
      </c>
      <c r="C14" s="66" t="s">
        <v>17</v>
      </c>
    </row>
    <row r="15" spans="2:6" ht="15.75" thickBot="1" x14ac:dyDescent="0.3">
      <c r="B15" s="64">
        <v>985</v>
      </c>
      <c r="C15" s="66" t="s">
        <v>17</v>
      </c>
    </row>
    <row r="16" spans="2:6" ht="15.75" thickBot="1" x14ac:dyDescent="0.3">
      <c r="B16" s="64">
        <v>387</v>
      </c>
      <c r="C16" s="66" t="s">
        <v>17</v>
      </c>
    </row>
    <row r="17" spans="2:3" ht="15.75" thickBot="1" x14ac:dyDescent="0.3">
      <c r="B17" s="64"/>
      <c r="C17" s="66" t="s">
        <v>17</v>
      </c>
    </row>
    <row r="18" spans="2:3" ht="15.75" thickBot="1" x14ac:dyDescent="0.3">
      <c r="B18" s="64"/>
      <c r="C18" s="66" t="s">
        <v>17</v>
      </c>
    </row>
    <row r="19" spans="2:3" ht="15.75" thickBot="1" x14ac:dyDescent="0.3">
      <c r="B19" s="64"/>
      <c r="C19" s="66" t="s">
        <v>17</v>
      </c>
    </row>
    <row r="20" spans="2:3" ht="15.75" thickBot="1" x14ac:dyDescent="0.3">
      <c r="B20" s="64"/>
      <c r="C20" s="66" t="s">
        <v>17</v>
      </c>
    </row>
    <row r="21" spans="2:3" ht="15.75" thickBot="1" x14ac:dyDescent="0.3">
      <c r="B21" s="64"/>
      <c r="C21" s="66" t="s">
        <v>17</v>
      </c>
    </row>
    <row r="22" spans="2:3" ht="15.75" thickBot="1" x14ac:dyDescent="0.3">
      <c r="B22" s="64"/>
      <c r="C22" s="66" t="s">
        <v>17</v>
      </c>
    </row>
    <row r="23" spans="2:3" ht="15.75" thickBot="1" x14ac:dyDescent="0.3">
      <c r="B23" s="64"/>
      <c r="C23" s="66" t="s">
        <v>17</v>
      </c>
    </row>
    <row r="24" spans="2:3" ht="15.75" thickBot="1" x14ac:dyDescent="0.3">
      <c r="B24" s="64"/>
      <c r="C24" s="66" t="s">
        <v>17</v>
      </c>
    </row>
    <row r="25" spans="2:3" ht="15.75" thickBot="1" x14ac:dyDescent="0.3">
      <c r="B25" s="64"/>
      <c r="C25" s="66" t="s">
        <v>17</v>
      </c>
    </row>
    <row r="26" spans="2:3" ht="15.75" thickBot="1" x14ac:dyDescent="0.3">
      <c r="B26" s="64"/>
      <c r="C26" s="66" t="s">
        <v>17</v>
      </c>
    </row>
    <row r="27" spans="2:3" ht="15.75" thickBot="1" x14ac:dyDescent="0.3">
      <c r="B27" s="64"/>
      <c r="C27" s="66" t="s">
        <v>17</v>
      </c>
    </row>
    <row r="28" spans="2:3" ht="15.75" thickBot="1" x14ac:dyDescent="0.3">
      <c r="B28" s="64"/>
      <c r="C28" s="66" t="s">
        <v>17</v>
      </c>
    </row>
    <row r="29" spans="2:3" ht="15.75" thickBot="1" x14ac:dyDescent="0.3">
      <c r="B29" s="64"/>
      <c r="C29" s="66" t="s">
        <v>17</v>
      </c>
    </row>
    <row r="30" spans="2:3" ht="15.75" thickBot="1" x14ac:dyDescent="0.3">
      <c r="B30" s="64"/>
      <c r="C30" s="66" t="s">
        <v>17</v>
      </c>
    </row>
    <row r="31" spans="2:3" ht="15.75" thickBot="1" x14ac:dyDescent="0.3">
      <c r="B31" s="64"/>
      <c r="C31" s="66" t="s">
        <v>17</v>
      </c>
    </row>
    <row r="32" spans="2:3" ht="15.75" thickBot="1" x14ac:dyDescent="0.3">
      <c r="B32" s="64"/>
      <c r="C32" s="66" t="s">
        <v>17</v>
      </c>
    </row>
    <row r="33" spans="2:3" ht="15.75" thickBot="1" x14ac:dyDescent="0.3">
      <c r="B33" s="64"/>
      <c r="C33" s="66" t="s">
        <v>17</v>
      </c>
    </row>
    <row r="34" spans="2:3" ht="15.75" thickBot="1" x14ac:dyDescent="0.3">
      <c r="B34" s="64"/>
      <c r="C34" s="66" t="s">
        <v>17</v>
      </c>
    </row>
    <row r="35" spans="2:3" ht="15.75" thickBot="1" x14ac:dyDescent="0.3">
      <c r="B35" s="64"/>
      <c r="C35" s="66" t="s">
        <v>17</v>
      </c>
    </row>
    <row r="36" spans="2:3" ht="15.75" thickBot="1" x14ac:dyDescent="0.3">
      <c r="B36" s="64"/>
      <c r="C36" s="66" t="s">
        <v>17</v>
      </c>
    </row>
    <row r="37" spans="2:3" ht="15.75" thickBot="1" x14ac:dyDescent="0.3">
      <c r="B37" s="64"/>
      <c r="C37" s="66" t="s">
        <v>17</v>
      </c>
    </row>
    <row r="38" spans="2:3" ht="15.75" thickBot="1" x14ac:dyDescent="0.3">
      <c r="B38" s="64"/>
      <c r="C38" s="66" t="s">
        <v>17</v>
      </c>
    </row>
    <row r="39" spans="2:3" ht="15.75" thickBot="1" x14ac:dyDescent="0.3">
      <c r="B39" s="64"/>
      <c r="C39" s="66" t="s">
        <v>17</v>
      </c>
    </row>
    <row r="40" spans="2:3" ht="15.75" thickBot="1" x14ac:dyDescent="0.3">
      <c r="B40" s="64"/>
      <c r="C40" s="66" t="s">
        <v>17</v>
      </c>
    </row>
    <row r="41" spans="2:3" ht="15.75" thickBot="1" x14ac:dyDescent="0.3">
      <c r="B41" s="64"/>
      <c r="C41" s="66" t="s">
        <v>17</v>
      </c>
    </row>
    <row r="42" spans="2:3" ht="15.75" thickBot="1" x14ac:dyDescent="0.3">
      <c r="B42" s="64"/>
      <c r="C42" s="66" t="s">
        <v>17</v>
      </c>
    </row>
    <row r="43" spans="2:3" ht="15.75" thickBot="1" x14ac:dyDescent="0.3">
      <c r="B43" s="64"/>
      <c r="C43" s="66" t="s">
        <v>17</v>
      </c>
    </row>
    <row r="44" spans="2:3" ht="15.75" thickBot="1" x14ac:dyDescent="0.3">
      <c r="B44" s="64"/>
      <c r="C44" s="66" t="s">
        <v>17</v>
      </c>
    </row>
    <row r="45" spans="2:3" ht="15.75" thickBot="1" x14ac:dyDescent="0.3">
      <c r="B45" s="64"/>
      <c r="C45" s="66" t="s">
        <v>17</v>
      </c>
    </row>
    <row r="46" spans="2:3" ht="15.75" thickBot="1" x14ac:dyDescent="0.3">
      <c r="B46" s="64"/>
      <c r="C46" s="66" t="s">
        <v>17</v>
      </c>
    </row>
    <row r="47" spans="2:3" ht="15.75" thickBot="1" x14ac:dyDescent="0.3">
      <c r="B47" s="64"/>
      <c r="C47" s="66" t="s">
        <v>17</v>
      </c>
    </row>
    <row r="48" spans="2:3" ht="15.75" thickBot="1" x14ac:dyDescent="0.3">
      <c r="B48" s="64"/>
      <c r="C48" s="66" t="s">
        <v>17</v>
      </c>
    </row>
    <row r="49" spans="2:3" ht="15.75" thickBot="1" x14ac:dyDescent="0.3">
      <c r="B49" s="64"/>
      <c r="C49" s="66" t="s">
        <v>17</v>
      </c>
    </row>
    <row r="50" spans="2:3" ht="15.75" thickBot="1" x14ac:dyDescent="0.3">
      <c r="B50" s="64"/>
      <c r="C50" s="66" t="s">
        <v>17</v>
      </c>
    </row>
    <row r="51" spans="2:3" ht="15.75" thickBot="1" x14ac:dyDescent="0.3">
      <c r="B51" s="64"/>
      <c r="C51" s="66" t="s">
        <v>17</v>
      </c>
    </row>
    <row r="52" spans="2:3" ht="15.75" thickBot="1" x14ac:dyDescent="0.3">
      <c r="B52" s="64"/>
      <c r="C52" s="66" t="s">
        <v>17</v>
      </c>
    </row>
    <row r="53" spans="2:3" ht="15.75" thickBot="1" x14ac:dyDescent="0.3">
      <c r="B53" s="64"/>
      <c r="C53" s="66" t="s">
        <v>17</v>
      </c>
    </row>
    <row r="54" spans="2:3" ht="15.75" thickBot="1" x14ac:dyDescent="0.3">
      <c r="B54" s="64"/>
      <c r="C54" s="66" t="s">
        <v>17</v>
      </c>
    </row>
    <row r="55" spans="2:3" ht="15.75" thickBot="1" x14ac:dyDescent="0.3">
      <c r="B55" s="64"/>
      <c r="C55" s="66" t="s">
        <v>17</v>
      </c>
    </row>
    <row r="56" spans="2:3" ht="15.75" thickBot="1" x14ac:dyDescent="0.3">
      <c r="B56" s="64"/>
      <c r="C56" s="66" t="s">
        <v>17</v>
      </c>
    </row>
    <row r="57" spans="2:3" ht="15.75" thickBot="1" x14ac:dyDescent="0.3">
      <c r="B57" s="64"/>
      <c r="C57" s="66" t="s">
        <v>17</v>
      </c>
    </row>
    <row r="58" spans="2:3" ht="15.75" thickBot="1" x14ac:dyDescent="0.3">
      <c r="B58" s="64"/>
      <c r="C58" s="66" t="s">
        <v>17</v>
      </c>
    </row>
    <row r="59" spans="2:3" ht="15.75" thickBot="1" x14ac:dyDescent="0.3">
      <c r="B59" s="64"/>
      <c r="C59" s="66" t="s">
        <v>17</v>
      </c>
    </row>
    <row r="60" spans="2:3" ht="15.75" thickBot="1" x14ac:dyDescent="0.3">
      <c r="B60" s="65"/>
      <c r="C60" s="67" t="s">
        <v>17</v>
      </c>
    </row>
    <row r="61" spans="2:3" x14ac:dyDescent="0.25">
      <c r="C61" s="21" t="s">
        <v>17</v>
      </c>
    </row>
    <row r="62" spans="2:3" x14ac:dyDescent="0.25">
      <c r="C62" s="21" t="s">
        <v>17</v>
      </c>
    </row>
    <row r="63" spans="2:3" x14ac:dyDescent="0.25">
      <c r="C63" s="21" t="s">
        <v>17</v>
      </c>
    </row>
    <row r="64" spans="2:3" x14ac:dyDescent="0.25">
      <c r="C64" s="21" t="s">
        <v>17</v>
      </c>
    </row>
    <row r="65" spans="3:3" x14ac:dyDescent="0.25">
      <c r="C65" s="21" t="s">
        <v>17</v>
      </c>
    </row>
    <row r="66" spans="3:3" x14ac:dyDescent="0.25">
      <c r="C66" s="21" t="s">
        <v>17</v>
      </c>
    </row>
    <row r="67" spans="3:3" x14ac:dyDescent="0.25">
      <c r="C67" s="21" t="s">
        <v>17</v>
      </c>
    </row>
    <row r="68" spans="3:3" x14ac:dyDescent="0.25">
      <c r="C68" s="21" t="s">
        <v>17</v>
      </c>
    </row>
    <row r="69" spans="3:3" x14ac:dyDescent="0.25">
      <c r="C69" s="21" t="s">
        <v>17</v>
      </c>
    </row>
    <row r="70" spans="3:3" x14ac:dyDescent="0.25">
      <c r="C70" s="21" t="s">
        <v>17</v>
      </c>
    </row>
    <row r="71" spans="3:3" x14ac:dyDescent="0.25">
      <c r="C71" s="21" t="s">
        <v>17</v>
      </c>
    </row>
    <row r="72" spans="3:3" x14ac:dyDescent="0.25">
      <c r="C72" s="21" t="s">
        <v>17</v>
      </c>
    </row>
    <row r="73" spans="3:3" x14ac:dyDescent="0.25">
      <c r="C73" s="21" t="s">
        <v>17</v>
      </c>
    </row>
    <row r="74" spans="3:3" x14ac:dyDescent="0.25">
      <c r="C74" s="21" t="s">
        <v>17</v>
      </c>
    </row>
    <row r="75" spans="3:3" x14ac:dyDescent="0.25">
      <c r="C75" s="21" t="s">
        <v>17</v>
      </c>
    </row>
    <row r="76" spans="3:3" x14ac:dyDescent="0.25">
      <c r="C76" s="21" t="s">
        <v>17</v>
      </c>
    </row>
    <row r="77" spans="3:3" x14ac:dyDescent="0.25">
      <c r="C77" s="21" t="s">
        <v>17</v>
      </c>
    </row>
    <row r="78" spans="3:3" x14ac:dyDescent="0.25">
      <c r="C78" s="21" t="s">
        <v>17</v>
      </c>
    </row>
    <row r="79" spans="3:3" x14ac:dyDescent="0.25">
      <c r="C79" s="21" t="s">
        <v>17</v>
      </c>
    </row>
    <row r="80" spans="3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2021-05-17T21:26:49Z</dcterms:modified>
</cp:coreProperties>
</file>