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9\"/>
    </mc:Choice>
  </mc:AlternateContent>
  <bookViews>
    <workbookView xWindow="0" yWindow="0" windowWidth="14370" windowHeight="493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Hoja1!$A$70:$E$70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B57" i="1"/>
  <c r="B91" i="1"/>
  <c r="B47" i="1"/>
  <c r="C43" i="1"/>
  <c r="C44" i="1"/>
  <c r="C45" i="1"/>
  <c r="C33" i="1"/>
  <c r="C34" i="1"/>
  <c r="C35" i="1"/>
  <c r="C87" i="1" l="1"/>
  <c r="C88" i="1"/>
  <c r="C89" i="1"/>
  <c r="C90" i="1"/>
  <c r="A87" i="1"/>
  <c r="A88" i="1"/>
  <c r="A89" i="1"/>
  <c r="A90" i="1"/>
  <c r="B78" i="1"/>
  <c r="B67" i="1"/>
  <c r="B36" i="1"/>
  <c r="C20" i="1"/>
  <c r="C21" i="1"/>
  <c r="C22" i="1"/>
  <c r="C23" i="1"/>
  <c r="C24" i="1"/>
  <c r="C25" i="1"/>
  <c r="C26" i="1"/>
  <c r="C27" i="1"/>
  <c r="C28" i="1"/>
  <c r="C29" i="1"/>
  <c r="C30" i="1"/>
  <c r="C31" i="1"/>
  <c r="A20" i="1"/>
  <c r="A21" i="1"/>
  <c r="A22" i="1"/>
  <c r="A23" i="1"/>
  <c r="A24" i="1"/>
  <c r="A25" i="1"/>
  <c r="A26" i="1"/>
  <c r="A27" i="1"/>
  <c r="A28" i="1"/>
  <c r="A29" i="1"/>
  <c r="A30" i="1"/>
  <c r="A31" i="1"/>
  <c r="C77" i="1"/>
  <c r="A77" i="1"/>
  <c r="C65" i="1"/>
  <c r="A65" i="1"/>
  <c r="C66" i="1"/>
  <c r="A66" i="1"/>
  <c r="C17" i="1"/>
  <c r="C18" i="1"/>
  <c r="C19" i="1"/>
  <c r="A17" i="1"/>
  <c r="A18" i="1"/>
  <c r="A19" i="1"/>
  <c r="C10" i="1"/>
  <c r="C11" i="1"/>
  <c r="C12" i="1"/>
  <c r="C13" i="1"/>
  <c r="C14" i="1"/>
  <c r="A10" i="1"/>
  <c r="A11" i="1"/>
  <c r="A12" i="1"/>
  <c r="A13" i="1"/>
  <c r="C85" i="1"/>
  <c r="C86" i="1"/>
  <c r="A85" i="1"/>
  <c r="A86" i="1"/>
  <c r="A14" i="1"/>
  <c r="A15" i="1"/>
  <c r="A16" i="1"/>
  <c r="A32" i="1"/>
  <c r="C15" i="1"/>
  <c r="C16" i="1"/>
  <c r="C32" i="1"/>
  <c r="C41" i="1"/>
  <c r="C42" i="1"/>
  <c r="C46" i="1"/>
  <c r="A41" i="1"/>
  <c r="A42" i="1"/>
  <c r="A46" i="1"/>
  <c r="C55" i="1"/>
  <c r="C56" i="1"/>
  <c r="A55" i="1"/>
  <c r="A56" i="1"/>
  <c r="A53" i="1" l="1"/>
  <c r="A54" i="1"/>
  <c r="C53" i="1"/>
  <c r="C54" i="1"/>
  <c r="C62" i="1"/>
  <c r="A62" i="1"/>
  <c r="A75" i="1"/>
  <c r="C75" i="1"/>
  <c r="C74" i="1"/>
  <c r="A74" i="1"/>
  <c r="A73" i="1"/>
  <c r="C73" i="1"/>
  <c r="A61" i="1"/>
  <c r="C61" i="1"/>
  <c r="C76" i="1" l="1"/>
  <c r="A76" i="1"/>
  <c r="C63" i="1"/>
  <c r="C64" i="1"/>
  <c r="A63" i="1"/>
  <c r="A64" i="1"/>
  <c r="C40" i="1"/>
  <c r="A40" i="1"/>
  <c r="C9" i="1"/>
  <c r="A9" i="1"/>
  <c r="C52" i="1" l="1"/>
  <c r="A52" i="1"/>
  <c r="C51" i="1"/>
  <c r="A51" i="1"/>
  <c r="C71" i="1" l="1"/>
  <c r="C72" i="1"/>
  <c r="A71" i="1"/>
  <c r="A72" i="1"/>
  <c r="A81" i="1" l="1"/>
  <c r="F2" i="3" l="1"/>
</calcChain>
</file>

<file path=xl/sharedStrings.xml><?xml version="1.0" encoding="utf-8"?>
<sst xmlns="http://schemas.openxmlformats.org/spreadsheetml/2006/main" count="982" uniqueCount="26">
  <si>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</si>
  <si>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</si>
  <si>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</si>
  <si>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</si>
  <si>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</si>
  <si>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</si>
  <si>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</si>
  <si>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</si>
  <si>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</si>
  <si>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</si>
  <si>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</si>
  <si>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</si>
  <si>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</si>
  <si>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</si>
  <si>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</si>
  <si>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</si>
  <si>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</si>
  <si>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</si>
  <si>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</si>
  <si>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</si>
  <si>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</si>
  <si>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</si>
  <si>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</si>
  <si>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3 Gavetas Vacias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</si>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</sst>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70" zoomScale="87" zoomScaleNormal="87" workbookViewId="0">
      <selection activeCell="A96" sqref="A96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2.570312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44366.25</v>
      </c>
      <c r="C4" s="1"/>
      <c r="D4" s="1"/>
      <c r="E4" s="11"/>
    </row>
    <row r="5" spans="1:5" ht="18.75" thickBot="1" x14ac:dyDescent="0.3">
      <c r="A5" s="7" t="s">
        <v>3</v>
      </c>
      <c r="B5" s="9">
        <v>44366.708333333336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tr">
        <f>VLOOKUP(B9,'[1]LISTADO ATM'!$A$2:$C$821,3,0)</f>
        <v>SUR</v>
      </c>
      <c r="B9" s="22">
        <v>767</v>
      </c>
      <c r="C9" s="40" t="str">
        <f>VLOOKUP(B9,'[1]LISTADO ATM'!$A$2:$B$821,2,0)</f>
        <v xml:space="preserve">ATM S/M Diverso (Azua) </v>
      </c>
      <c r="D9" s="16" t="s">
        <v>20</v>
      </c>
      <c r="E9" s="27">
        <v>3335890859</v>
      </c>
    </row>
    <row r="10" spans="1:5" ht="18" x14ac:dyDescent="0.25">
      <c r="A10" s="22" t="str">
        <f>VLOOKUP(B10,'[1]LISTADO ATM'!$A$2:$C$821,3,0)</f>
        <v>NORTE</v>
      </c>
      <c r="B10" s="22">
        <v>431</v>
      </c>
      <c r="C10" s="40" t="str">
        <f>VLOOKUP(B10,'[1]LISTADO ATM'!$A$2:$B$821,2,0)</f>
        <v xml:space="preserve">ATM Autoservicio Sol (Santiago) </v>
      </c>
      <c r="D10" s="16" t="s">
        <v>20</v>
      </c>
      <c r="E10" s="27">
        <v>3335890887</v>
      </c>
    </row>
    <row r="11" spans="1:5" ht="18" x14ac:dyDescent="0.25">
      <c r="A11" s="22" t="str">
        <f>VLOOKUP(B11,'[1]LISTADO ATM'!$A$2:$C$821,3,0)</f>
        <v>NORTE</v>
      </c>
      <c r="B11" s="22">
        <v>969</v>
      </c>
      <c r="C11" s="40" t="str">
        <f>VLOOKUP(B11,'[1]LISTADO ATM'!$A$2:$B$821,2,0)</f>
        <v xml:space="preserve">ATM Oficina El Sol I (Santiago) </v>
      </c>
      <c r="D11" s="16" t="s">
        <v>20</v>
      </c>
      <c r="E11" s="27">
        <v>3335890971</v>
      </c>
    </row>
    <row r="12" spans="1:5" ht="18" x14ac:dyDescent="0.25">
      <c r="A12" s="22" t="str">
        <f>VLOOKUP(B12,'[1]LISTADO ATM'!$A$2:$C$821,3,0)</f>
        <v>ESTE</v>
      </c>
      <c r="B12" s="22">
        <v>631</v>
      </c>
      <c r="C12" s="40" t="str">
        <f>VLOOKUP(B12,'[1]LISTADO ATM'!$A$2:$B$821,2,0)</f>
        <v xml:space="preserve">ATM ASOCODEQUI (San Pedro) </v>
      </c>
      <c r="D12" s="16" t="s">
        <v>20</v>
      </c>
      <c r="E12" s="27">
        <v>3335891056</v>
      </c>
    </row>
    <row r="13" spans="1:5" ht="18" x14ac:dyDescent="0.25">
      <c r="A13" s="22" t="str">
        <f>VLOOKUP(B13,'[1]LISTADO ATM'!$A$2:$C$821,3,0)</f>
        <v>ESTE</v>
      </c>
      <c r="B13" s="22">
        <v>612</v>
      </c>
      <c r="C13" s="40" t="str">
        <f>VLOOKUP(B13,'[1]LISTADO ATM'!$A$2:$B$821,2,0)</f>
        <v xml:space="preserve">ATM Plaza Orense (La Romana) </v>
      </c>
      <c r="D13" s="16" t="s">
        <v>20</v>
      </c>
      <c r="E13" s="27">
        <v>3335891171</v>
      </c>
    </row>
    <row r="14" spans="1:5" ht="18" x14ac:dyDescent="0.25">
      <c r="A14" s="22" t="str">
        <f>VLOOKUP(B14,'[1]LISTADO ATM'!$A$2:$C$821,3,0)</f>
        <v>DISTRITO NACIONAL</v>
      </c>
      <c r="B14" s="22">
        <v>359</v>
      </c>
      <c r="C14" s="40" t="str">
        <f>VLOOKUP(B14,'[1]LISTADO ATM'!$A$2:$B$821,2,0)</f>
        <v>ATM S/M Bravo Ozama</v>
      </c>
      <c r="D14" s="16" t="s">
        <v>20</v>
      </c>
      <c r="E14" s="27">
        <v>3335891179</v>
      </c>
    </row>
    <row r="15" spans="1:5" ht="18" x14ac:dyDescent="0.25">
      <c r="A15" s="22" t="str">
        <f>VLOOKUP(B15,'[1]LISTADO ATM'!$A$2:$C$821,3,0)</f>
        <v>DISTRITO NACIONAL</v>
      </c>
      <c r="B15" s="22">
        <v>670</v>
      </c>
      <c r="C15" s="40" t="str">
        <f>VLOOKUP(B15,'[1]LISTADO ATM'!$A$2:$B$821,2,0)</f>
        <v>ATM Estación Texaco Algodón</v>
      </c>
      <c r="D15" s="16" t="s">
        <v>20</v>
      </c>
      <c r="E15" s="27">
        <v>3335891218</v>
      </c>
    </row>
    <row r="16" spans="1:5" ht="18" x14ac:dyDescent="0.25">
      <c r="A16" s="22" t="str">
        <f>VLOOKUP(B16,'[1]LISTADO ATM'!$A$2:$C$821,3,0)</f>
        <v>SUR</v>
      </c>
      <c r="B16" s="22">
        <v>783</v>
      </c>
      <c r="C16" s="40" t="str">
        <f>VLOOKUP(B16,'[1]LISTADO ATM'!$A$2:$B$821,2,0)</f>
        <v xml:space="preserve">ATM Autobanco Alfa y Omega (Barahona) </v>
      </c>
      <c r="D16" s="16" t="s">
        <v>20</v>
      </c>
      <c r="E16" s="27">
        <v>3335891228</v>
      </c>
    </row>
    <row r="17" spans="1:5" ht="18" x14ac:dyDescent="0.25">
      <c r="A17" s="22" t="str">
        <f>VLOOKUP(B17,'[1]LISTADO ATM'!$A$2:$C$821,3,0)</f>
        <v>NORTE</v>
      </c>
      <c r="B17" s="22">
        <v>799</v>
      </c>
      <c r="C17" s="40" t="str">
        <f>VLOOKUP(B17,'[1]LISTADO ATM'!$A$2:$B$821,2,0)</f>
        <v xml:space="preserve">ATM Clínica Corominas (Santiago) </v>
      </c>
      <c r="D17" s="16" t="s">
        <v>20</v>
      </c>
      <c r="E17" s="27">
        <v>3335891220</v>
      </c>
    </row>
    <row r="18" spans="1:5" ht="18" x14ac:dyDescent="0.25">
      <c r="A18" s="22" t="str">
        <f>VLOOKUP(B18,'[1]LISTADO ATM'!$A$2:$C$821,3,0)</f>
        <v>DISTRITO NACIONAL</v>
      </c>
      <c r="B18" s="22">
        <v>336</v>
      </c>
      <c r="C18" s="40" t="str">
        <f>VLOOKUP(B18,'[1]LISTADO ATM'!$A$2:$B$821,2,0)</f>
        <v>ATM Instituto Nacional de Cancer (incart)</v>
      </c>
      <c r="D18" s="16" t="s">
        <v>20</v>
      </c>
      <c r="E18" s="25">
        <v>3335891053</v>
      </c>
    </row>
    <row r="19" spans="1:5" ht="18" x14ac:dyDescent="0.25">
      <c r="A19" s="22" t="str">
        <f>VLOOKUP(B19,'[1]LISTADO ATM'!$A$2:$C$821,3,0)</f>
        <v>SUR</v>
      </c>
      <c r="B19" s="22">
        <v>403</v>
      </c>
      <c r="C19" s="40" t="str">
        <f>VLOOKUP(B19,'[1]LISTADO ATM'!$A$2:$B$821,2,0)</f>
        <v xml:space="preserve">ATM Oficina Vicente Noble </v>
      </c>
      <c r="D19" s="16" t="s">
        <v>20</v>
      </c>
      <c r="E19" s="25">
        <v>3335891213</v>
      </c>
    </row>
    <row r="20" spans="1:5" ht="18" x14ac:dyDescent="0.25">
      <c r="A20" s="22" t="str">
        <f>VLOOKUP(B20,'[1]LISTADO ATM'!$A$2:$C$821,3,0)</f>
        <v>SUR</v>
      </c>
      <c r="B20" s="22">
        <v>750</v>
      </c>
      <c r="C20" s="40" t="str">
        <f>VLOOKUP(B20,'[1]LISTADO ATM'!$A$2:$B$821,2,0)</f>
        <v xml:space="preserve">ATM UNP Duvergé </v>
      </c>
      <c r="D20" s="16" t="s">
        <v>20</v>
      </c>
      <c r="E20" s="27">
        <v>3335890519</v>
      </c>
    </row>
    <row r="21" spans="1:5" ht="18" x14ac:dyDescent="0.25">
      <c r="A21" s="22" t="str">
        <f>VLOOKUP(B21,'[1]LISTADO ATM'!$A$2:$C$821,3,0)</f>
        <v>DISTRITO NACIONAL</v>
      </c>
      <c r="B21" s="22">
        <v>169</v>
      </c>
      <c r="C21" s="40" t="str">
        <f>VLOOKUP(B21,'[1]LISTADO ATM'!$A$2:$B$821,2,0)</f>
        <v xml:space="preserve">ATM Oficina Caonabo </v>
      </c>
      <c r="D21" s="16" t="s">
        <v>20</v>
      </c>
      <c r="E21" s="27">
        <v>3335890849</v>
      </c>
    </row>
    <row r="22" spans="1:5" ht="18" x14ac:dyDescent="0.25">
      <c r="A22" s="22" t="str">
        <f>VLOOKUP(B22,'[1]LISTADO ATM'!$A$2:$C$821,3,0)</f>
        <v>DISTRITO NACIONAL</v>
      </c>
      <c r="B22" s="22">
        <v>706</v>
      </c>
      <c r="C22" s="40" t="str">
        <f>VLOOKUP(B22,'[1]LISTADO ATM'!$A$2:$B$821,2,0)</f>
        <v xml:space="preserve">ATM S/M Pristine </v>
      </c>
      <c r="D22" s="16" t="s">
        <v>20</v>
      </c>
      <c r="E22" s="27">
        <v>3335891169</v>
      </c>
    </row>
    <row r="23" spans="1:5" ht="18" x14ac:dyDescent="0.25">
      <c r="A23" s="22" t="str">
        <f>VLOOKUP(B23,'[1]LISTADO ATM'!$A$2:$C$821,3,0)</f>
        <v>DISTRITO NACIONAL</v>
      </c>
      <c r="B23" s="22">
        <v>925</v>
      </c>
      <c r="C23" s="40" t="str">
        <f>VLOOKUP(B23,'[1]LISTADO ATM'!$A$2:$B$821,2,0)</f>
        <v xml:space="preserve">ATM Oficina Plaza Lama Av. 27 de Febrero </v>
      </c>
      <c r="D23" s="16" t="s">
        <v>20</v>
      </c>
      <c r="E23" s="27">
        <v>3335891215</v>
      </c>
    </row>
    <row r="24" spans="1:5" ht="18" x14ac:dyDescent="0.25">
      <c r="A24" s="22" t="str">
        <f>VLOOKUP(B24,'[1]LISTADO ATM'!$A$2:$C$821,3,0)</f>
        <v>SUR</v>
      </c>
      <c r="B24" s="22">
        <v>592</v>
      </c>
      <c r="C24" s="40" t="str">
        <f>VLOOKUP(B24,'[1]LISTADO ATM'!$A$2:$B$821,2,0)</f>
        <v xml:space="preserve">ATM Centro de Caja San Cristóbal I </v>
      </c>
      <c r="D24" s="16" t="s">
        <v>20</v>
      </c>
      <c r="E24" s="27">
        <v>3335891738</v>
      </c>
    </row>
    <row r="25" spans="1:5" ht="18" x14ac:dyDescent="0.25">
      <c r="A25" s="22" t="str">
        <f>VLOOKUP(B25,'[1]LISTADO ATM'!$A$2:$C$821,3,0)</f>
        <v>DISTRITO NACIONAL</v>
      </c>
      <c r="B25" s="22">
        <v>717</v>
      </c>
      <c r="C25" s="40" t="str">
        <f>VLOOKUP(B25,'[1]LISTADO ATM'!$A$2:$B$821,2,0)</f>
        <v xml:space="preserve">ATM Oficina Los Alcarrizos </v>
      </c>
      <c r="D25" s="16" t="s">
        <v>20</v>
      </c>
      <c r="E25" s="27">
        <v>3335892004</v>
      </c>
    </row>
    <row r="26" spans="1:5" ht="18" x14ac:dyDescent="0.25">
      <c r="A26" s="22" t="str">
        <f>VLOOKUP(B26,'[1]LISTADO ATM'!$A$2:$C$821,3,0)</f>
        <v>DISTRITO NACIONAL</v>
      </c>
      <c r="B26" s="22">
        <v>476</v>
      </c>
      <c r="C26" s="40" t="str">
        <f>VLOOKUP(B26,'[1]LISTADO ATM'!$A$2:$B$821,2,0)</f>
        <v xml:space="preserve">ATM Multicentro La Sirena Las Caobas </v>
      </c>
      <c r="D26" s="16" t="s">
        <v>20</v>
      </c>
      <c r="E26" s="25">
        <v>3335891263</v>
      </c>
    </row>
    <row r="27" spans="1:5" ht="18" x14ac:dyDescent="0.25">
      <c r="A27" s="22" t="str">
        <f>VLOOKUP(B27,'[1]LISTADO ATM'!$A$2:$C$821,3,0)</f>
        <v>DISTRITO NACIONAL</v>
      </c>
      <c r="B27" s="22">
        <v>60</v>
      </c>
      <c r="C27" s="40" t="str">
        <f>VLOOKUP(B27,'[1]LISTADO ATM'!$A$2:$B$821,2,0)</f>
        <v xml:space="preserve">ATM Autobanco 27 de Febrero </v>
      </c>
      <c r="D27" s="16" t="s">
        <v>20</v>
      </c>
      <c r="E27" s="25">
        <v>3335891225</v>
      </c>
    </row>
    <row r="28" spans="1:5" ht="18" x14ac:dyDescent="0.25">
      <c r="A28" s="22" t="str">
        <f>VLOOKUP(B28,'[1]LISTADO ATM'!$A$2:$C$821,3,0)</f>
        <v>DISTRITO NACIONAL</v>
      </c>
      <c r="B28" s="22">
        <v>239</v>
      </c>
      <c r="C28" s="40" t="str">
        <f>VLOOKUP(B28,'[1]LISTADO ATM'!$A$2:$B$821,2,0)</f>
        <v xml:space="preserve">ATM Autobanco Charles de Gaulle </v>
      </c>
      <c r="D28" s="16" t="s">
        <v>20</v>
      </c>
      <c r="E28" s="25">
        <v>3335891728</v>
      </c>
    </row>
    <row r="29" spans="1:5" ht="18" x14ac:dyDescent="0.25">
      <c r="A29" s="22" t="str">
        <f>VLOOKUP(B29,'[1]LISTADO ATM'!$A$2:$C$821,3,0)</f>
        <v>DISTRITO NACIONAL</v>
      </c>
      <c r="B29" s="22">
        <v>490</v>
      </c>
      <c r="C29" s="40" t="str">
        <f>VLOOKUP(B29,'[1]LISTADO ATM'!$A$2:$B$821,2,0)</f>
        <v xml:space="preserve">ATM Hospital Ney Arias Lora </v>
      </c>
      <c r="D29" s="16" t="s">
        <v>20</v>
      </c>
      <c r="E29" s="25">
        <v>3335891735</v>
      </c>
    </row>
    <row r="30" spans="1:5" ht="18" x14ac:dyDescent="0.25">
      <c r="A30" s="22" t="str">
        <f>VLOOKUP(B30,'[1]LISTADO ATM'!$A$2:$C$821,3,0)</f>
        <v>NORTE</v>
      </c>
      <c r="B30" s="22">
        <v>413</v>
      </c>
      <c r="C30" s="40" t="str">
        <f>VLOOKUP(B30,'[1]LISTADO ATM'!$A$2:$B$821,2,0)</f>
        <v xml:space="preserve">ATM UNP Las Galeras Samaná </v>
      </c>
      <c r="D30" s="16" t="s">
        <v>20</v>
      </c>
      <c r="E30" s="25">
        <v>3335891996</v>
      </c>
    </row>
    <row r="31" spans="1:5" ht="18" x14ac:dyDescent="0.25">
      <c r="A31" s="22" t="str">
        <f>VLOOKUP(B31,'[1]LISTADO ATM'!$A$2:$C$821,3,0)</f>
        <v>DISTRITO NACIONAL</v>
      </c>
      <c r="B31" s="22">
        <v>884</v>
      </c>
      <c r="C31" s="40" t="str">
        <f>VLOOKUP(B31,'[1]LISTADO ATM'!$A$2:$B$821,2,0)</f>
        <v xml:space="preserve">ATM UNP Olé Sabana Perdida </v>
      </c>
      <c r="D31" s="16" t="s">
        <v>20</v>
      </c>
      <c r="E31" s="25">
        <v>3335892009</v>
      </c>
    </row>
    <row r="32" spans="1:5" ht="18" x14ac:dyDescent="0.25">
      <c r="A32" s="22" t="str">
        <f>VLOOKUP(B32,'[1]LISTADO ATM'!$A$2:$C$821,3,0)</f>
        <v>SUR</v>
      </c>
      <c r="B32" s="22">
        <v>766</v>
      </c>
      <c r="C32" s="40" t="str">
        <f>VLOOKUP(B32,'[1]LISTADO ATM'!$A$2:$B$821,2,0)</f>
        <v xml:space="preserve">ATM Oficina Azua II </v>
      </c>
      <c r="D32" s="16" t="s">
        <v>20</v>
      </c>
      <c r="E32" s="25">
        <v>3335892021</v>
      </c>
    </row>
    <row r="33" spans="1:6" ht="18" x14ac:dyDescent="0.25">
      <c r="A33" s="22" t="str">
        <f>VLOOKUP(B33,'[1]LISTADO ATM'!$A$2:$C$821,3,0)</f>
        <v>DISTRITO NACIONAL</v>
      </c>
      <c r="B33" s="22">
        <v>234</v>
      </c>
      <c r="C33" s="40" t="str">
        <f>VLOOKUP(B33,'[1]LISTADO ATM'!$A$2:$B$821,2,0)</f>
        <v xml:space="preserve">ATM Oficina Boca Chica I </v>
      </c>
      <c r="D33" s="16" t="s">
        <v>20</v>
      </c>
      <c r="E33" s="27">
        <v>3335890531</v>
      </c>
    </row>
    <row r="34" spans="1:6" ht="18" x14ac:dyDescent="0.25">
      <c r="A34" s="22" t="str">
        <f>VLOOKUP(B34,'[1]LISTADO ATM'!$A$2:$C$821,3,0)</f>
        <v>DISTRITO NACIONAL</v>
      </c>
      <c r="B34" s="22">
        <v>231</v>
      </c>
      <c r="C34" s="40" t="str">
        <f>VLOOKUP(B34,'[1]LISTADO ATM'!$A$2:$B$821,2,0)</f>
        <v xml:space="preserve">ATM Oficina Zona Oriental </v>
      </c>
      <c r="D34" s="16" t="s">
        <v>20</v>
      </c>
      <c r="E34" s="25">
        <v>3335891246</v>
      </c>
    </row>
    <row r="35" spans="1:6" ht="18.75" thickBot="1" x14ac:dyDescent="0.3">
      <c r="A35" s="22" t="str">
        <f>VLOOKUP(B35,'[1]LISTADO ATM'!$A$2:$C$821,3,0)</f>
        <v>DISTRITO NACIONAL</v>
      </c>
      <c r="B35" s="22">
        <v>302</v>
      </c>
      <c r="C35" s="40" t="str">
        <f>VLOOKUP(B35,'[1]LISTADO ATM'!$A$2:$B$821,2,0)</f>
        <v xml:space="preserve">ATM S/M Aprezio Los Mameyes  </v>
      </c>
      <c r="D35" s="16" t="s">
        <v>20</v>
      </c>
      <c r="E35" s="25">
        <v>3335891227</v>
      </c>
    </row>
    <row r="36" spans="1:6" ht="18.75" thickBot="1" x14ac:dyDescent="0.3">
      <c r="A36" s="3" t="s">
        <v>11</v>
      </c>
      <c r="B36" s="68">
        <f>COUNT(B9:B35)</f>
        <v>27</v>
      </c>
      <c r="C36" s="52"/>
      <c r="D36" s="53"/>
      <c r="E36" s="54"/>
    </row>
    <row r="37" spans="1:6" x14ac:dyDescent="0.25">
      <c r="B37" s="5"/>
      <c r="E37" s="5"/>
    </row>
    <row r="38" spans="1:6" ht="18" x14ac:dyDescent="0.25">
      <c r="A38" s="49" t="s">
        <v>16</v>
      </c>
      <c r="B38" s="50"/>
      <c r="C38" s="50"/>
      <c r="D38" s="50"/>
      <c r="E38" s="51"/>
    </row>
    <row r="39" spans="1:6" ht="18" x14ac:dyDescent="0.25">
      <c r="A39" s="2" t="s">
        <v>5</v>
      </c>
      <c r="B39" s="4" t="s">
        <v>6</v>
      </c>
      <c r="C39" s="2" t="s">
        <v>7</v>
      </c>
      <c r="D39" s="2" t="s">
        <v>8</v>
      </c>
      <c r="E39" s="2" t="s">
        <v>9</v>
      </c>
    </row>
    <row r="40" spans="1:6" ht="18" x14ac:dyDescent="0.25">
      <c r="A40" s="22" t="str">
        <f>VLOOKUP(B40,'[1]LISTADO ATM'!$A$2:$C$821,3,0)</f>
        <v>DISTRITO NACIONAL</v>
      </c>
      <c r="B40" s="22">
        <v>955</v>
      </c>
      <c r="C40" s="25" t="str">
        <f>VLOOKUP(B40,'[1]LISTADO ATM'!$A$2:$B$821,2,0)</f>
        <v xml:space="preserve">ATM Oficina Americana Independencia II </v>
      </c>
      <c r="D40" s="16" t="s">
        <v>19</v>
      </c>
      <c r="E40" s="25">
        <v>3335891182</v>
      </c>
    </row>
    <row r="41" spans="1:6" ht="18" x14ac:dyDescent="0.25">
      <c r="A41" s="22" t="str">
        <f>VLOOKUP(B41,'[1]LISTADO ATM'!$A$2:$C$821,3,0)</f>
        <v>ESTE</v>
      </c>
      <c r="B41" s="22">
        <v>399</v>
      </c>
      <c r="C41" s="25" t="str">
        <f>VLOOKUP(B41,'[1]LISTADO ATM'!$A$2:$B$821,2,0)</f>
        <v xml:space="preserve">ATM Oficina La Romana II </v>
      </c>
      <c r="D41" s="16" t="s">
        <v>19</v>
      </c>
      <c r="E41" s="25">
        <v>3335891206</v>
      </c>
      <c r="F41" t="s">
        <v>24</v>
      </c>
    </row>
    <row r="42" spans="1:6" ht="18" x14ac:dyDescent="0.25">
      <c r="A42" s="22" t="str">
        <f>VLOOKUP(B42,'[1]LISTADO ATM'!$A$2:$C$821,3,0)</f>
        <v>NORTE</v>
      </c>
      <c r="B42" s="22">
        <v>763</v>
      </c>
      <c r="C42" s="25" t="str">
        <f>VLOOKUP(B42,'[1]LISTADO ATM'!$A$2:$B$821,2,0)</f>
        <v xml:space="preserve">ATM UNP Montellano </v>
      </c>
      <c r="D42" s="16" t="s">
        <v>19</v>
      </c>
      <c r="E42" s="25">
        <v>3335891232</v>
      </c>
    </row>
    <row r="43" spans="1:6" ht="18" x14ac:dyDescent="0.25">
      <c r="A43" s="22"/>
      <c r="B43" s="22">
        <v>342</v>
      </c>
      <c r="C43" s="25" t="str">
        <f>VLOOKUP(B43,'[1]LISTADO ATM'!$A$2:$B$821,2,0)</f>
        <v>ATM Oficina Obras Públicas Azua</v>
      </c>
      <c r="D43" s="16" t="s">
        <v>19</v>
      </c>
      <c r="E43" s="25">
        <v>3335891250</v>
      </c>
    </row>
    <row r="44" spans="1:6" ht="18" x14ac:dyDescent="0.25">
      <c r="A44" s="22"/>
      <c r="B44" s="22">
        <v>307</v>
      </c>
      <c r="C44" s="25" t="str">
        <f>VLOOKUP(B44,'[1]LISTADO ATM'!$A$2:$B$821,2,0)</f>
        <v>ATM Oficina Nagua II</v>
      </c>
      <c r="D44" s="16" t="s">
        <v>19</v>
      </c>
      <c r="E44" s="25">
        <v>3335891249</v>
      </c>
    </row>
    <row r="45" spans="1:6" ht="18" x14ac:dyDescent="0.25">
      <c r="A45" s="22"/>
      <c r="B45" s="22">
        <v>527</v>
      </c>
      <c r="C45" s="25" t="str">
        <f>VLOOKUP(B45,'[1]LISTADO ATM'!$A$2:$B$821,2,0)</f>
        <v>ATM Oficina Zona Oriental II</v>
      </c>
      <c r="D45" s="16" t="s">
        <v>19</v>
      </c>
      <c r="E45" s="25">
        <v>3335889878</v>
      </c>
    </row>
    <row r="46" spans="1:6" ht="18" x14ac:dyDescent="0.25">
      <c r="A46" s="22" t="str">
        <f>VLOOKUP(B46,'[1]LISTADO ATM'!$A$2:$C$821,3,0)</f>
        <v>ESTE</v>
      </c>
      <c r="B46" s="22">
        <v>385</v>
      </c>
      <c r="C46" s="25" t="str">
        <f>VLOOKUP(B46,'[1]LISTADO ATM'!$A$2:$B$821,2,0)</f>
        <v xml:space="preserve">ATM Plaza Verón I </v>
      </c>
      <c r="D46" s="16" t="s">
        <v>19</v>
      </c>
      <c r="E46" s="25">
        <v>3335892356</v>
      </c>
    </row>
    <row r="47" spans="1:6" ht="18.75" thickBot="1" x14ac:dyDescent="0.3">
      <c r="A47" s="3" t="s">
        <v>11</v>
      </c>
      <c r="B47" s="29">
        <f>COUNT(B40:B46)</f>
        <v>7</v>
      </c>
      <c r="C47" s="63"/>
      <c r="D47" s="64"/>
      <c r="E47" s="65"/>
    </row>
    <row r="48" spans="1:6" ht="15.75" thickBot="1" x14ac:dyDescent="0.3">
      <c r="B48" s="5"/>
      <c r="E48" s="5"/>
    </row>
    <row r="49" spans="1:6" ht="18.75" thickBot="1" x14ac:dyDescent="0.3">
      <c r="A49" s="55" t="s">
        <v>14</v>
      </c>
      <c r="B49" s="56"/>
      <c r="C49" s="56"/>
      <c r="D49" s="56"/>
      <c r="E49" s="57"/>
    </row>
    <row r="50" spans="1:6" ht="18" x14ac:dyDescent="0.25">
      <c r="A50" s="2" t="s">
        <v>5</v>
      </c>
      <c r="B50" s="4" t="s">
        <v>6</v>
      </c>
      <c r="C50" s="2" t="s">
        <v>7</v>
      </c>
      <c r="D50" s="2" t="s">
        <v>8</v>
      </c>
      <c r="E50" s="2" t="s">
        <v>9</v>
      </c>
    </row>
    <row r="51" spans="1:6" ht="18" x14ac:dyDescent="0.25">
      <c r="A51" s="39" t="str">
        <f>VLOOKUP(B51,'[1]LISTADO ATM'!$A$2:$C$821,3,0)</f>
        <v>ESTE</v>
      </c>
      <c r="B51" s="22">
        <v>429</v>
      </c>
      <c r="C51" s="22" t="str">
        <f>VLOOKUP(B51,'[1]LISTADO ATM'!$A$2:$B$821,2,0)</f>
        <v xml:space="preserve">ATM Oficina Jumbo La Romana </v>
      </c>
      <c r="D51" s="15" t="s">
        <v>10</v>
      </c>
      <c r="E51" s="27">
        <v>3335890453</v>
      </c>
    </row>
    <row r="52" spans="1:6" ht="18" x14ac:dyDescent="0.25">
      <c r="A52" s="39" t="str">
        <f>VLOOKUP(B52,'[1]LISTADO ATM'!$A$2:$C$821,3,0)</f>
        <v>NORTE</v>
      </c>
      <c r="B52" s="22">
        <v>775</v>
      </c>
      <c r="C52" s="22" t="str">
        <f>VLOOKUP(B52,'[1]LISTADO ATM'!$A$2:$B$821,2,0)</f>
        <v xml:space="preserve">ATM S/M Lilo (Montecristi) </v>
      </c>
      <c r="D52" s="15" t="s">
        <v>10</v>
      </c>
      <c r="E52" s="27">
        <v>3335892575</v>
      </c>
      <c r="F52" t="s">
        <v>25</v>
      </c>
    </row>
    <row r="53" spans="1:6" ht="18" x14ac:dyDescent="0.25">
      <c r="A53" s="39" t="str">
        <f>VLOOKUP(B53,'[1]LISTADO ATM'!$A$2:$C$821,3,0)</f>
        <v>DISTRITO NACIONAL</v>
      </c>
      <c r="B53" s="22">
        <v>235</v>
      </c>
      <c r="C53" s="22" t="str">
        <f>VLOOKUP(B53,'[1]LISTADO ATM'!$A$2:$B$821,2,0)</f>
        <v xml:space="preserve">ATM Oficina Multicentro La Sirena San Isidro </v>
      </c>
      <c r="D53" s="15" t="s">
        <v>10</v>
      </c>
      <c r="E53" s="27">
        <v>3335891243</v>
      </c>
    </row>
    <row r="54" spans="1:6" ht="18" x14ac:dyDescent="0.25">
      <c r="A54" s="39" t="str">
        <f>VLOOKUP(B54,'[1]LISTADO ATM'!$A$2:$C$821,3,0)</f>
        <v>DISTRITO NACIONAL</v>
      </c>
      <c r="B54" s="22">
        <v>162</v>
      </c>
      <c r="C54" s="22" t="str">
        <f>VLOOKUP(B54,'[1]LISTADO ATM'!$A$2:$B$821,2,0)</f>
        <v xml:space="preserve">ATM Oficina Tiradentes I </v>
      </c>
      <c r="D54" s="15" t="s">
        <v>10</v>
      </c>
      <c r="E54" s="27">
        <v>3335891051</v>
      </c>
    </row>
    <row r="55" spans="1:6" ht="18" x14ac:dyDescent="0.25">
      <c r="A55" s="22" t="str">
        <f>VLOOKUP(B55,'[1]LISTADO ATM'!$A$2:$C$821,3,0)</f>
        <v>ESTE</v>
      </c>
      <c r="B55" s="22">
        <v>121</v>
      </c>
      <c r="C55" s="22" t="str">
        <f>VLOOKUP(B55,'[1]LISTADO ATM'!$A$2:$B$821,2,0)</f>
        <v xml:space="preserve">ATM Oficina Bayaguana </v>
      </c>
      <c r="D55" s="15" t="s">
        <v>10</v>
      </c>
      <c r="E55" s="25">
        <v>3335892468</v>
      </c>
    </row>
    <row r="56" spans="1:6" ht="18.75" thickBot="1" x14ac:dyDescent="0.3">
      <c r="A56" s="22" t="str">
        <f>VLOOKUP(B56,'[1]LISTADO ATM'!$A$2:$C$821,3,0)</f>
        <v>ESTE</v>
      </c>
      <c r="B56" s="22">
        <v>211</v>
      </c>
      <c r="C56" s="22" t="str">
        <f>VLOOKUP(B56,'[1]LISTADO ATM'!$A$2:$B$821,2,0)</f>
        <v xml:space="preserve">ATM Oficina La Romana I </v>
      </c>
      <c r="D56" s="15" t="s">
        <v>10</v>
      </c>
      <c r="E56" s="27">
        <v>3335892573</v>
      </c>
    </row>
    <row r="57" spans="1:6" ht="18.75" thickBot="1" x14ac:dyDescent="0.3">
      <c r="A57" s="26"/>
      <c r="B57" s="68">
        <f>COUNT(B51:B56)</f>
        <v>6</v>
      </c>
      <c r="C57" s="14"/>
      <c r="D57" s="14"/>
      <c r="E57" s="14"/>
    </row>
    <row r="58" spans="1:6" ht="15.75" thickBot="1" x14ac:dyDescent="0.3">
      <c r="B58" s="5"/>
      <c r="E58" s="5"/>
    </row>
    <row r="59" spans="1:6" ht="18.75" thickBot="1" x14ac:dyDescent="0.3">
      <c r="A59" s="55" t="s">
        <v>21</v>
      </c>
      <c r="B59" s="56"/>
      <c r="C59" s="56"/>
      <c r="D59" s="56"/>
      <c r="E59" s="57"/>
    </row>
    <row r="60" spans="1:6" ht="18" x14ac:dyDescent="0.25">
      <c r="A60" s="2" t="s">
        <v>5</v>
      </c>
      <c r="B60" s="4" t="s">
        <v>6</v>
      </c>
      <c r="C60" s="2" t="s">
        <v>7</v>
      </c>
      <c r="D60" s="2" t="s">
        <v>8</v>
      </c>
      <c r="E60" s="2" t="s">
        <v>9</v>
      </c>
    </row>
    <row r="61" spans="1:6" ht="18" x14ac:dyDescent="0.25">
      <c r="A61" s="19" t="str">
        <f>VLOOKUP(B61,'[1]LISTADO ATM'!$A$2:$C$821,3,0)</f>
        <v>DISTRITO NACIONAL</v>
      </c>
      <c r="B61" s="22">
        <v>719</v>
      </c>
      <c r="C61" s="25" t="str">
        <f>VLOOKUP(B61,'[1]LISTADO ATM'!$A$2:$B$821,2,0)</f>
        <v xml:space="preserve">ATM Ayuntamiento Municipal San Luís </v>
      </c>
      <c r="D61" s="22" t="s">
        <v>18</v>
      </c>
      <c r="E61" s="25">
        <v>3335891262</v>
      </c>
    </row>
    <row r="62" spans="1:6" ht="18" x14ac:dyDescent="0.25">
      <c r="A62" s="19" t="str">
        <f>VLOOKUP(B62,'[1]LISTADO ATM'!$A$2:$C$821,3,0)</f>
        <v>NORTE</v>
      </c>
      <c r="B62" s="22">
        <v>138</v>
      </c>
      <c r="C62" s="25" t="str">
        <f>VLOOKUP(B62,'[1]LISTADO ATM'!$A$2:$B$821,2,0)</f>
        <v xml:space="preserve">ATM UNP Fantino </v>
      </c>
      <c r="D62" s="22" t="s">
        <v>18</v>
      </c>
      <c r="E62" s="25">
        <v>3335892569</v>
      </c>
      <c r="F62" t="s">
        <v>25</v>
      </c>
    </row>
    <row r="63" spans="1:6" ht="18" x14ac:dyDescent="0.25">
      <c r="A63" s="19" t="str">
        <f>VLOOKUP(B63,'[1]LISTADO ATM'!$A$2:$C$821,3,0)</f>
        <v>DISTRITO NACIONAL</v>
      </c>
      <c r="B63" s="22">
        <v>165</v>
      </c>
      <c r="C63" s="25" t="str">
        <f>VLOOKUP(B63,'[1]LISTADO ATM'!$A$2:$B$821,2,0)</f>
        <v>ATM Autoservicio Megacentro</v>
      </c>
      <c r="D63" s="22" t="s">
        <v>18</v>
      </c>
      <c r="E63" s="25">
        <v>3335891226</v>
      </c>
    </row>
    <row r="64" spans="1:6" ht="18" x14ac:dyDescent="0.25">
      <c r="A64" s="19" t="str">
        <f>VLOOKUP(B64,'[1]LISTADO ATM'!$A$2:$C$821,3,0)</f>
        <v>DISTRITO NACIONAL</v>
      </c>
      <c r="B64" s="22">
        <v>239</v>
      </c>
      <c r="C64" s="25" t="str">
        <f>VLOOKUP(B64,'[1]LISTADO ATM'!$A$2:$B$821,2,0)</f>
        <v xml:space="preserve">ATM Autobanco Charles de Gaulle </v>
      </c>
      <c r="D64" s="22" t="s">
        <v>18</v>
      </c>
      <c r="E64" s="25">
        <v>3335891728</v>
      </c>
      <c r="F64" t="s">
        <v>25</v>
      </c>
    </row>
    <row r="65" spans="1:5" ht="18" x14ac:dyDescent="0.25">
      <c r="A65" s="19" t="str">
        <f>VLOOKUP(B65,'[1]LISTADO ATM'!$A$2:$C$821,3,0)</f>
        <v>NORTE</v>
      </c>
      <c r="B65" s="22">
        <v>799</v>
      </c>
      <c r="C65" s="25" t="str">
        <f>VLOOKUP(B65,'[1]LISTADO ATM'!$A$2:$B$821,2,0)</f>
        <v xml:space="preserve">ATM Clínica Corominas (Santiago) </v>
      </c>
      <c r="D65" s="22" t="s">
        <v>18</v>
      </c>
      <c r="E65" s="25">
        <v>3335892455</v>
      </c>
    </row>
    <row r="66" spans="1:5" ht="18.75" thickBot="1" x14ac:dyDescent="0.3">
      <c r="A66" s="19" t="str">
        <f>VLOOKUP(B66,'[1]LISTADO ATM'!$A$2:$C$821,3,0)</f>
        <v>DISTRITO NACIONAL</v>
      </c>
      <c r="B66" s="22">
        <v>264</v>
      </c>
      <c r="C66" s="25" t="str">
        <f>VLOOKUP(B66,'[1]LISTADO ATM'!$A$2:$B$821,2,0)</f>
        <v xml:space="preserve">ATM S/M Nacional Independencia </v>
      </c>
      <c r="D66" s="22" t="s">
        <v>18</v>
      </c>
      <c r="E66" s="25">
        <v>3335892472</v>
      </c>
    </row>
    <row r="67" spans="1:5" ht="18.75" thickBot="1" x14ac:dyDescent="0.3">
      <c r="A67" s="26" t="s">
        <v>11</v>
      </c>
      <c r="B67" s="68">
        <f>COUNT(B61:B66)</f>
        <v>6</v>
      </c>
      <c r="C67" s="14"/>
      <c r="D67" s="30"/>
      <c r="E67" s="31"/>
    </row>
    <row r="68" spans="1:5" ht="15.75" thickBot="1" x14ac:dyDescent="0.3">
      <c r="B68" s="5"/>
      <c r="E68" s="5"/>
    </row>
    <row r="69" spans="1:5" ht="18" x14ac:dyDescent="0.25">
      <c r="A69" s="58" t="s">
        <v>13</v>
      </c>
      <c r="B69" s="59"/>
      <c r="C69" s="59"/>
      <c r="D69" s="59"/>
      <c r="E69" s="60"/>
    </row>
    <row r="70" spans="1:5" ht="18" x14ac:dyDescent="0.25">
      <c r="A70" s="2" t="s">
        <v>5</v>
      </c>
      <c r="B70" s="2" t="s">
        <v>6</v>
      </c>
      <c r="C70" s="4" t="s">
        <v>7</v>
      </c>
      <c r="D70" s="18" t="s">
        <v>8</v>
      </c>
      <c r="E70" s="12" t="s">
        <v>9</v>
      </c>
    </row>
    <row r="71" spans="1:5" ht="18" x14ac:dyDescent="0.25">
      <c r="A71" s="19" t="str">
        <f>VLOOKUP(B71,'[1]LISTADO ATM'!$A$2:$C$821,3,0)</f>
        <v>SUR</v>
      </c>
      <c r="B71" s="22">
        <v>48</v>
      </c>
      <c r="C71" s="25" t="str">
        <f>VLOOKUP(B71,'[1]LISTADO ATM'!$A$2:$B$821,2,0)</f>
        <v xml:space="preserve">ATM Autoservicio Neiba I </v>
      </c>
      <c r="D71" s="32" t="s">
        <v>22</v>
      </c>
      <c r="E71" s="25">
        <v>3335889671</v>
      </c>
    </row>
    <row r="72" spans="1:5" ht="18" x14ac:dyDescent="0.25">
      <c r="A72" s="19" t="str">
        <f>VLOOKUP(B72,'[1]LISTADO ATM'!$A$2:$C$821,3,0)</f>
        <v>DISTRITO NACIONAL</v>
      </c>
      <c r="B72" s="22">
        <v>54</v>
      </c>
      <c r="C72" s="25" t="str">
        <f>VLOOKUP(B72,'[1]LISTADO ATM'!$A$2:$B$821,2,0)</f>
        <v xml:space="preserve">ATM Autoservicio Galería 360 </v>
      </c>
      <c r="D72" s="32" t="s">
        <v>22</v>
      </c>
      <c r="E72" s="25">
        <v>3335889761</v>
      </c>
    </row>
    <row r="73" spans="1:5" ht="18" x14ac:dyDescent="0.25">
      <c r="A73" s="19" t="str">
        <f>VLOOKUP(B73,'[1]LISTADO ATM'!$A$2:$C$821,3,0)</f>
        <v>ESTE</v>
      </c>
      <c r="B73" s="22">
        <v>399</v>
      </c>
      <c r="C73" s="25" t="str">
        <f>VLOOKUP(B73,'[1]LISTADO ATM'!$A$2:$B$821,2,0)</f>
        <v xml:space="preserve">ATM Oficina La Romana II </v>
      </c>
      <c r="D73" s="32" t="s">
        <v>22</v>
      </c>
      <c r="E73" s="25">
        <v>3335892561</v>
      </c>
    </row>
    <row r="74" spans="1:5" ht="18" x14ac:dyDescent="0.25">
      <c r="A74" s="19" t="str">
        <f>VLOOKUP(B74,'[1]LISTADO ATM'!$A$2:$C$821,3,0)</f>
        <v>NORTE</v>
      </c>
      <c r="B74" s="22">
        <v>944</v>
      </c>
      <c r="C74" s="25" t="str">
        <f>VLOOKUP(B74,'[1]LISTADO ATM'!$A$2:$B$821,2,0)</f>
        <v xml:space="preserve">ATM UNP Mao </v>
      </c>
      <c r="D74" s="32" t="s">
        <v>22</v>
      </c>
      <c r="E74" s="25">
        <v>3335892567</v>
      </c>
    </row>
    <row r="75" spans="1:5" ht="18" x14ac:dyDescent="0.25">
      <c r="A75" s="19" t="str">
        <f>VLOOKUP(B75,'[1]LISTADO ATM'!$A$2:$C$821,3,0)</f>
        <v>DISTRITO NACIONAL</v>
      </c>
      <c r="B75" s="22">
        <v>946</v>
      </c>
      <c r="C75" s="25" t="str">
        <f>VLOOKUP(B75,'[1]LISTADO ATM'!$A$2:$B$821,2,0)</f>
        <v xml:space="preserve">ATM Oficina Núñez de Cáceres I </v>
      </c>
      <c r="D75" s="32" t="s">
        <v>22</v>
      </c>
      <c r="E75" s="25">
        <v>3335891248</v>
      </c>
    </row>
    <row r="76" spans="1:5" ht="18" x14ac:dyDescent="0.25">
      <c r="A76" s="19" t="str">
        <f>VLOOKUP(B76,'[1]LISTADO ATM'!$A$2:$C$821,3,0)</f>
        <v>NORTE</v>
      </c>
      <c r="B76" s="22">
        <v>599</v>
      </c>
      <c r="C76" s="25" t="str">
        <f>VLOOKUP(B76,'[1]LISTADO ATM'!$A$2:$B$821,2,0)</f>
        <v xml:space="preserve">ATM Oficina Plaza Internacional (Santiago) </v>
      </c>
      <c r="D76" s="32" t="s">
        <v>22</v>
      </c>
      <c r="E76" s="25">
        <v>3335891173</v>
      </c>
    </row>
    <row r="77" spans="1:5" ht="18.75" thickBot="1" x14ac:dyDescent="0.3">
      <c r="A77" s="19" t="str">
        <f>VLOOKUP(B77,'[1]LISTADO ATM'!$A$2:$C$821,3,0)</f>
        <v>SUR</v>
      </c>
      <c r="B77" s="22">
        <v>871</v>
      </c>
      <c r="C77" s="25" t="str">
        <f>VLOOKUP(B77,'[1]LISTADO ATM'!$A$2:$B$821,2,0)</f>
        <v>ATM Plaza Cultural San Juan</v>
      </c>
      <c r="D77" s="32" t="s">
        <v>22</v>
      </c>
      <c r="E77" s="25">
        <v>3335892174</v>
      </c>
    </row>
    <row r="78" spans="1:5" ht="18.75" thickBot="1" x14ac:dyDescent="0.3">
      <c r="A78" s="3" t="s">
        <v>11</v>
      </c>
      <c r="B78" s="68">
        <f>COUNT(B71:B77)</f>
        <v>7</v>
      </c>
      <c r="C78" s="14"/>
      <c r="D78" s="17"/>
      <c r="E78" s="17"/>
    </row>
    <row r="79" spans="1:5" ht="15.75" thickBot="1" x14ac:dyDescent="0.3">
      <c r="B79" s="5"/>
      <c r="E79" s="5"/>
    </row>
    <row r="80" spans="1:5" ht="18.75" thickBot="1" x14ac:dyDescent="0.3">
      <c r="A80" s="61" t="s">
        <v>12</v>
      </c>
      <c r="B80" s="62"/>
      <c r="C80" t="s">
        <v>17</v>
      </c>
      <c r="D80" s="5"/>
      <c r="E80" s="5"/>
    </row>
    <row r="81" spans="1:5" ht="18.75" thickBot="1" x14ac:dyDescent="0.3">
      <c r="A81" s="68">
        <f>+B57+B67+B78</f>
        <v>19</v>
      </c>
      <c r="B81" s="28"/>
    </row>
    <row r="82" spans="1:5" ht="15.75" thickBot="1" x14ac:dyDescent="0.3">
      <c r="B82" s="5"/>
      <c r="E82" s="5"/>
    </row>
    <row r="83" spans="1:5" ht="18.75" thickBot="1" x14ac:dyDescent="0.3">
      <c r="A83" s="55" t="s">
        <v>15</v>
      </c>
      <c r="B83" s="56"/>
      <c r="C83" s="56"/>
      <c r="D83" s="56"/>
      <c r="E83" s="57"/>
    </row>
    <row r="84" spans="1:5" ht="17.25" customHeight="1" x14ac:dyDescent="0.25">
      <c r="A84" s="6" t="s">
        <v>5</v>
      </c>
      <c r="B84" s="4" t="s">
        <v>6</v>
      </c>
      <c r="C84" s="4" t="s">
        <v>7</v>
      </c>
      <c r="D84" s="66"/>
      <c r="E84" s="67"/>
    </row>
    <row r="85" spans="1:5" ht="17.25" customHeight="1" x14ac:dyDescent="0.25">
      <c r="A85" s="39" t="str">
        <f>VLOOKUP(B85,'[1]LISTADO ATM'!$A$2:$C$821,3,0)</f>
        <v>DISTRITO NACIONAL</v>
      </c>
      <c r="B85" s="22">
        <v>624</v>
      </c>
      <c r="C85" s="22" t="str">
        <f>VLOOKUP(B85,'[1]LISTADO ATM'!$A$2:$B$821,2,0)</f>
        <v xml:space="preserve">ATM Policía Nacional I </v>
      </c>
      <c r="D85" s="41" t="s">
        <v>23</v>
      </c>
      <c r="E85" s="42"/>
    </row>
    <row r="86" spans="1:5" ht="17.25" customHeight="1" x14ac:dyDescent="0.25">
      <c r="A86" s="39" t="str">
        <f>VLOOKUP(B86,'[1]LISTADO ATM'!$A$2:$C$821,3,0)</f>
        <v>DISTRITO NACIONAL</v>
      </c>
      <c r="B86" s="22">
        <v>227</v>
      </c>
      <c r="C86" s="22" t="str">
        <f>VLOOKUP(B86,'[1]LISTADO ATM'!$A$2:$B$821,2,0)</f>
        <v xml:space="preserve">ATM S/M Bravo Av. Enriquillo </v>
      </c>
      <c r="D86" s="41" t="s">
        <v>23</v>
      </c>
      <c r="E86" s="42"/>
    </row>
    <row r="87" spans="1:5" ht="17.25" customHeight="1" x14ac:dyDescent="0.25">
      <c r="A87" s="39" t="str">
        <f>VLOOKUP(B87,'[1]LISTADO ATM'!$A$2:$C$821,3,0)</f>
        <v>NORTE</v>
      </c>
      <c r="B87" s="22">
        <v>778</v>
      </c>
      <c r="C87" s="22" t="str">
        <f>VLOOKUP(B87,'[1]LISTADO ATM'!$A$2:$B$821,2,0)</f>
        <v xml:space="preserve">ATM Oficina Esperanza (Mao) </v>
      </c>
      <c r="D87" s="41" t="s">
        <v>23</v>
      </c>
      <c r="E87" s="42"/>
    </row>
    <row r="88" spans="1:5" ht="17.25" customHeight="1" x14ac:dyDescent="0.25">
      <c r="A88" s="39" t="str">
        <f>VLOOKUP(B88,'[1]LISTADO ATM'!$A$2:$C$821,3,0)</f>
        <v>DISTRITO NACIONAL</v>
      </c>
      <c r="B88" s="22">
        <v>949</v>
      </c>
      <c r="C88" s="22" t="str">
        <f>VLOOKUP(B88,'[1]LISTADO ATM'!$A$2:$B$821,2,0)</f>
        <v xml:space="preserve">ATM S/M Bravo San Isidro Coral Mall </v>
      </c>
      <c r="D88" s="41" t="s">
        <v>23</v>
      </c>
      <c r="E88" s="42"/>
    </row>
    <row r="89" spans="1:5" ht="17.25" customHeight="1" x14ac:dyDescent="0.25">
      <c r="A89" s="39" t="str">
        <f>VLOOKUP(B89,'[1]LISTADO ATM'!$A$2:$C$821,3,0)</f>
        <v>DISTRITO NACIONAL</v>
      </c>
      <c r="B89" s="22">
        <v>24</v>
      </c>
      <c r="C89" s="22" t="str">
        <f>VLOOKUP(B89,'[1]LISTADO ATM'!$A$2:$B$821,2,0)</f>
        <v xml:space="preserve">ATM Oficina Eusebio Manzueta </v>
      </c>
      <c r="D89" s="41" t="s">
        <v>23</v>
      </c>
      <c r="E89" s="42"/>
    </row>
    <row r="90" spans="1:5" ht="17.25" customHeight="1" thickBot="1" x14ac:dyDescent="0.3">
      <c r="A90" s="39" t="str">
        <f>VLOOKUP(B90,'[1]LISTADO ATM'!$A$2:$C$821,3,0)</f>
        <v>ESTE</v>
      </c>
      <c r="B90" s="22">
        <v>912</v>
      </c>
      <c r="C90" s="22" t="str">
        <f>VLOOKUP(B90,'[1]LISTADO ATM'!$A$2:$B$821,2,0)</f>
        <v xml:space="preserve">ATM Oficina San Pedro II </v>
      </c>
      <c r="D90" s="41" t="s">
        <v>23</v>
      </c>
      <c r="E90" s="42"/>
    </row>
    <row r="91" spans="1:5" ht="18.75" thickBot="1" x14ac:dyDescent="0.3">
      <c r="A91" s="26" t="s">
        <v>11</v>
      </c>
      <c r="B91" s="68">
        <f>COUNT(B85:B90)</f>
        <v>6</v>
      </c>
      <c r="C91" s="23"/>
      <c r="D91" s="23"/>
      <c r="E91" s="24"/>
    </row>
  </sheetData>
  <mergeCells count="18">
    <mergeCell ref="D84:E84"/>
    <mergeCell ref="D90:E90"/>
    <mergeCell ref="D85:E85"/>
    <mergeCell ref="D86:E86"/>
    <mergeCell ref="A1:E1"/>
    <mergeCell ref="A2:E2"/>
    <mergeCell ref="A7:E7"/>
    <mergeCell ref="C36:E36"/>
    <mergeCell ref="A38:E38"/>
    <mergeCell ref="A59:E59"/>
    <mergeCell ref="A69:E69"/>
    <mergeCell ref="A80:B80"/>
    <mergeCell ref="A83:E83"/>
    <mergeCell ref="C47:E47"/>
    <mergeCell ref="A49:E49"/>
    <mergeCell ref="D87:E87"/>
    <mergeCell ref="D88:E88"/>
    <mergeCell ref="D89:E89"/>
  </mergeCells>
  <phoneticPr fontId="11" type="noConversion"/>
  <conditionalFormatting sqref="E85">
    <cfRule type="duplicateValues" dxfId="33" priority="54"/>
    <cfRule type="duplicateValues" dxfId="32" priority="55"/>
  </conditionalFormatting>
  <conditionalFormatting sqref="E28:E29">
    <cfRule type="duplicateValues" dxfId="31" priority="93"/>
    <cfRule type="duplicateValues" dxfId="30" priority="94"/>
  </conditionalFormatting>
  <conditionalFormatting sqref="E86">
    <cfRule type="duplicateValues" dxfId="29" priority="129"/>
    <cfRule type="duplicateValues" dxfId="28" priority="130"/>
  </conditionalFormatting>
  <conditionalFormatting sqref="E30:E31">
    <cfRule type="duplicateValues" dxfId="27" priority="46"/>
    <cfRule type="duplicateValues" dxfId="26" priority="47"/>
  </conditionalFormatting>
  <conditionalFormatting sqref="E24:E25">
    <cfRule type="duplicateValues" dxfId="25" priority="44"/>
    <cfRule type="duplicateValues" dxfId="24" priority="45"/>
  </conditionalFormatting>
  <conditionalFormatting sqref="E77">
    <cfRule type="duplicateValues" dxfId="23" priority="34"/>
    <cfRule type="duplicateValues" dxfId="22" priority="35"/>
  </conditionalFormatting>
  <conditionalFormatting sqref="E55">
    <cfRule type="duplicateValues" dxfId="21" priority="11"/>
    <cfRule type="duplicateValues" dxfId="20" priority="12"/>
  </conditionalFormatting>
  <conditionalFormatting sqref="E33">
    <cfRule type="duplicateValues" dxfId="19" priority="9"/>
    <cfRule type="duplicateValues" dxfId="18" priority="10"/>
  </conditionalFormatting>
  <conditionalFormatting sqref="E34:E35">
    <cfRule type="duplicateValues" dxfId="17" priority="7"/>
    <cfRule type="duplicateValues" dxfId="16" priority="8"/>
  </conditionalFormatting>
  <conditionalFormatting sqref="E46">
    <cfRule type="duplicateValues" dxfId="15" priority="5"/>
    <cfRule type="duplicateValues" dxfId="14" priority="6"/>
  </conditionalFormatting>
  <conditionalFormatting sqref="B71:B77 B51:B56 B61:B66 B1:B7 B9:B35 B40:B49 B85:B90 B92:B1048576 B79:B83 B68:B69 B58:B59 B37:B38">
    <cfRule type="duplicateValues" dxfId="13" priority="147"/>
  </conditionalFormatting>
  <conditionalFormatting sqref="E91:E1048576 E78:E84 E1:E7 E61:E64 E53:E54 E51 E9:E23 E26:E27 E36:E38 E56:E59 E40:E45 E47:E49 E67:E76">
    <cfRule type="duplicateValues" dxfId="12" priority="155"/>
    <cfRule type="duplicateValues" dxfId="11" priority="156"/>
  </conditionalFormatting>
  <conditionalFormatting sqref="B1:B7 B85:B90 B61:B66 B51:B56 B40:B49 B9:B35 B92:B1048576 B79:B83 B68:B77 B58:B59 B37:B38">
    <cfRule type="duplicateValues" dxfId="10" priority="183"/>
  </conditionalFormatting>
  <conditionalFormatting sqref="E90">
    <cfRule type="duplicateValues" dxfId="9" priority="3"/>
    <cfRule type="duplicateValues" dxfId="8" priority="4"/>
  </conditionalFormatting>
  <conditionalFormatting sqref="E87:E89">
    <cfRule type="duplicateValues" dxfId="7" priority="184"/>
    <cfRule type="duplicateValues" dxfId="6" priority="185"/>
  </conditionalFormatting>
  <conditionalFormatting sqref="E65:E66">
    <cfRule type="duplicateValues" dxfId="5" priority="186"/>
    <cfRule type="duplicateValues" dxfId="4" priority="187"/>
  </conditionalFormatting>
  <conditionalFormatting sqref="E32">
    <cfRule type="duplicateValues" dxfId="3" priority="188"/>
    <cfRule type="duplicateValues" dxfId="2" priority="189"/>
  </conditionalFormatting>
  <conditionalFormatting sqref="E5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3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4">
        <v>429</v>
      </c>
      <c r="C2" s="37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5">
        <v>750</v>
      </c>
      <c r="C3" s="37" t="s">
        <v>17</v>
      </c>
    </row>
    <row r="4" spans="2:6" ht="15.75" thickBot="1" x14ac:dyDescent="0.3">
      <c r="B4" s="35">
        <v>234</v>
      </c>
      <c r="C4" s="37" t="s">
        <v>17</v>
      </c>
    </row>
    <row r="5" spans="2:6" ht="15.75" thickBot="1" x14ac:dyDescent="0.3">
      <c r="B5" s="35">
        <v>169</v>
      </c>
      <c r="C5" s="37" t="s">
        <v>17</v>
      </c>
    </row>
    <row r="6" spans="2:6" ht="15.75" thickBot="1" x14ac:dyDescent="0.3">
      <c r="B6" s="35">
        <v>767</v>
      </c>
      <c r="C6" s="37" t="s">
        <v>17</v>
      </c>
    </row>
    <row r="7" spans="2:6" ht="15.75" thickBot="1" x14ac:dyDescent="0.3">
      <c r="B7" s="35">
        <v>431</v>
      </c>
      <c r="C7" s="37" t="s">
        <v>17</v>
      </c>
    </row>
    <row r="8" spans="2:6" ht="15.75" thickBot="1" x14ac:dyDescent="0.3">
      <c r="B8" s="35">
        <v>969</v>
      </c>
      <c r="C8" s="37" t="s">
        <v>17</v>
      </c>
    </row>
    <row r="9" spans="2:6" ht="15.75" thickBot="1" x14ac:dyDescent="0.3">
      <c r="B9" s="35">
        <v>162</v>
      </c>
      <c r="C9" s="37" t="s">
        <v>17</v>
      </c>
    </row>
    <row r="10" spans="2:6" ht="15.75" thickBot="1" x14ac:dyDescent="0.3">
      <c r="B10" s="35">
        <v>631</v>
      </c>
      <c r="C10" s="37" t="s">
        <v>17</v>
      </c>
    </row>
    <row r="11" spans="2:6" ht="15.75" thickBot="1" x14ac:dyDescent="0.3">
      <c r="B11" s="35">
        <v>706</v>
      </c>
      <c r="C11" s="37" t="s">
        <v>17</v>
      </c>
    </row>
    <row r="12" spans="2:6" ht="15.75" thickBot="1" x14ac:dyDescent="0.3">
      <c r="B12" s="35">
        <v>612</v>
      </c>
      <c r="C12" s="37" t="s">
        <v>17</v>
      </c>
    </row>
    <row r="13" spans="2:6" ht="15.75" thickBot="1" x14ac:dyDescent="0.3">
      <c r="B13" s="35">
        <v>359</v>
      </c>
      <c r="C13" s="37" t="s">
        <v>17</v>
      </c>
    </row>
    <row r="14" spans="2:6" ht="15.75" thickBot="1" x14ac:dyDescent="0.3">
      <c r="B14" s="35">
        <v>925</v>
      </c>
      <c r="C14" s="37" t="s">
        <v>17</v>
      </c>
    </row>
    <row r="15" spans="2:6" ht="15.75" thickBot="1" x14ac:dyDescent="0.3">
      <c r="B15" s="35">
        <v>670</v>
      </c>
      <c r="C15" s="37" t="s">
        <v>17</v>
      </c>
    </row>
    <row r="16" spans="2:6" ht="15.75" thickBot="1" x14ac:dyDescent="0.3">
      <c r="B16" s="35">
        <v>783</v>
      </c>
      <c r="C16" s="37" t="s">
        <v>17</v>
      </c>
    </row>
    <row r="17" spans="2:3" ht="15.75" thickBot="1" x14ac:dyDescent="0.3">
      <c r="B17" s="35"/>
      <c r="C17" s="37" t="s">
        <v>17</v>
      </c>
    </row>
    <row r="18" spans="2:3" ht="15.75" thickBot="1" x14ac:dyDescent="0.3">
      <c r="B18" s="35"/>
      <c r="C18" s="37" t="s">
        <v>17</v>
      </c>
    </row>
    <row r="19" spans="2:3" ht="15.75" thickBot="1" x14ac:dyDescent="0.3">
      <c r="B19" s="35"/>
      <c r="C19" s="37" t="s">
        <v>17</v>
      </c>
    </row>
    <row r="20" spans="2:3" ht="15.75" thickBot="1" x14ac:dyDescent="0.3">
      <c r="B20" s="35"/>
      <c r="C20" s="37" t="s">
        <v>17</v>
      </c>
    </row>
    <row r="21" spans="2:3" ht="15.75" thickBot="1" x14ac:dyDescent="0.3">
      <c r="B21" s="35"/>
      <c r="C21" s="37" t="s">
        <v>17</v>
      </c>
    </row>
    <row r="22" spans="2:3" ht="15.75" thickBot="1" x14ac:dyDescent="0.3">
      <c r="B22" s="35"/>
      <c r="C22" s="37" t="s">
        <v>17</v>
      </c>
    </row>
    <row r="23" spans="2:3" ht="15.75" thickBot="1" x14ac:dyDescent="0.3">
      <c r="B23" s="35"/>
      <c r="C23" s="37" t="s">
        <v>17</v>
      </c>
    </row>
    <row r="24" spans="2:3" ht="15.75" thickBot="1" x14ac:dyDescent="0.3">
      <c r="B24" s="35"/>
      <c r="C24" s="37" t="s">
        <v>17</v>
      </c>
    </row>
    <row r="25" spans="2:3" ht="15.75" thickBot="1" x14ac:dyDescent="0.3">
      <c r="B25" s="35"/>
      <c r="C25" s="37" t="s">
        <v>17</v>
      </c>
    </row>
    <row r="26" spans="2:3" ht="15.75" thickBot="1" x14ac:dyDescent="0.3">
      <c r="B26" s="35"/>
      <c r="C26" s="37" t="s">
        <v>17</v>
      </c>
    </row>
    <row r="27" spans="2:3" ht="15.75" thickBot="1" x14ac:dyDescent="0.3">
      <c r="B27" s="35"/>
      <c r="C27" s="37" t="s">
        <v>17</v>
      </c>
    </row>
    <row r="28" spans="2:3" ht="15.75" thickBot="1" x14ac:dyDescent="0.3">
      <c r="B28" s="35"/>
      <c r="C28" s="37" t="s">
        <v>17</v>
      </c>
    </row>
    <row r="29" spans="2:3" ht="15.75" thickBot="1" x14ac:dyDescent="0.3">
      <c r="B29" s="35"/>
      <c r="C29" s="37" t="s">
        <v>17</v>
      </c>
    </row>
    <row r="30" spans="2:3" ht="15.75" thickBot="1" x14ac:dyDescent="0.3">
      <c r="B30" s="35"/>
      <c r="C30" s="37" t="s">
        <v>17</v>
      </c>
    </row>
    <row r="31" spans="2:3" ht="15.75" thickBot="1" x14ac:dyDescent="0.3">
      <c r="B31" s="35"/>
      <c r="C31" s="37" t="s">
        <v>17</v>
      </c>
    </row>
    <row r="32" spans="2:3" ht="15.75" thickBot="1" x14ac:dyDescent="0.3">
      <c r="B32" s="35"/>
      <c r="C32" s="37" t="s">
        <v>17</v>
      </c>
    </row>
    <row r="33" spans="2:3" ht="15.75" thickBot="1" x14ac:dyDescent="0.3">
      <c r="B33" s="35"/>
      <c r="C33" s="37" t="s">
        <v>17</v>
      </c>
    </row>
    <row r="34" spans="2:3" ht="15.75" thickBot="1" x14ac:dyDescent="0.3">
      <c r="B34" s="35"/>
      <c r="C34" s="37" t="s">
        <v>17</v>
      </c>
    </row>
    <row r="35" spans="2:3" ht="15.75" thickBot="1" x14ac:dyDescent="0.3">
      <c r="B35" s="35"/>
      <c r="C35" s="37" t="s">
        <v>17</v>
      </c>
    </row>
    <row r="36" spans="2:3" ht="15.75" thickBot="1" x14ac:dyDescent="0.3">
      <c r="B36" s="35"/>
      <c r="C36" s="37" t="s">
        <v>17</v>
      </c>
    </row>
    <row r="37" spans="2:3" ht="15.75" thickBot="1" x14ac:dyDescent="0.3">
      <c r="B37" s="35"/>
      <c r="C37" s="37" t="s">
        <v>17</v>
      </c>
    </row>
    <row r="38" spans="2:3" ht="15.75" thickBot="1" x14ac:dyDescent="0.3">
      <c r="B38" s="35"/>
      <c r="C38" s="37" t="s">
        <v>17</v>
      </c>
    </row>
    <row r="39" spans="2:3" ht="15.75" thickBot="1" x14ac:dyDescent="0.3">
      <c r="B39" s="35"/>
      <c r="C39" s="37" t="s">
        <v>17</v>
      </c>
    </row>
    <row r="40" spans="2:3" ht="15.75" thickBot="1" x14ac:dyDescent="0.3">
      <c r="B40" s="35"/>
      <c r="C40" s="37" t="s">
        <v>17</v>
      </c>
    </row>
    <row r="41" spans="2:3" ht="15.75" thickBot="1" x14ac:dyDescent="0.3">
      <c r="B41" s="35"/>
      <c r="C41" s="37" t="s">
        <v>17</v>
      </c>
    </row>
    <row r="42" spans="2:3" ht="15.75" thickBot="1" x14ac:dyDescent="0.3">
      <c r="B42" s="35"/>
      <c r="C42" s="37" t="s">
        <v>17</v>
      </c>
    </row>
    <row r="43" spans="2:3" ht="15.75" thickBot="1" x14ac:dyDescent="0.3">
      <c r="B43" s="35"/>
      <c r="C43" s="37" t="s">
        <v>17</v>
      </c>
    </row>
    <row r="44" spans="2:3" ht="15.75" thickBot="1" x14ac:dyDescent="0.3">
      <c r="B44" s="35"/>
      <c r="C44" s="37" t="s">
        <v>17</v>
      </c>
    </row>
    <row r="45" spans="2:3" ht="15.75" thickBot="1" x14ac:dyDescent="0.3">
      <c r="B45" s="35"/>
      <c r="C45" s="37" t="s">
        <v>17</v>
      </c>
    </row>
    <row r="46" spans="2:3" ht="15.75" thickBot="1" x14ac:dyDescent="0.3">
      <c r="B46" s="35"/>
      <c r="C46" s="37" t="s">
        <v>17</v>
      </c>
    </row>
    <row r="47" spans="2:3" ht="15.75" thickBot="1" x14ac:dyDescent="0.3">
      <c r="B47" s="35"/>
      <c r="C47" s="37" t="s">
        <v>17</v>
      </c>
    </row>
    <row r="48" spans="2:3" ht="15.75" thickBot="1" x14ac:dyDescent="0.3">
      <c r="B48" s="35"/>
      <c r="C48" s="37" t="s">
        <v>17</v>
      </c>
    </row>
    <row r="49" spans="2:3" ht="15.75" thickBot="1" x14ac:dyDescent="0.3">
      <c r="B49" s="35"/>
      <c r="C49" s="37" t="s">
        <v>17</v>
      </c>
    </row>
    <row r="50" spans="2:3" ht="15.75" thickBot="1" x14ac:dyDescent="0.3">
      <c r="B50" s="35"/>
      <c r="C50" s="37" t="s">
        <v>17</v>
      </c>
    </row>
    <row r="51" spans="2:3" ht="15.75" thickBot="1" x14ac:dyDescent="0.3">
      <c r="B51" s="35"/>
      <c r="C51" s="37" t="s">
        <v>17</v>
      </c>
    </row>
    <row r="52" spans="2:3" ht="15.75" thickBot="1" x14ac:dyDescent="0.3">
      <c r="B52" s="35"/>
      <c r="C52" s="37" t="s">
        <v>17</v>
      </c>
    </row>
    <row r="53" spans="2:3" ht="15.75" thickBot="1" x14ac:dyDescent="0.3">
      <c r="B53" s="35"/>
      <c r="C53" s="37" t="s">
        <v>17</v>
      </c>
    </row>
    <row r="54" spans="2:3" ht="15.75" thickBot="1" x14ac:dyDescent="0.3">
      <c r="B54" s="35"/>
      <c r="C54" s="37" t="s">
        <v>17</v>
      </c>
    </row>
    <row r="55" spans="2:3" ht="15.75" thickBot="1" x14ac:dyDescent="0.3">
      <c r="B55" s="35"/>
      <c r="C55" s="37" t="s">
        <v>17</v>
      </c>
    </row>
    <row r="56" spans="2:3" ht="15.75" thickBot="1" x14ac:dyDescent="0.3">
      <c r="B56" s="35"/>
      <c r="C56" s="37" t="s">
        <v>17</v>
      </c>
    </row>
    <row r="57" spans="2:3" ht="15.75" thickBot="1" x14ac:dyDescent="0.3">
      <c r="B57" s="35"/>
      <c r="C57" s="37" t="s">
        <v>17</v>
      </c>
    </row>
    <row r="58" spans="2:3" ht="15.75" thickBot="1" x14ac:dyDescent="0.3">
      <c r="B58" s="35"/>
      <c r="C58" s="37" t="s">
        <v>17</v>
      </c>
    </row>
    <row r="59" spans="2:3" ht="15.75" thickBot="1" x14ac:dyDescent="0.3">
      <c r="B59" s="35"/>
      <c r="C59" s="37" t="s">
        <v>17</v>
      </c>
    </row>
    <row r="60" spans="2:3" ht="15.75" thickBot="1" x14ac:dyDescent="0.3">
      <c r="B60" s="36"/>
      <c r="C60" s="38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2021-05-20T03:18:00Z</dcterms:modified>
</cp:coreProperties>
</file>