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0\"/>
    </mc:Choice>
  </mc:AlternateContent>
  <bookViews>
    <workbookView xWindow="0" yWindow="0" windowWidth="15330" windowHeight="676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Hoja1!$A$74:$E$74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B71" i="1"/>
  <c r="C68" i="1"/>
  <c r="A68" i="1"/>
  <c r="C53" i="1"/>
  <c r="C54" i="1"/>
  <c r="C55" i="1"/>
  <c r="C56" i="1"/>
  <c r="C57" i="1"/>
  <c r="A53" i="1"/>
  <c r="A54" i="1"/>
  <c r="A55" i="1"/>
  <c r="A56" i="1"/>
  <c r="A57" i="1"/>
  <c r="B99" i="1"/>
  <c r="C93" i="1"/>
  <c r="C94" i="1"/>
  <c r="C95" i="1"/>
  <c r="C96" i="1"/>
  <c r="A93" i="1"/>
  <c r="A94" i="1"/>
  <c r="A95" i="1"/>
  <c r="A96" i="1"/>
  <c r="C58" i="1"/>
  <c r="A58" i="1"/>
  <c r="C91" i="1"/>
  <c r="C92" i="1"/>
  <c r="A91" i="1"/>
  <c r="A92" i="1"/>
  <c r="B28" i="1"/>
  <c r="C22" i="1"/>
  <c r="C23" i="1"/>
  <c r="C24" i="1"/>
  <c r="C25" i="1"/>
  <c r="C26" i="1"/>
  <c r="C27" i="1"/>
  <c r="A22" i="1"/>
  <c r="A23" i="1"/>
  <c r="A24" i="1"/>
  <c r="A25" i="1"/>
  <c r="A26" i="1"/>
  <c r="A27" i="1"/>
  <c r="C90" i="1"/>
  <c r="A90" i="1"/>
  <c r="C67" i="1"/>
  <c r="C69" i="1"/>
  <c r="C70" i="1"/>
  <c r="A67" i="1"/>
  <c r="A69" i="1"/>
  <c r="A70" i="1"/>
  <c r="C49" i="1"/>
  <c r="C50" i="1"/>
  <c r="A49" i="1"/>
  <c r="A50" i="1"/>
  <c r="C97" i="1"/>
  <c r="A97" i="1"/>
  <c r="C51" i="1"/>
  <c r="A51" i="1"/>
  <c r="C77" i="1"/>
  <c r="A98" i="1"/>
  <c r="C98" i="1"/>
  <c r="C47" i="1"/>
  <c r="C48" i="1"/>
  <c r="C52" i="1"/>
  <c r="A47" i="1"/>
  <c r="A48" i="1"/>
  <c r="A52" i="1"/>
  <c r="A77" i="1"/>
  <c r="A78" i="1"/>
  <c r="C20" i="1" l="1"/>
  <c r="C21" i="1"/>
  <c r="A20" i="1"/>
  <c r="A21" i="1"/>
  <c r="B39" i="1"/>
  <c r="B79" i="1"/>
  <c r="C89" i="1"/>
  <c r="A88" i="1"/>
  <c r="A89" i="1"/>
  <c r="A18" i="1" l="1"/>
  <c r="C18" i="1"/>
  <c r="A19" i="1"/>
  <c r="C19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C10" i="1"/>
  <c r="A10" i="1"/>
  <c r="A46" i="1"/>
  <c r="C46" i="1"/>
  <c r="A33" i="1"/>
  <c r="C33" i="1"/>
  <c r="A34" i="1"/>
  <c r="C34" i="1"/>
  <c r="A35" i="1"/>
  <c r="C35" i="1"/>
  <c r="A36" i="1"/>
  <c r="C36" i="1"/>
  <c r="A44" i="1"/>
  <c r="C44" i="1"/>
  <c r="A45" i="1"/>
  <c r="C45" i="1"/>
  <c r="A43" i="1"/>
  <c r="C43" i="1"/>
  <c r="A64" i="1"/>
  <c r="C64" i="1"/>
  <c r="A65" i="1"/>
  <c r="C65" i="1"/>
  <c r="A66" i="1"/>
  <c r="C66" i="1"/>
  <c r="A75" i="1"/>
  <c r="C75" i="1"/>
  <c r="A76" i="1"/>
  <c r="C76" i="1"/>
  <c r="C88" i="1"/>
  <c r="A9" i="1" l="1"/>
  <c r="C9" i="1"/>
  <c r="C87" i="1" l="1"/>
  <c r="A87" i="1"/>
  <c r="C86" i="1"/>
  <c r="A86" i="1"/>
  <c r="C32" i="1"/>
  <c r="A32" i="1"/>
  <c r="C63" i="1" l="1"/>
  <c r="A63" i="1"/>
  <c r="A82" i="1" l="1"/>
  <c r="F2" i="3" l="1"/>
</calcChain>
</file>

<file path=xl/sharedStrings.xml><?xml version="1.0" encoding="utf-8"?>
<sst xmlns="http://schemas.openxmlformats.org/spreadsheetml/2006/main" count="997" uniqueCount="39">
  <si>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</si>
  <si>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</si>
  <si>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</si>
  <si>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</si>
  <si>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</si>
  <si>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</si>
  <si>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</si>
  <si>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</si>
  <si>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</si>
  <si>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</si>
  <si>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</si>
  <si>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</si>
  <si>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</si>
  <si>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</si>
  <si>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</si>
  <si>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</si>
  <si>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</si>
  <si>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</si>
  <si>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</si>
  <si>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</si>
  <si>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</si>
  <si>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</si>
  <si>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3 Gavetas Vacias</t>
  </si>
  <si>
    <t>3335892792 </t>
  </si>
  <si>
    <t>3335892805 </t>
  </si>
  <si>
    <t>3335892814 </t>
  </si>
  <si>
    <t>3335892888 </t>
  </si>
  <si>
    <t>3335892936 </t>
  </si>
  <si>
    <t>3335892980 </t>
  </si>
  <si>
    <t>3335893008 </t>
  </si>
  <si>
    <t>3335893057 </t>
  </si>
  <si>
    <t>3335893067 </t>
  </si>
  <si>
    <t>GAVETA DE RECHAZO LLENA</t>
  </si>
  <si>
    <t>3335893689 </t>
  </si>
  <si>
    <t>3335893775 </t>
  </si>
  <si>
    <t>3335893872 </t>
  </si>
  <si>
    <t>M</t>
  </si>
  <si>
    <t>3335894094 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</si>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</sst>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22" xfId="0" applyNumberFormat="1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37" zoomScale="91" zoomScaleNormal="91" workbookViewId="0">
      <selection activeCell="G52" sqref="G52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44367.25</v>
      </c>
      <c r="C4" s="1"/>
      <c r="D4" s="1"/>
      <c r="E4" s="11"/>
    </row>
    <row r="5" spans="1:5" ht="18.75" thickBot="1" x14ac:dyDescent="0.3">
      <c r="A5" s="7" t="s">
        <v>3</v>
      </c>
      <c r="B5" s="9">
        <v>44367.708333333336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tr">
        <f>VLOOKUP(B9,'[1]LISTADO ATM'!$A$2:$C$821,3,0)</f>
        <v>ESTE</v>
      </c>
      <c r="B9" s="22">
        <v>211</v>
      </c>
      <c r="C9" s="40" t="str">
        <f>VLOOKUP(B9,'[1]LISTADO ATM'!$A$2:$B$821,2,0)</f>
        <v xml:space="preserve">ATM Oficina La Romana I </v>
      </c>
      <c r="D9" s="16" t="s">
        <v>20</v>
      </c>
      <c r="E9" s="25">
        <v>3335892573</v>
      </c>
    </row>
    <row r="10" spans="1:5" ht="18" x14ac:dyDescent="0.25">
      <c r="A10" s="22" t="str">
        <f>VLOOKUP(B10,'[1]LISTADO ATM'!$A$2:$C$821,3,0)</f>
        <v>ESTE</v>
      </c>
      <c r="B10" s="22">
        <v>912</v>
      </c>
      <c r="C10" s="40" t="str">
        <f>VLOOKUP(B10,'[1]LISTADO ATM'!$A$2:$B$821,2,0)</f>
        <v xml:space="preserve">ATM Oficina San Pedro II </v>
      </c>
      <c r="D10" s="16" t="s">
        <v>20</v>
      </c>
      <c r="E10" s="27" t="s">
        <v>26</v>
      </c>
    </row>
    <row r="11" spans="1:5" ht="18" x14ac:dyDescent="0.25">
      <c r="A11" s="22" t="str">
        <f>VLOOKUP(B11,'[1]LISTADO ATM'!$A$2:$C$821,3,0)</f>
        <v>NORTE</v>
      </c>
      <c r="B11" s="22">
        <v>778</v>
      </c>
      <c r="C11" s="40" t="str">
        <f>VLOOKUP(B11,'[1]LISTADO ATM'!$A$2:$B$821,2,0)</f>
        <v xml:space="preserve">ATM Oficina Esperanza (Mao) </v>
      </c>
      <c r="D11" s="16" t="s">
        <v>20</v>
      </c>
      <c r="E11" s="25" t="s">
        <v>24</v>
      </c>
    </row>
    <row r="12" spans="1:5" ht="18" x14ac:dyDescent="0.25">
      <c r="A12" s="22" t="str">
        <f>VLOOKUP(B12,'[1]LISTADO ATM'!$A$2:$C$821,3,0)</f>
        <v>NORTE</v>
      </c>
      <c r="B12" s="22">
        <v>142</v>
      </c>
      <c r="C12" s="40" t="str">
        <f>VLOOKUP(B12,'[1]LISTADO ATM'!$A$2:$B$821,2,0)</f>
        <v xml:space="preserve">ATM Centro de Caja Galerías Bonao </v>
      </c>
      <c r="D12" s="16" t="s">
        <v>20</v>
      </c>
      <c r="E12" s="25" t="s">
        <v>31</v>
      </c>
    </row>
    <row r="13" spans="1:5" ht="18" x14ac:dyDescent="0.25">
      <c r="A13" s="22" t="str">
        <f>VLOOKUP(B13,'[1]LISTADO ATM'!$A$2:$C$821,3,0)</f>
        <v>ESTE</v>
      </c>
      <c r="B13" s="22">
        <v>429</v>
      </c>
      <c r="C13" s="40" t="str">
        <f>VLOOKUP(B13,'[1]LISTADO ATM'!$A$2:$B$821,2,0)</f>
        <v xml:space="preserve">ATM Oficina Jumbo La Romana </v>
      </c>
      <c r="D13" s="16" t="s">
        <v>20</v>
      </c>
      <c r="E13" s="25">
        <v>3335890453</v>
      </c>
    </row>
    <row r="14" spans="1:5" ht="18" x14ac:dyDescent="0.25">
      <c r="A14" s="22" t="str">
        <f>VLOOKUP(B14,'[1]LISTADO ATM'!$A$2:$C$821,3,0)</f>
        <v>NORTE</v>
      </c>
      <c r="B14" s="22">
        <v>799</v>
      </c>
      <c r="C14" s="40" t="str">
        <f>VLOOKUP(B14,'[1]LISTADO ATM'!$A$2:$B$821,2,0)</f>
        <v xml:space="preserve">ATM Clínica Corominas (Santiago) </v>
      </c>
      <c r="D14" s="16" t="s">
        <v>20</v>
      </c>
      <c r="E14" s="25">
        <v>3335892455</v>
      </c>
    </row>
    <row r="15" spans="1:5" ht="18" x14ac:dyDescent="0.25">
      <c r="A15" s="22" t="str">
        <f>VLOOKUP(B15,'[1]LISTADO ATM'!$A$2:$C$821,3,0)</f>
        <v>NORTE</v>
      </c>
      <c r="B15" s="22">
        <v>752</v>
      </c>
      <c r="C15" s="40" t="str">
        <f>VLOOKUP(B15,'[1]LISTADO ATM'!$A$2:$B$821,2,0)</f>
        <v xml:space="preserve">ATM UNP Las Carolinas (La Vega) </v>
      </c>
      <c r="D15" s="16" t="s">
        <v>20</v>
      </c>
      <c r="E15" s="25" t="s">
        <v>29</v>
      </c>
    </row>
    <row r="16" spans="1:5" ht="18" x14ac:dyDescent="0.25">
      <c r="A16" s="22" t="str">
        <f>VLOOKUP(B16,'[1]LISTADO ATM'!$A$2:$C$821,3,0)</f>
        <v>DISTRITO NACIONAL</v>
      </c>
      <c r="B16" s="22">
        <v>162</v>
      </c>
      <c r="C16" s="40" t="str">
        <f>VLOOKUP(B16,'[1]LISTADO ATM'!$A$2:$B$821,2,0)</f>
        <v xml:space="preserve">ATM Oficina Tiradentes I </v>
      </c>
      <c r="D16" s="16" t="s">
        <v>20</v>
      </c>
      <c r="E16" s="27">
        <v>3335891051</v>
      </c>
    </row>
    <row r="17" spans="1:6" ht="18" x14ac:dyDescent="0.25">
      <c r="A17" s="22" t="str">
        <f>VLOOKUP(B17,'[1]LISTADO ATM'!$A$2:$C$821,3,0)</f>
        <v>DISTRITO NACIONAL</v>
      </c>
      <c r="B17" s="22">
        <v>908</v>
      </c>
      <c r="C17" s="40" t="str">
        <f>VLOOKUP(B17,'[1]LISTADO ATM'!$A$2:$B$821,2,0)</f>
        <v xml:space="preserve">ATM Oficina Plaza Botánika </v>
      </c>
      <c r="D17" s="16" t="s">
        <v>20</v>
      </c>
      <c r="E17" s="25" t="s">
        <v>28</v>
      </c>
    </row>
    <row r="18" spans="1:6" ht="18" x14ac:dyDescent="0.25">
      <c r="A18" s="22" t="str">
        <f>VLOOKUP(B18,'[1]LISTADO ATM'!$A$2:$C$821,3,0)</f>
        <v>DISTRITO NACIONAL</v>
      </c>
      <c r="B18" s="22">
        <v>235</v>
      </c>
      <c r="C18" s="40" t="str">
        <f>VLOOKUP(B18,'[1]LISTADO ATM'!$A$2:$B$821,2,0)</f>
        <v xml:space="preserve">ATM Oficina Multicentro La Sirena San Isidro </v>
      </c>
      <c r="D18" s="16" t="s">
        <v>20</v>
      </c>
      <c r="E18" s="27">
        <v>3335891243</v>
      </c>
    </row>
    <row r="19" spans="1:6" ht="18" x14ac:dyDescent="0.25">
      <c r="A19" s="22" t="str">
        <f>VLOOKUP(B19,'[1]LISTADO ATM'!$A$2:$C$821,3,0)</f>
        <v>DISTRITO NACIONAL</v>
      </c>
      <c r="B19" s="22">
        <v>672</v>
      </c>
      <c r="C19" s="40" t="str">
        <f>VLOOKUP(B19,'[1]LISTADO ATM'!$A$2:$B$821,2,0)</f>
        <v>ATM Destacamento Policía Nacional La Victoria</v>
      </c>
      <c r="D19" s="16" t="s">
        <v>20</v>
      </c>
      <c r="E19" s="27">
        <v>3335892640</v>
      </c>
    </row>
    <row r="20" spans="1:6" ht="18" x14ac:dyDescent="0.25">
      <c r="A20" s="22" t="str">
        <f>VLOOKUP(B20,'[1]LISTADO ATM'!$A$2:$C$821,3,0)</f>
        <v>DISTRITO NACIONAL</v>
      </c>
      <c r="B20" s="22">
        <v>719</v>
      </c>
      <c r="C20" s="40" t="str">
        <f>VLOOKUP(B20,'[1]LISTADO ATM'!$A$2:$B$821,2,0)</f>
        <v xml:space="preserve">ATM Ayuntamiento Municipal San Luís </v>
      </c>
      <c r="D20" s="16" t="s">
        <v>20</v>
      </c>
      <c r="E20" s="25">
        <v>3335891262</v>
      </c>
    </row>
    <row r="21" spans="1:6" ht="18" x14ac:dyDescent="0.25">
      <c r="A21" s="22" t="str">
        <f>VLOOKUP(B21,'[1]LISTADO ATM'!$A$2:$C$821,3,0)</f>
        <v>DISTRITO NACIONAL</v>
      </c>
      <c r="B21" s="22">
        <v>264</v>
      </c>
      <c r="C21" s="40" t="str">
        <f>VLOOKUP(B21,'[1]LISTADO ATM'!$A$2:$B$821,2,0)</f>
        <v xml:space="preserve">ATM S/M Nacional Independencia </v>
      </c>
      <c r="D21" s="16" t="s">
        <v>20</v>
      </c>
      <c r="E21" s="25">
        <v>3335892472</v>
      </c>
    </row>
    <row r="22" spans="1:6" ht="18" x14ac:dyDescent="0.25">
      <c r="A22" s="22" t="str">
        <f>VLOOKUP(B22,'[1]LISTADO ATM'!$A$2:$C$821,3,0)</f>
        <v>NORTE</v>
      </c>
      <c r="B22" s="22">
        <v>774</v>
      </c>
      <c r="C22" s="40" t="str">
        <f>VLOOKUP(B22,'[1]LISTADO ATM'!$A$2:$B$821,2,0)</f>
        <v xml:space="preserve">ATM Oficina Montecristi </v>
      </c>
      <c r="D22" s="16" t="s">
        <v>20</v>
      </c>
      <c r="E22" s="27" t="s">
        <v>30</v>
      </c>
      <c r="F22" t="s">
        <v>36</v>
      </c>
    </row>
    <row r="23" spans="1:6" ht="18" x14ac:dyDescent="0.25">
      <c r="A23" s="22" t="str">
        <f>VLOOKUP(B23,'[1]LISTADO ATM'!$A$2:$C$821,3,0)</f>
        <v>DISTRITO NACIONAL</v>
      </c>
      <c r="B23" s="22">
        <v>570</v>
      </c>
      <c r="C23" s="40" t="str">
        <f>VLOOKUP(B23,'[1]LISTADO ATM'!$A$2:$B$821,2,0)</f>
        <v xml:space="preserve">ATM S/M Liverpool Villa Mella </v>
      </c>
      <c r="D23" s="16" t="s">
        <v>20</v>
      </c>
      <c r="E23" s="25" t="s">
        <v>25</v>
      </c>
    </row>
    <row r="24" spans="1:6" ht="18" x14ac:dyDescent="0.25">
      <c r="A24" s="22" t="e">
        <f>VLOOKUP(B24,'[1]LISTADO ATM'!$A$2:$C$821,3,0)</f>
        <v>#N/A</v>
      </c>
      <c r="B24" s="22"/>
      <c r="C24" s="40" t="e">
        <f>VLOOKUP(B24,'[1]LISTADO ATM'!$A$2:$B$821,2,0)</f>
        <v>#N/A</v>
      </c>
      <c r="D24" s="16"/>
      <c r="E24" s="25"/>
    </row>
    <row r="25" spans="1:6" ht="18" x14ac:dyDescent="0.25">
      <c r="A25" s="22" t="e">
        <f>VLOOKUP(B25,'[1]LISTADO ATM'!$A$2:$C$821,3,0)</f>
        <v>#N/A</v>
      </c>
      <c r="B25" s="22"/>
      <c r="C25" s="40" t="e">
        <f>VLOOKUP(B25,'[1]LISTADO ATM'!$A$2:$B$821,2,0)</f>
        <v>#N/A</v>
      </c>
      <c r="D25" s="16"/>
      <c r="E25" s="25"/>
    </row>
    <row r="26" spans="1:6" ht="18" x14ac:dyDescent="0.25">
      <c r="A26" s="22" t="e">
        <f>VLOOKUP(B26,'[1]LISTADO ATM'!$A$2:$C$821,3,0)</f>
        <v>#N/A</v>
      </c>
      <c r="B26" s="22"/>
      <c r="C26" s="40" t="e">
        <f>VLOOKUP(B26,'[1]LISTADO ATM'!$A$2:$B$821,2,0)</f>
        <v>#N/A</v>
      </c>
      <c r="D26" s="16"/>
      <c r="E26" s="25"/>
    </row>
    <row r="27" spans="1:6" ht="18" x14ac:dyDescent="0.25">
      <c r="A27" s="22" t="e">
        <f>VLOOKUP(B27,'[1]LISTADO ATM'!$A$2:$C$821,3,0)</f>
        <v>#N/A</v>
      </c>
      <c r="B27" s="22"/>
      <c r="C27" s="40" t="e">
        <f>VLOOKUP(B27,'[1]LISTADO ATM'!$A$2:$B$821,2,0)</f>
        <v>#N/A</v>
      </c>
      <c r="D27" s="16"/>
      <c r="E27" s="25"/>
    </row>
    <row r="28" spans="1:6" ht="18.75" thickBot="1" x14ac:dyDescent="0.3">
      <c r="A28" s="3" t="s">
        <v>11</v>
      </c>
      <c r="B28" s="29">
        <f>COUNT(B9:B23)</f>
        <v>15</v>
      </c>
      <c r="C28" s="61"/>
      <c r="D28" s="62"/>
      <c r="E28" s="63"/>
    </row>
    <row r="29" spans="1:6" x14ac:dyDescent="0.25">
      <c r="B29" s="5"/>
      <c r="E29" s="5"/>
    </row>
    <row r="30" spans="1:6" ht="18" x14ac:dyDescent="0.25">
      <c r="A30" s="58" t="s">
        <v>16</v>
      </c>
      <c r="B30" s="59"/>
      <c r="C30" s="59"/>
      <c r="D30" s="59"/>
      <c r="E30" s="60"/>
    </row>
    <row r="31" spans="1:6" ht="18" x14ac:dyDescent="0.25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6" ht="18" x14ac:dyDescent="0.25">
      <c r="A32" s="22" t="str">
        <f>VLOOKUP(B32,'[1]LISTADO ATM'!$A$2:$C$821,3,0)</f>
        <v>ESTE</v>
      </c>
      <c r="B32" s="22">
        <v>399</v>
      </c>
      <c r="C32" s="25" t="str">
        <f>VLOOKUP(B32,'[1]LISTADO ATM'!$A$2:$B$821,2,0)</f>
        <v xml:space="preserve">ATM Oficina La Romana II </v>
      </c>
      <c r="D32" s="16" t="s">
        <v>19</v>
      </c>
      <c r="E32" s="25">
        <v>3335892561</v>
      </c>
    </row>
    <row r="33" spans="1:6" ht="18" x14ac:dyDescent="0.25">
      <c r="A33" s="22" t="str">
        <f>VLOOKUP(B33,'[1]LISTADO ATM'!$A$2:$C$821,3,0)</f>
        <v>SUR</v>
      </c>
      <c r="B33" s="22">
        <v>871</v>
      </c>
      <c r="C33" s="25" t="str">
        <f>VLOOKUP(B33,'[1]LISTADO ATM'!$A$2:$B$821,2,0)</f>
        <v>ATM Plaza Cultural San Juan</v>
      </c>
      <c r="D33" s="16" t="s">
        <v>19</v>
      </c>
      <c r="E33" s="25">
        <v>3335892174</v>
      </c>
    </row>
    <row r="34" spans="1:6" ht="18" x14ac:dyDescent="0.25">
      <c r="A34" s="22" t="str">
        <f>VLOOKUP(B34,'[1]LISTADO ATM'!$A$2:$C$821,3,0)</f>
        <v>NORTE</v>
      </c>
      <c r="B34" s="22">
        <v>944</v>
      </c>
      <c r="C34" s="25" t="str">
        <f>VLOOKUP(B34,'[1]LISTADO ATM'!$A$2:$B$821,2,0)</f>
        <v xml:space="preserve">ATM UNP Mao </v>
      </c>
      <c r="D34" s="16" t="s">
        <v>19</v>
      </c>
      <c r="E34" s="25">
        <v>3335892567</v>
      </c>
      <c r="F34" t="s">
        <v>36</v>
      </c>
    </row>
    <row r="35" spans="1:6" ht="18" x14ac:dyDescent="0.25">
      <c r="A35" s="22" t="str">
        <f>VLOOKUP(B35,'[1]LISTADO ATM'!$A$2:$C$821,3,0)</f>
        <v>DISTRITO NACIONAL</v>
      </c>
      <c r="B35" s="22">
        <v>165</v>
      </c>
      <c r="C35" s="25" t="str">
        <f>VLOOKUP(B35,'[1]LISTADO ATM'!$A$2:$B$821,2,0)</f>
        <v>ATM Autoservicio Megacentro</v>
      </c>
      <c r="D35" s="16" t="s">
        <v>19</v>
      </c>
      <c r="E35" s="25">
        <v>3335891226</v>
      </c>
    </row>
    <row r="36" spans="1:6" ht="18" x14ac:dyDescent="0.25">
      <c r="A36" s="22" t="str">
        <f>VLOOKUP(B36,'[1]LISTADO ATM'!$A$2:$C$821,3,0)</f>
        <v>NORTE</v>
      </c>
      <c r="B36" s="22">
        <v>405</v>
      </c>
      <c r="C36" s="25" t="str">
        <f>VLOOKUP(B36,'[1]LISTADO ATM'!$A$2:$B$821,2,0)</f>
        <v xml:space="preserve">ATM UNP Loma de Cabrera </v>
      </c>
      <c r="D36" s="16" t="s">
        <v>19</v>
      </c>
      <c r="E36" s="25">
        <v>3335893523</v>
      </c>
    </row>
    <row r="37" spans="1:6" ht="18" x14ac:dyDescent="0.25">
      <c r="A37" s="22"/>
      <c r="B37" s="22"/>
      <c r="C37" s="71"/>
      <c r="D37" s="16"/>
      <c r="E37" s="25"/>
    </row>
    <row r="38" spans="1:6" ht="18" x14ac:dyDescent="0.25">
      <c r="A38" s="22"/>
      <c r="B38" s="22"/>
      <c r="C38" s="71"/>
      <c r="D38" s="16"/>
      <c r="E38" s="25"/>
    </row>
    <row r="39" spans="1:6" ht="18.75" thickBot="1" x14ac:dyDescent="0.3">
      <c r="A39" s="3" t="s">
        <v>11</v>
      </c>
      <c r="B39" s="29">
        <f>COUNT(B32:B36)</f>
        <v>5</v>
      </c>
      <c r="C39" s="46"/>
      <c r="D39" s="47"/>
      <c r="E39" s="48"/>
    </row>
    <row r="40" spans="1:6" ht="15.75" thickBot="1" x14ac:dyDescent="0.3">
      <c r="B40" s="5"/>
      <c r="E40" s="5"/>
    </row>
    <row r="41" spans="1:6" ht="18.75" thickBot="1" x14ac:dyDescent="0.3">
      <c r="A41" s="49" t="s">
        <v>14</v>
      </c>
      <c r="B41" s="50"/>
      <c r="C41" s="50"/>
      <c r="D41" s="50"/>
      <c r="E41" s="51"/>
    </row>
    <row r="42" spans="1:6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6" ht="18" x14ac:dyDescent="0.25">
      <c r="A43" s="22" t="str">
        <f>VLOOKUP(B43,'[1]LISTADO ATM'!$A$2:$C$821,3,0)</f>
        <v>DISTRITO NACIONAL</v>
      </c>
      <c r="B43" s="22">
        <v>721</v>
      </c>
      <c r="C43" s="22" t="str">
        <f>VLOOKUP(B43,'[1]LISTADO ATM'!$A$2:$B$821,2,0)</f>
        <v xml:space="preserve">ATM Oficina Charles de Gaulle II </v>
      </c>
      <c r="D43" s="15" t="s">
        <v>10</v>
      </c>
      <c r="E43" s="27" t="s">
        <v>23</v>
      </c>
      <c r="F43" t="s">
        <v>36</v>
      </c>
    </row>
    <row r="44" spans="1:6" ht="18" x14ac:dyDescent="0.25">
      <c r="A44" s="22" t="str">
        <f>VLOOKUP(B44,'[1]LISTADO ATM'!$A$2:$C$821,3,0)</f>
        <v>DISTRITO NACIONAL</v>
      </c>
      <c r="B44" s="22">
        <v>272</v>
      </c>
      <c r="C44" s="22" t="str">
        <f>VLOOKUP(B44,'[1]LISTADO ATM'!$A$2:$B$821,2,0)</f>
        <v xml:space="preserve">ATM Cámara de Diputados </v>
      </c>
      <c r="D44" s="15" t="s">
        <v>10</v>
      </c>
      <c r="E44" s="27" t="s">
        <v>33</v>
      </c>
    </row>
    <row r="45" spans="1:6" ht="18" x14ac:dyDescent="0.25">
      <c r="A45" s="22" t="str">
        <f>VLOOKUP(B45,'[1]LISTADO ATM'!$A$2:$C$821,3,0)</f>
        <v>ESTE</v>
      </c>
      <c r="B45" s="22">
        <v>838</v>
      </c>
      <c r="C45" s="22" t="str">
        <f>VLOOKUP(B45,'[1]LISTADO ATM'!$A$2:$B$821,2,0)</f>
        <v xml:space="preserve">ATM UNP Consuelo </v>
      </c>
      <c r="D45" s="15" t="s">
        <v>10</v>
      </c>
      <c r="E45" s="27" t="s">
        <v>35</v>
      </c>
    </row>
    <row r="46" spans="1:6" ht="18" x14ac:dyDescent="0.25">
      <c r="A46" s="22" t="str">
        <f>VLOOKUP(B46,'[1]LISTADO ATM'!$A$2:$C$821,3,0)</f>
        <v>ESTE</v>
      </c>
      <c r="B46" s="22">
        <v>843</v>
      </c>
      <c r="C46" s="22" t="str">
        <f>VLOOKUP(B46,'[1]LISTADO ATM'!$A$2:$B$821,2,0)</f>
        <v xml:space="preserve">ATM Oficina Romana Centro </v>
      </c>
      <c r="D46" s="15" t="s">
        <v>10</v>
      </c>
      <c r="E46" s="27">
        <v>3335894063</v>
      </c>
    </row>
    <row r="47" spans="1:6" ht="18" x14ac:dyDescent="0.25">
      <c r="A47" s="22" t="str">
        <f>VLOOKUP(B47,'[1]LISTADO ATM'!$A$2:$C$821,3,0)</f>
        <v>SUR</v>
      </c>
      <c r="B47" s="22">
        <v>780</v>
      </c>
      <c r="C47" s="22" t="str">
        <f>VLOOKUP(B47,'[1]LISTADO ATM'!$A$2:$B$821,2,0)</f>
        <v xml:space="preserve">ATM Oficina Barahona I </v>
      </c>
      <c r="D47" s="15" t="s">
        <v>10</v>
      </c>
      <c r="E47" s="27">
        <v>3335894109</v>
      </c>
    </row>
    <row r="48" spans="1:6" ht="18" x14ac:dyDescent="0.25">
      <c r="A48" s="22" t="str">
        <f>VLOOKUP(B48,'[1]LISTADO ATM'!$A$2:$C$821,3,0)</f>
        <v>DISTRITO NACIONAL</v>
      </c>
      <c r="B48" s="22">
        <v>918</v>
      </c>
      <c r="C48" s="22" t="str">
        <f>VLOOKUP(B48,'[1]LISTADO ATM'!$A$2:$B$821,2,0)</f>
        <v xml:space="preserve">ATM S/M Liverpool de la Jacobo Majluta </v>
      </c>
      <c r="D48" s="15" t="s">
        <v>10</v>
      </c>
      <c r="E48" s="27">
        <v>3335894113</v>
      </c>
    </row>
    <row r="49" spans="1:6" ht="18" x14ac:dyDescent="0.25">
      <c r="A49" s="22" t="str">
        <f>VLOOKUP(B49,'[1]LISTADO ATM'!$A$2:$C$821,3,0)</f>
        <v>DISTRITO NACIONAL</v>
      </c>
      <c r="B49" s="22">
        <v>407</v>
      </c>
      <c r="C49" s="22" t="str">
        <f>VLOOKUP(B49,'[1]LISTADO ATM'!$A$2:$B$821,2,0)</f>
        <v xml:space="preserve">ATM Multicentro La Sirena Villa Mella </v>
      </c>
      <c r="D49" s="15" t="s">
        <v>10</v>
      </c>
      <c r="E49" s="27">
        <v>3335894117</v>
      </c>
    </row>
    <row r="50" spans="1:6" ht="18" x14ac:dyDescent="0.25">
      <c r="A50" s="22" t="str">
        <f>VLOOKUP(B50,'[1]LISTADO ATM'!$A$2:$C$821,3,0)</f>
        <v>DISTRITO NACIONAL</v>
      </c>
      <c r="B50" s="22">
        <v>717</v>
      </c>
      <c r="C50" s="22" t="str">
        <f>VLOOKUP(B50,'[1]LISTADO ATM'!$A$2:$B$821,2,0)</f>
        <v xml:space="preserve">ATM Oficina Los Alcarrizos </v>
      </c>
      <c r="D50" s="15" t="s">
        <v>10</v>
      </c>
      <c r="E50" s="27">
        <v>3335894132</v>
      </c>
    </row>
    <row r="51" spans="1:6" ht="18" x14ac:dyDescent="0.25">
      <c r="A51" s="22" t="str">
        <f>VLOOKUP(B51,'[1]LISTADO ATM'!$A$2:$C$821,3,0)</f>
        <v>DISTRITO NACIONAL</v>
      </c>
      <c r="B51" s="22">
        <v>684</v>
      </c>
      <c r="C51" s="22" t="str">
        <f>VLOOKUP(B51,'[1]LISTADO ATM'!$A$2:$B$821,2,0)</f>
        <v>ATM Estación Texaco Prolongación 27 Febrero</v>
      </c>
      <c r="D51" s="15" t="s">
        <v>10</v>
      </c>
      <c r="E51" s="27">
        <v>3335894134</v>
      </c>
    </row>
    <row r="52" spans="1:6" ht="18" x14ac:dyDescent="0.25">
      <c r="A52" s="22" t="str">
        <f>VLOOKUP(B52,'[1]LISTADO ATM'!$A$2:$C$821,3,0)</f>
        <v>DISTRITO NACIONAL</v>
      </c>
      <c r="B52" s="22">
        <v>238</v>
      </c>
      <c r="C52" s="22" t="str">
        <f>VLOOKUP(B52,'[1]LISTADO ATM'!$A$2:$B$821,2,0)</f>
        <v xml:space="preserve">ATM Multicentro La Sirena Charles de Gaulle </v>
      </c>
      <c r="D52" s="15" t="s">
        <v>10</v>
      </c>
      <c r="E52" s="27">
        <v>3335894136</v>
      </c>
    </row>
    <row r="53" spans="1:6" ht="18" x14ac:dyDescent="0.25">
      <c r="A53" s="22" t="str">
        <f>VLOOKUP(B53,'[1]LISTADO ATM'!$A$2:$C$821,3,0)</f>
        <v>DISTRITO NACIONAL</v>
      </c>
      <c r="B53" s="22">
        <v>410</v>
      </c>
      <c r="C53" s="22" t="str">
        <f>VLOOKUP(B53,'[1]LISTADO ATM'!$A$2:$B$821,2,0)</f>
        <v xml:space="preserve">ATM Oficina Las Palmas de Herrera II </v>
      </c>
      <c r="D53" s="15" t="s">
        <v>10</v>
      </c>
      <c r="E53" s="27">
        <v>3335894138</v>
      </c>
      <c r="F53" t="s">
        <v>36</v>
      </c>
    </row>
    <row r="54" spans="1:6" ht="18" x14ac:dyDescent="0.25">
      <c r="A54" s="22" t="str">
        <f>VLOOKUP(B54,'[1]LISTADO ATM'!$A$2:$C$821,3,0)</f>
        <v>ESTE</v>
      </c>
      <c r="B54" s="22">
        <v>630</v>
      </c>
      <c r="C54" s="22" t="str">
        <f>VLOOKUP(B54,'[1]LISTADO ATM'!$A$2:$B$821,2,0)</f>
        <v xml:space="preserve">ATM Oficina Plaza Zaglul (SPM) </v>
      </c>
      <c r="D54" s="15" t="s">
        <v>10</v>
      </c>
      <c r="E54" s="27">
        <v>3335894139</v>
      </c>
    </row>
    <row r="55" spans="1:6" ht="18" x14ac:dyDescent="0.25">
      <c r="A55" s="22" t="str">
        <f>VLOOKUP(B55,'[1]LISTADO ATM'!$A$2:$C$821,3,0)</f>
        <v>DISTRITO NACIONAL</v>
      </c>
      <c r="B55" s="22">
        <v>884</v>
      </c>
      <c r="C55" s="22" t="str">
        <f>VLOOKUP(B55,'[1]LISTADO ATM'!$A$2:$B$821,2,0)</f>
        <v xml:space="preserve">ATM UNP Olé Sabana Perdida </v>
      </c>
      <c r="D55" s="15" t="s">
        <v>10</v>
      </c>
      <c r="E55" s="27">
        <v>3335894140</v>
      </c>
    </row>
    <row r="56" spans="1:6" ht="18" x14ac:dyDescent="0.25">
      <c r="A56" s="22" t="str">
        <f>VLOOKUP(B56,'[1]LISTADO ATM'!$A$2:$C$821,3,0)</f>
        <v>NORTE</v>
      </c>
      <c r="B56" s="22">
        <v>965</v>
      </c>
      <c r="C56" s="22" t="str">
        <f>VLOOKUP(B56,'[1]LISTADO ATM'!$A$2:$B$821,2,0)</f>
        <v xml:space="preserve">ATM S/M La Fuente FUN (Santiago) </v>
      </c>
      <c r="D56" s="15" t="s">
        <v>10</v>
      </c>
      <c r="E56" s="27">
        <v>3335894141</v>
      </c>
      <c r="F56" t="s">
        <v>36</v>
      </c>
    </row>
    <row r="57" spans="1:6" ht="18" x14ac:dyDescent="0.25">
      <c r="A57" s="22" t="str">
        <f>VLOOKUP(B57,'[1]LISTADO ATM'!$A$2:$C$821,3,0)</f>
        <v>DISTRITO NACIONAL</v>
      </c>
      <c r="B57" s="22">
        <v>722</v>
      </c>
      <c r="C57" s="22" t="str">
        <f>VLOOKUP(B57,'[1]LISTADO ATM'!$A$2:$B$821,2,0)</f>
        <v xml:space="preserve">ATM Oficina Charles de Gaulle III </v>
      </c>
      <c r="D57" s="15" t="s">
        <v>10</v>
      </c>
      <c r="E57" s="27">
        <v>3335894149</v>
      </c>
      <c r="F57" t="s">
        <v>36</v>
      </c>
    </row>
    <row r="58" spans="1:6" ht="18" x14ac:dyDescent="0.25">
      <c r="A58" s="22" t="e">
        <f>VLOOKUP(B58,'[1]LISTADO ATM'!$A$2:$C$821,3,0)</f>
        <v>#N/A</v>
      </c>
      <c r="B58" s="22"/>
      <c r="C58" s="22" t="e">
        <f>VLOOKUP(B58,'[1]LISTADO ATM'!$A$2:$B$821,2,0)</f>
        <v>#N/A</v>
      </c>
      <c r="D58" s="73"/>
      <c r="E58" s="27"/>
    </row>
    <row r="59" spans="1:6" ht="18.75" thickBot="1" x14ac:dyDescent="0.3">
      <c r="A59" s="26"/>
      <c r="B59" s="29">
        <f>COUNT(B43:B57)</f>
        <v>15</v>
      </c>
      <c r="C59" s="14"/>
      <c r="D59" s="14"/>
      <c r="E59" s="14"/>
    </row>
    <row r="60" spans="1:6" ht="15.75" thickBot="1" x14ac:dyDescent="0.3">
      <c r="B60" s="5"/>
      <c r="E60" s="5"/>
    </row>
    <row r="61" spans="1:6" ht="18.75" thickBot="1" x14ac:dyDescent="0.3">
      <c r="A61" s="49" t="s">
        <v>21</v>
      </c>
      <c r="B61" s="50"/>
      <c r="C61" s="50"/>
      <c r="D61" s="50"/>
      <c r="E61" s="51"/>
    </row>
    <row r="62" spans="1:6" ht="18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</row>
    <row r="63" spans="1:6" ht="18" x14ac:dyDescent="0.25">
      <c r="A63" s="19" t="str">
        <f>VLOOKUP(B63,'[1]LISTADO ATM'!$A$2:$C$821,3,0)</f>
        <v>DISTRITO NACIONAL</v>
      </c>
      <c r="B63" s="22">
        <v>239</v>
      </c>
      <c r="C63" s="25" t="str">
        <f>VLOOKUP(B63,'[1]LISTADO ATM'!$A$2:$B$821,2,0)</f>
        <v xml:space="preserve">ATM Autobanco Charles de Gaulle </v>
      </c>
      <c r="D63" s="22" t="s">
        <v>18</v>
      </c>
      <c r="E63" s="25">
        <v>3335891728</v>
      </c>
      <c r="F63" t="s">
        <v>36</v>
      </c>
    </row>
    <row r="64" spans="1:6" ht="18" x14ac:dyDescent="0.25">
      <c r="A64" s="19" t="str">
        <f>VLOOKUP(B64,'[1]LISTADO ATM'!$A$2:$C$821,3,0)</f>
        <v>DISTRITO NACIONAL</v>
      </c>
      <c r="B64" s="22">
        <v>696</v>
      </c>
      <c r="C64" s="25" t="str">
        <f>VLOOKUP(B64,'[1]LISTADO ATM'!$A$2:$B$821,2,0)</f>
        <v>ATM Olé Jacobo Majluta</v>
      </c>
      <c r="D64" s="22" t="s">
        <v>18</v>
      </c>
      <c r="E64" s="25" t="s">
        <v>27</v>
      </c>
    </row>
    <row r="65" spans="1:6" ht="18" x14ac:dyDescent="0.25">
      <c r="A65" s="19" t="str">
        <f>VLOOKUP(B65,'[1]LISTADO ATM'!$A$2:$C$821,3,0)</f>
        <v>NORTE</v>
      </c>
      <c r="B65" s="22">
        <v>775</v>
      </c>
      <c r="C65" s="25" t="str">
        <f>VLOOKUP(B65,'[1]LISTADO ATM'!$A$2:$B$821,2,0)</f>
        <v xml:space="preserve">ATM S/M Lilo (Montecristi) </v>
      </c>
      <c r="D65" s="22" t="s">
        <v>18</v>
      </c>
      <c r="E65" s="25">
        <v>3335893947</v>
      </c>
    </row>
    <row r="66" spans="1:6" ht="18" x14ac:dyDescent="0.25">
      <c r="A66" s="19" t="str">
        <f>VLOOKUP(B66,'[1]LISTADO ATM'!$A$2:$C$821,3,0)</f>
        <v>DISTRITO NACIONAL</v>
      </c>
      <c r="B66" s="22">
        <v>160</v>
      </c>
      <c r="C66" s="25" t="str">
        <f>VLOOKUP(B66,'[1]LISTADO ATM'!$A$2:$B$821,2,0)</f>
        <v xml:space="preserve">ATM Oficina Herrera </v>
      </c>
      <c r="D66" s="22" t="s">
        <v>18</v>
      </c>
      <c r="E66" s="25">
        <v>3335893950</v>
      </c>
      <c r="F66" t="s">
        <v>36</v>
      </c>
    </row>
    <row r="67" spans="1:6" ht="18" x14ac:dyDescent="0.25">
      <c r="A67" s="19" t="str">
        <f>VLOOKUP(B67,'[1]LISTADO ATM'!$A$2:$C$821,3,0)</f>
        <v>SUR</v>
      </c>
      <c r="B67" s="72">
        <v>403</v>
      </c>
      <c r="C67" s="25" t="str">
        <f>VLOOKUP(B67,'[1]LISTADO ATM'!$A$2:$B$821,2,0)</f>
        <v xml:space="preserve">ATM Oficina Vicente Noble </v>
      </c>
      <c r="D67" s="22" t="s">
        <v>18</v>
      </c>
      <c r="E67" s="25">
        <v>3335894133</v>
      </c>
    </row>
    <row r="68" spans="1:6" ht="18" x14ac:dyDescent="0.25">
      <c r="A68" s="19" t="str">
        <f>VLOOKUP(B68,'[1]LISTADO ATM'!$A$2:$C$821,3,0)</f>
        <v>DISTRITO NACIONAL</v>
      </c>
      <c r="B68" s="72">
        <v>980</v>
      </c>
      <c r="C68" s="25" t="str">
        <f>VLOOKUP(B68,'[1]LISTADO ATM'!$A$2:$B$821,2,0)</f>
        <v xml:space="preserve">ATM Oficina Bella Vista Mall II </v>
      </c>
      <c r="D68" s="22" t="s">
        <v>18</v>
      </c>
      <c r="E68" s="25">
        <v>3335894122</v>
      </c>
    </row>
    <row r="69" spans="1:6" ht="18" x14ac:dyDescent="0.25">
      <c r="A69" s="19" t="e">
        <f>VLOOKUP(B69,'[1]LISTADO ATM'!$A$2:$C$821,3,0)</f>
        <v>#N/A</v>
      </c>
      <c r="B69" s="72"/>
      <c r="C69" s="25" t="e">
        <f>VLOOKUP(B69,'[1]LISTADO ATM'!$A$2:$B$821,2,0)</f>
        <v>#N/A</v>
      </c>
      <c r="D69" s="22"/>
      <c r="E69" s="25"/>
    </row>
    <row r="70" spans="1:6" ht="18" x14ac:dyDescent="0.25">
      <c r="A70" s="19" t="e">
        <f>VLOOKUP(B70,'[1]LISTADO ATM'!$A$2:$C$821,3,0)</f>
        <v>#N/A</v>
      </c>
      <c r="B70" s="72"/>
      <c r="C70" s="25" t="e">
        <f>VLOOKUP(B70,'[1]LISTADO ATM'!$A$2:$B$821,2,0)</f>
        <v>#N/A</v>
      </c>
      <c r="D70" s="22"/>
      <c r="E70" s="25"/>
    </row>
    <row r="71" spans="1:6" x14ac:dyDescent="0.25">
      <c r="A71" s="26" t="s">
        <v>11</v>
      </c>
      <c r="B71" s="26">
        <f>COUNT(B63:B68)</f>
        <v>6</v>
      </c>
      <c r="C71" s="14"/>
      <c r="D71" s="30"/>
      <c r="E71" s="31"/>
    </row>
    <row r="72" spans="1:6" ht="15.75" thickBot="1" x14ac:dyDescent="0.3">
      <c r="B72" s="5"/>
      <c r="E72" s="5"/>
    </row>
    <row r="73" spans="1:6" ht="18" x14ac:dyDescent="0.25">
      <c r="A73" s="64" t="s">
        <v>13</v>
      </c>
      <c r="B73" s="65"/>
      <c r="C73" s="65"/>
      <c r="D73" s="65"/>
      <c r="E73" s="66"/>
    </row>
    <row r="74" spans="1:6" ht="18" x14ac:dyDescent="0.25">
      <c r="A74" s="2" t="s">
        <v>5</v>
      </c>
      <c r="B74" s="2" t="s">
        <v>6</v>
      </c>
      <c r="C74" s="4" t="s">
        <v>7</v>
      </c>
      <c r="D74" s="18" t="s">
        <v>8</v>
      </c>
      <c r="E74" s="12" t="s">
        <v>9</v>
      </c>
    </row>
    <row r="75" spans="1:6" ht="18" x14ac:dyDescent="0.25">
      <c r="A75" s="19" t="str">
        <f>VLOOKUP(B75,'[1]LISTADO ATM'!$A$2:$C$821,3,0)</f>
        <v>DISTRITO NACIONAL</v>
      </c>
      <c r="B75" s="22">
        <v>39</v>
      </c>
      <c r="C75" s="25" t="str">
        <f>VLOOKUP(B75,'[1]LISTADO ATM'!$A$2:$B$821,2,0)</f>
        <v xml:space="preserve">ATM Oficina Ovando </v>
      </c>
      <c r="D75" s="32" t="s">
        <v>32</v>
      </c>
      <c r="E75" s="25" t="s">
        <v>34</v>
      </c>
      <c r="F75" t="s">
        <v>36</v>
      </c>
    </row>
    <row r="76" spans="1:6" ht="18" x14ac:dyDescent="0.25">
      <c r="A76" s="19" t="str">
        <f>VLOOKUP(B76,'[1]LISTADO ATM'!$A$2:$C$821,3,0)</f>
        <v>NORTE</v>
      </c>
      <c r="B76" s="22">
        <v>910</v>
      </c>
      <c r="C76" s="25" t="str">
        <f>VLOOKUP(B76,'[1]LISTADO ATM'!$A$2:$B$821,2,0)</f>
        <v xml:space="preserve">ATM Oficina El Sol II (Santiago) </v>
      </c>
      <c r="D76" s="32" t="s">
        <v>32</v>
      </c>
      <c r="E76" s="25">
        <v>3335894052</v>
      </c>
      <c r="F76" t="s">
        <v>36</v>
      </c>
    </row>
    <row r="77" spans="1:6" ht="18" x14ac:dyDescent="0.25">
      <c r="A77" s="19" t="str">
        <f>VLOOKUP(B77,'[1]LISTADO ATM'!$A$2:$C$821,3,0)</f>
        <v>DISTRITO NACIONAL</v>
      </c>
      <c r="B77" s="22">
        <v>536</v>
      </c>
      <c r="C77" s="25" t="str">
        <f>VLOOKUP(B77,'[1]LISTADO ATM'!$A$2:$B$821,2,0)</f>
        <v xml:space="preserve">ATM Super Lama San Isidro </v>
      </c>
      <c r="D77" s="32" t="s">
        <v>38</v>
      </c>
      <c r="E77" s="25" t="s">
        <v>37</v>
      </c>
    </row>
    <row r="78" spans="1:6" ht="18" x14ac:dyDescent="0.25">
      <c r="A78" s="19" t="e">
        <f>VLOOKUP(B78,'[1]LISTADO ATM'!$A$2:$C$821,3,0)</f>
        <v>#N/A</v>
      </c>
      <c r="B78" s="22"/>
      <c r="C78" s="74"/>
      <c r="D78" s="32"/>
      <c r="E78" s="25"/>
    </row>
    <row r="79" spans="1:6" ht="18.75" thickBot="1" x14ac:dyDescent="0.3">
      <c r="A79" s="3" t="s">
        <v>11</v>
      </c>
      <c r="B79" s="29">
        <f>COUNT(B75:B76)</f>
        <v>2</v>
      </c>
      <c r="C79" s="14"/>
      <c r="D79" s="17"/>
      <c r="E79" s="17"/>
    </row>
    <row r="80" spans="1:6" ht="15.75" thickBot="1" x14ac:dyDescent="0.3">
      <c r="B80" s="5"/>
      <c r="E80" s="5"/>
    </row>
    <row r="81" spans="1:5" ht="18.75" thickBot="1" x14ac:dyDescent="0.3">
      <c r="A81" s="67" t="s">
        <v>12</v>
      </c>
      <c r="B81" s="68"/>
      <c r="C81" t="s">
        <v>17</v>
      </c>
      <c r="D81" s="5"/>
      <c r="E81" s="5"/>
    </row>
    <row r="82" spans="1:5" ht="18.75" thickBot="1" x14ac:dyDescent="0.3">
      <c r="A82" s="41">
        <f>+B59+B71+B79</f>
        <v>23</v>
      </c>
      <c r="B82" s="28"/>
    </row>
    <row r="83" spans="1:5" ht="15.75" thickBot="1" x14ac:dyDescent="0.3">
      <c r="B83" s="5"/>
      <c r="E83" s="5"/>
    </row>
    <row r="84" spans="1:5" ht="18.75" thickBot="1" x14ac:dyDescent="0.3">
      <c r="A84" s="49" t="s">
        <v>15</v>
      </c>
      <c r="B84" s="50"/>
      <c r="C84" s="50"/>
      <c r="D84" s="50"/>
      <c r="E84" s="51"/>
    </row>
    <row r="85" spans="1:5" ht="17.25" customHeight="1" x14ac:dyDescent="0.25">
      <c r="A85" s="6" t="s">
        <v>5</v>
      </c>
      <c r="B85" s="6" t="s">
        <v>6</v>
      </c>
      <c r="C85" s="4" t="s">
        <v>7</v>
      </c>
      <c r="D85" s="69"/>
      <c r="E85" s="70"/>
    </row>
    <row r="86" spans="1:5" ht="17.25" customHeight="1" x14ac:dyDescent="0.25">
      <c r="A86" s="39" t="str">
        <f>VLOOKUP(B86,'[1]LISTADO ATM'!$A$2:$C$821,3,0)</f>
        <v>DISTRITO NACIONAL</v>
      </c>
      <c r="B86" s="22">
        <v>624</v>
      </c>
      <c r="C86" s="22" t="str">
        <f>VLOOKUP(B86,'[1]LISTADO ATM'!$A$2:$B$821,2,0)</f>
        <v xml:space="preserve">ATM Policía Nacional I </v>
      </c>
      <c r="D86" s="44" t="s">
        <v>22</v>
      </c>
      <c r="E86" s="45"/>
    </row>
    <row r="87" spans="1:5" ht="17.25" customHeight="1" x14ac:dyDescent="0.25">
      <c r="A87" s="39" t="str">
        <f>VLOOKUP(B87,'[1]LISTADO ATM'!$A$2:$C$821,3,0)</f>
        <v>DISTRITO NACIONAL</v>
      </c>
      <c r="B87" s="22">
        <v>949</v>
      </c>
      <c r="C87" s="22" t="str">
        <f>VLOOKUP(B87,'[1]LISTADO ATM'!$A$2:$B$821,2,0)</f>
        <v xml:space="preserve">ATM S/M Bravo San Isidro Coral Mall </v>
      </c>
      <c r="D87" s="44" t="s">
        <v>22</v>
      </c>
      <c r="E87" s="45"/>
    </row>
    <row r="88" spans="1:5" ht="17.25" customHeight="1" x14ac:dyDescent="0.25">
      <c r="A88" s="39" t="str">
        <f>VLOOKUP(B88,'[1]LISTADO ATM'!$A$2:$C$821,3,0)</f>
        <v>ESTE</v>
      </c>
      <c r="B88" s="22">
        <v>480</v>
      </c>
      <c r="C88" s="22" t="str">
        <f>VLOOKUP(B88,'[1]LISTADO ATM'!$A$2:$B$821,2,0)</f>
        <v>ATM UNP Farmaconal Higuey</v>
      </c>
      <c r="D88" s="44" t="s">
        <v>22</v>
      </c>
      <c r="E88" s="45"/>
    </row>
    <row r="89" spans="1:5" ht="17.25" customHeight="1" x14ac:dyDescent="0.25">
      <c r="A89" s="22" t="str">
        <f>VLOOKUP(B89,'[1]LISTADO ATM'!$A$2:$C$821,3,0)</f>
        <v>NORTE</v>
      </c>
      <c r="B89" s="22">
        <v>599</v>
      </c>
      <c r="C89" s="22" t="str">
        <f>VLOOKUP(B89,'[1]LISTADO ATM'!$A$2:$B$821,2,0)</f>
        <v xml:space="preserve">ATM Oficina Plaza Internacional (Santiago) </v>
      </c>
      <c r="D89" s="44" t="s">
        <v>22</v>
      </c>
      <c r="E89" s="45"/>
    </row>
    <row r="90" spans="1:5" ht="17.25" customHeight="1" x14ac:dyDescent="0.25">
      <c r="A90" s="22" t="str">
        <f>VLOOKUP(B90,'[1]LISTADO ATM'!$A$2:$C$821,3,0)</f>
        <v>NORTE</v>
      </c>
      <c r="B90" s="22">
        <v>687</v>
      </c>
      <c r="C90" s="22" t="str">
        <f>VLOOKUP(B90,'[1]LISTADO ATM'!$A$2:$B$821,2,0)</f>
        <v>ATM Oficina Monterrico II</v>
      </c>
      <c r="D90" s="44" t="s">
        <v>22</v>
      </c>
      <c r="E90" s="45"/>
    </row>
    <row r="91" spans="1:5" ht="17.25" customHeight="1" x14ac:dyDescent="0.25">
      <c r="A91" s="22" t="str">
        <f>VLOOKUP(B91,'[1]LISTADO ATM'!$A$2:$C$821,3,0)</f>
        <v>DISTRITO NACIONAL</v>
      </c>
      <c r="B91" s="22">
        <v>813</v>
      </c>
      <c r="C91" s="22" t="str">
        <f>VLOOKUP(B91,'[1]LISTADO ATM'!$A$2:$B$821,2,0)</f>
        <v>ATM Oficina Occidental Mall</v>
      </c>
      <c r="D91" s="44" t="s">
        <v>22</v>
      </c>
      <c r="E91" s="45"/>
    </row>
    <row r="92" spans="1:5" ht="17.25" customHeight="1" x14ac:dyDescent="0.25">
      <c r="A92" s="22" t="str">
        <f>VLOOKUP(B92,'[1]LISTADO ATM'!$A$2:$C$821,3,0)</f>
        <v>NORTE</v>
      </c>
      <c r="B92" s="22">
        <v>63</v>
      </c>
      <c r="C92" s="22" t="str">
        <f>VLOOKUP(B92,'[1]LISTADO ATM'!$A$2:$B$821,2,0)</f>
        <v xml:space="preserve">ATM Oficina Villa Vásquez (Montecristi) </v>
      </c>
      <c r="D92" s="44" t="s">
        <v>22</v>
      </c>
      <c r="E92" s="45"/>
    </row>
    <row r="93" spans="1:5" ht="17.25" customHeight="1" x14ac:dyDescent="0.25">
      <c r="A93" s="22" t="str">
        <f>VLOOKUP(B93,'[1]LISTADO ATM'!$A$2:$C$821,3,0)</f>
        <v>ESTE</v>
      </c>
      <c r="B93" s="22">
        <v>117</v>
      </c>
      <c r="C93" s="22" t="str">
        <f>VLOOKUP(B93,'[1]LISTADO ATM'!$A$2:$B$821,2,0)</f>
        <v xml:space="preserve">ATM Oficina El Seybo </v>
      </c>
      <c r="D93" s="44" t="s">
        <v>22</v>
      </c>
      <c r="E93" s="45"/>
    </row>
    <row r="94" spans="1:5" ht="17.25" customHeight="1" x14ac:dyDescent="0.25">
      <c r="A94" s="22" t="str">
        <f>VLOOKUP(B94,'[1]LISTADO ATM'!$A$2:$C$821,3,0)</f>
        <v>NORTE</v>
      </c>
      <c r="B94" s="22">
        <v>288</v>
      </c>
      <c r="C94" s="22" t="str">
        <f>VLOOKUP(B94,'[1]LISTADO ATM'!$A$2:$B$821,2,0)</f>
        <v xml:space="preserve">ATM Oficina Camino Real II (Puerto Plata) </v>
      </c>
      <c r="D94" s="44" t="s">
        <v>22</v>
      </c>
      <c r="E94" s="45"/>
    </row>
    <row r="95" spans="1:5" ht="17.25" customHeight="1" x14ac:dyDescent="0.25">
      <c r="A95" s="22" t="str">
        <f>VLOOKUP(B95,'[1]LISTADO ATM'!$A$2:$C$821,3,0)</f>
        <v>DISTRITO NACIONAL</v>
      </c>
      <c r="B95" s="22">
        <v>387</v>
      </c>
      <c r="C95" s="22" t="str">
        <f>VLOOKUP(B95,'[1]LISTADO ATM'!$A$2:$B$821,2,0)</f>
        <v xml:space="preserve">ATM S/M La Cadena San Vicente de Paul </v>
      </c>
      <c r="D95" s="44" t="s">
        <v>22</v>
      </c>
      <c r="E95" s="45"/>
    </row>
    <row r="96" spans="1:5" ht="17.25" customHeight="1" x14ac:dyDescent="0.25">
      <c r="A96" s="22" t="str">
        <f>VLOOKUP(B96,'[1]LISTADO ATM'!$A$2:$C$821,3,0)</f>
        <v>NORTE</v>
      </c>
      <c r="B96" s="22">
        <v>728</v>
      </c>
      <c r="C96" s="22" t="str">
        <f>VLOOKUP(B96,'[1]LISTADO ATM'!$A$2:$B$821,2,0)</f>
        <v xml:space="preserve">ATM UNP La Vega Oficina Regional Norcentral </v>
      </c>
      <c r="D96" s="44" t="s">
        <v>22</v>
      </c>
      <c r="E96" s="45"/>
    </row>
    <row r="97" spans="1:5" ht="17.25" customHeight="1" x14ac:dyDescent="0.25">
      <c r="A97" s="22" t="e">
        <f>VLOOKUP(B97,'[1]LISTADO ATM'!$A$2:$C$821,3,0)</f>
        <v>#N/A</v>
      </c>
      <c r="B97" s="22"/>
      <c r="C97" s="22" t="e">
        <f>VLOOKUP(B97,'[1]LISTADO ATM'!$A$2:$B$821,2,0)</f>
        <v>#N/A</v>
      </c>
      <c r="D97" s="42"/>
      <c r="E97" s="43"/>
    </row>
    <row r="98" spans="1:5" ht="17.25" customHeight="1" x14ac:dyDescent="0.25">
      <c r="A98" s="22" t="e">
        <f>VLOOKUP(B98,'[1]LISTADO ATM'!$A$2:$C$821,3,0)</f>
        <v>#N/A</v>
      </c>
      <c r="B98" s="22"/>
      <c r="C98" s="22" t="e">
        <f>VLOOKUP(B98,'[1]LISTADO ATM'!$A$2:$B$821,2,0)</f>
        <v>#N/A</v>
      </c>
      <c r="D98" s="42"/>
      <c r="E98" s="43"/>
    </row>
    <row r="99" spans="1:5" ht="18.75" thickBot="1" x14ac:dyDescent="0.3">
      <c r="A99" s="26" t="s">
        <v>11</v>
      </c>
      <c r="B99" s="29">
        <f>COUNT(B86:B96)</f>
        <v>11</v>
      </c>
      <c r="C99" s="23"/>
      <c r="D99" s="23"/>
      <c r="E99" s="24"/>
    </row>
  </sheetData>
  <mergeCells count="23">
    <mergeCell ref="D95:E95"/>
    <mergeCell ref="D96:E96"/>
    <mergeCell ref="D90:E90"/>
    <mergeCell ref="D91:E91"/>
    <mergeCell ref="D92:E92"/>
    <mergeCell ref="D93:E93"/>
    <mergeCell ref="D94:E94"/>
    <mergeCell ref="A1:E1"/>
    <mergeCell ref="A2:E2"/>
    <mergeCell ref="A7:E7"/>
    <mergeCell ref="C28:E28"/>
    <mergeCell ref="A30:E30"/>
    <mergeCell ref="D89:E89"/>
    <mergeCell ref="D88:E88"/>
    <mergeCell ref="C39:E39"/>
    <mergeCell ref="A41:E41"/>
    <mergeCell ref="A61:E61"/>
    <mergeCell ref="A73:E73"/>
    <mergeCell ref="A81:B81"/>
    <mergeCell ref="A84:E84"/>
    <mergeCell ref="D87:E87"/>
    <mergeCell ref="D85:E85"/>
    <mergeCell ref="D86:E86"/>
  </mergeCells>
  <phoneticPr fontId="11" type="noConversion"/>
  <conditionalFormatting sqref="E86">
    <cfRule type="duplicateValues" dxfId="79" priority="155"/>
    <cfRule type="duplicateValues" dxfId="78" priority="156"/>
  </conditionalFormatting>
  <conditionalFormatting sqref="E9">
    <cfRule type="duplicateValues" dxfId="77" priority="291"/>
    <cfRule type="duplicateValues" dxfId="76" priority="292"/>
  </conditionalFormatting>
  <conditionalFormatting sqref="B86:B1048576 B75:B84 B1:B7 B72:B73 B32:B41 B9 B43:B61 B28:B30 B63:B70">
    <cfRule type="duplicateValues" dxfId="75" priority="78"/>
  </conditionalFormatting>
  <conditionalFormatting sqref="E87">
    <cfRule type="duplicateValues" dxfId="74" priority="360"/>
    <cfRule type="duplicateValues" dxfId="73" priority="361"/>
  </conditionalFormatting>
  <conditionalFormatting sqref="E10">
    <cfRule type="duplicateValues" dxfId="72" priority="69"/>
    <cfRule type="duplicateValues" dxfId="71" priority="70"/>
  </conditionalFormatting>
  <conditionalFormatting sqref="B75:B1048576 B1:B7 B32:B41 B43:B61 B63:B73 B9:B30">
    <cfRule type="duplicateValues" dxfId="70" priority="68"/>
  </conditionalFormatting>
  <conditionalFormatting sqref="E21 E24:E27">
    <cfRule type="duplicateValues" dxfId="69" priority="468"/>
    <cfRule type="duplicateValues" dxfId="68" priority="469"/>
  </conditionalFormatting>
  <conditionalFormatting sqref="E16">
    <cfRule type="duplicateValues" dxfId="67" priority="62"/>
    <cfRule type="duplicateValues" dxfId="66" priority="63"/>
  </conditionalFormatting>
  <conditionalFormatting sqref="E66 E69:E70">
    <cfRule type="duplicateValues" dxfId="65" priority="60"/>
    <cfRule type="duplicateValues" dxfId="64" priority="61"/>
  </conditionalFormatting>
  <conditionalFormatting sqref="E65">
    <cfRule type="duplicateValues" dxfId="63" priority="58"/>
    <cfRule type="duplicateValues" dxfId="62" priority="59"/>
  </conditionalFormatting>
  <conditionalFormatting sqref="E18">
    <cfRule type="duplicateValues" dxfId="61" priority="52"/>
    <cfRule type="duplicateValues" dxfId="60" priority="53"/>
  </conditionalFormatting>
  <conditionalFormatting sqref="E19">
    <cfRule type="duplicateValues" dxfId="59" priority="50"/>
    <cfRule type="duplicateValues" dxfId="58" priority="51"/>
  </conditionalFormatting>
  <conditionalFormatting sqref="B18:B27">
    <cfRule type="duplicateValues" dxfId="57" priority="49"/>
  </conditionalFormatting>
  <conditionalFormatting sqref="B18:B27">
    <cfRule type="duplicateValues" dxfId="56" priority="48"/>
  </conditionalFormatting>
  <conditionalFormatting sqref="E99:E1048576 E79:E85 E1:E7 E63 E20 E28:E30 E39:E41 E71:E74 E59:E61">
    <cfRule type="duplicateValues" dxfId="55" priority="581"/>
    <cfRule type="duplicateValues" dxfId="54" priority="582"/>
  </conditionalFormatting>
  <conditionalFormatting sqref="E76 E78">
    <cfRule type="duplicateValues" dxfId="53" priority="46"/>
    <cfRule type="duplicateValues" dxfId="52" priority="47"/>
  </conditionalFormatting>
  <conditionalFormatting sqref="E46">
    <cfRule type="duplicateValues" dxfId="51" priority="44"/>
    <cfRule type="duplicateValues" dxfId="50" priority="45"/>
  </conditionalFormatting>
  <conditionalFormatting sqref="E98 E88:E89">
    <cfRule type="duplicateValues" dxfId="49" priority="623"/>
    <cfRule type="duplicateValues" dxfId="48" priority="624"/>
  </conditionalFormatting>
  <conditionalFormatting sqref="E22 E43:E45">
    <cfRule type="duplicateValues" dxfId="47" priority="642"/>
    <cfRule type="duplicateValues" dxfId="46" priority="643"/>
  </conditionalFormatting>
  <conditionalFormatting sqref="E32:E35">
    <cfRule type="duplicateValues" dxfId="45" priority="644"/>
    <cfRule type="duplicateValues" dxfId="44" priority="645"/>
  </conditionalFormatting>
  <conditionalFormatting sqref="E11:E15 E17">
    <cfRule type="duplicateValues" dxfId="43" priority="654"/>
    <cfRule type="duplicateValues" dxfId="42" priority="655"/>
  </conditionalFormatting>
  <conditionalFormatting sqref="B10:B27">
    <cfRule type="duplicateValues" dxfId="41" priority="658"/>
  </conditionalFormatting>
  <conditionalFormatting sqref="E75 E36:E38">
    <cfRule type="duplicateValues" dxfId="40" priority="708"/>
    <cfRule type="duplicateValues" dxfId="39" priority="709"/>
  </conditionalFormatting>
  <conditionalFormatting sqref="B75:B1048576 B63:B73 B43:B61 B32:B41 B1:B7 B9:B30">
    <cfRule type="duplicateValues" dxfId="38" priority="43"/>
  </conditionalFormatting>
  <conditionalFormatting sqref="E77">
    <cfRule type="duplicateValues" dxfId="37" priority="41"/>
    <cfRule type="duplicateValues" dxfId="36" priority="42"/>
  </conditionalFormatting>
  <conditionalFormatting sqref="E47">
    <cfRule type="duplicateValues" dxfId="35" priority="39"/>
    <cfRule type="duplicateValues" dxfId="34" priority="40"/>
  </conditionalFormatting>
  <conditionalFormatting sqref="E48">
    <cfRule type="duplicateValues" dxfId="33" priority="33"/>
    <cfRule type="duplicateValues" dxfId="32" priority="34"/>
  </conditionalFormatting>
  <conditionalFormatting sqref="E49">
    <cfRule type="duplicateValues" dxfId="31" priority="31"/>
    <cfRule type="duplicateValues" dxfId="30" priority="32"/>
  </conditionalFormatting>
  <conditionalFormatting sqref="E97">
    <cfRule type="duplicateValues" dxfId="29" priority="755"/>
    <cfRule type="duplicateValues" dxfId="28" priority="756"/>
  </conditionalFormatting>
  <conditionalFormatting sqref="E90">
    <cfRule type="duplicateValues" dxfId="27" priority="29"/>
    <cfRule type="duplicateValues" dxfId="26" priority="30"/>
  </conditionalFormatting>
  <conditionalFormatting sqref="E64 E23">
    <cfRule type="duplicateValues" dxfId="25" priority="798"/>
    <cfRule type="duplicateValues" dxfId="24" priority="799"/>
  </conditionalFormatting>
  <conditionalFormatting sqref="E50">
    <cfRule type="duplicateValues" dxfId="23" priority="27"/>
    <cfRule type="duplicateValues" dxfId="22" priority="28"/>
  </conditionalFormatting>
  <conditionalFormatting sqref="E67">
    <cfRule type="duplicateValues" dxfId="21" priority="25"/>
    <cfRule type="duplicateValues" dxfId="20" priority="26"/>
  </conditionalFormatting>
  <conditionalFormatting sqref="E91">
    <cfRule type="duplicateValues" dxfId="19" priority="21"/>
    <cfRule type="duplicateValues" dxfId="18" priority="22"/>
  </conditionalFormatting>
  <conditionalFormatting sqref="E51">
    <cfRule type="duplicateValues" dxfId="17" priority="19"/>
    <cfRule type="duplicateValues" dxfId="16" priority="20"/>
  </conditionalFormatting>
  <conditionalFormatting sqref="E52 E58">
    <cfRule type="duplicateValues" dxfId="15" priority="17"/>
    <cfRule type="duplicateValues" dxfId="14" priority="18"/>
  </conditionalFormatting>
  <conditionalFormatting sqref="E53">
    <cfRule type="duplicateValues" dxfId="13" priority="15"/>
    <cfRule type="duplicateValues" dxfId="12" priority="16"/>
  </conditionalFormatting>
  <conditionalFormatting sqref="E54">
    <cfRule type="duplicateValues" dxfId="11" priority="13"/>
    <cfRule type="duplicateValues" dxfId="10" priority="14"/>
  </conditionalFormatting>
  <conditionalFormatting sqref="E55">
    <cfRule type="duplicateValues" dxfId="9" priority="11"/>
    <cfRule type="duplicateValues" dxfId="8" priority="12"/>
  </conditionalFormatting>
  <conditionalFormatting sqref="E56">
    <cfRule type="duplicateValues" dxfId="7" priority="9"/>
    <cfRule type="duplicateValues" dxfId="6" priority="10"/>
  </conditionalFormatting>
  <conditionalFormatting sqref="E68">
    <cfRule type="duplicateValues" dxfId="5" priority="7"/>
    <cfRule type="duplicateValues" dxfId="4" priority="8"/>
  </conditionalFormatting>
  <conditionalFormatting sqref="E92:E96">
    <cfRule type="duplicateValues" dxfId="3" priority="3"/>
    <cfRule type="duplicateValues" dxfId="2" priority="4"/>
  </conditionalFormatting>
  <conditionalFormatting sqref="E5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3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4">
        <v>429</v>
      </c>
      <c r="C2" s="37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5">
        <v>750</v>
      </c>
      <c r="C3" s="37" t="s">
        <v>17</v>
      </c>
    </row>
    <row r="4" spans="2:6" ht="15.75" thickBot="1" x14ac:dyDescent="0.3">
      <c r="B4" s="35">
        <v>234</v>
      </c>
      <c r="C4" s="37" t="s">
        <v>17</v>
      </c>
    </row>
    <row r="5" spans="2:6" ht="15.75" thickBot="1" x14ac:dyDescent="0.3">
      <c r="B5" s="35">
        <v>169</v>
      </c>
      <c r="C5" s="37" t="s">
        <v>17</v>
      </c>
    </row>
    <row r="6" spans="2:6" ht="15.75" thickBot="1" x14ac:dyDescent="0.3">
      <c r="B6" s="35">
        <v>767</v>
      </c>
      <c r="C6" s="37" t="s">
        <v>17</v>
      </c>
    </row>
    <row r="7" spans="2:6" ht="15.75" thickBot="1" x14ac:dyDescent="0.3">
      <c r="B7" s="35">
        <v>431</v>
      </c>
      <c r="C7" s="37" t="s">
        <v>17</v>
      </c>
    </row>
    <row r="8" spans="2:6" ht="15.75" thickBot="1" x14ac:dyDescent="0.3">
      <c r="B8" s="35">
        <v>969</v>
      </c>
      <c r="C8" s="37" t="s">
        <v>17</v>
      </c>
    </row>
    <row r="9" spans="2:6" ht="15.75" thickBot="1" x14ac:dyDescent="0.3">
      <c r="B9" s="35">
        <v>162</v>
      </c>
      <c r="C9" s="37" t="s">
        <v>17</v>
      </c>
    </row>
    <row r="10" spans="2:6" ht="15.75" thickBot="1" x14ac:dyDescent="0.3">
      <c r="B10" s="35">
        <v>631</v>
      </c>
      <c r="C10" s="37" t="s">
        <v>17</v>
      </c>
    </row>
    <row r="11" spans="2:6" ht="15.75" thickBot="1" x14ac:dyDescent="0.3">
      <c r="B11" s="35">
        <v>706</v>
      </c>
      <c r="C11" s="37" t="s">
        <v>17</v>
      </c>
    </row>
    <row r="12" spans="2:6" ht="15.75" thickBot="1" x14ac:dyDescent="0.3">
      <c r="B12" s="35">
        <v>612</v>
      </c>
      <c r="C12" s="37" t="s">
        <v>17</v>
      </c>
    </row>
    <row r="13" spans="2:6" ht="15.75" thickBot="1" x14ac:dyDescent="0.3">
      <c r="B13" s="35">
        <v>359</v>
      </c>
      <c r="C13" s="37" t="s">
        <v>17</v>
      </c>
    </row>
    <row r="14" spans="2:6" ht="15.75" thickBot="1" x14ac:dyDescent="0.3">
      <c r="B14" s="35">
        <v>925</v>
      </c>
      <c r="C14" s="37" t="s">
        <v>17</v>
      </c>
    </row>
    <row r="15" spans="2:6" ht="15.75" thickBot="1" x14ac:dyDescent="0.3">
      <c r="B15" s="35">
        <v>670</v>
      </c>
      <c r="C15" s="37" t="s">
        <v>17</v>
      </c>
    </row>
    <row r="16" spans="2:6" ht="15.75" thickBot="1" x14ac:dyDescent="0.3">
      <c r="B16" s="35">
        <v>783</v>
      </c>
      <c r="C16" s="37" t="s">
        <v>17</v>
      </c>
    </row>
    <row r="17" spans="2:3" ht="15.75" thickBot="1" x14ac:dyDescent="0.3">
      <c r="B17" s="35"/>
      <c r="C17" s="37" t="s">
        <v>17</v>
      </c>
    </row>
    <row r="18" spans="2:3" ht="15.75" thickBot="1" x14ac:dyDescent="0.3">
      <c r="B18" s="35"/>
      <c r="C18" s="37" t="s">
        <v>17</v>
      </c>
    </row>
    <row r="19" spans="2:3" ht="15.75" thickBot="1" x14ac:dyDescent="0.3">
      <c r="B19" s="35"/>
      <c r="C19" s="37" t="s">
        <v>17</v>
      </c>
    </row>
    <row r="20" spans="2:3" ht="15.75" thickBot="1" x14ac:dyDescent="0.3">
      <c r="B20" s="35"/>
      <c r="C20" s="37" t="s">
        <v>17</v>
      </c>
    </row>
    <row r="21" spans="2:3" ht="15.75" thickBot="1" x14ac:dyDescent="0.3">
      <c r="B21" s="35"/>
      <c r="C21" s="37" t="s">
        <v>17</v>
      </c>
    </row>
    <row r="22" spans="2:3" ht="15.75" thickBot="1" x14ac:dyDescent="0.3">
      <c r="B22" s="35"/>
      <c r="C22" s="37" t="s">
        <v>17</v>
      </c>
    </row>
    <row r="23" spans="2:3" ht="15.75" thickBot="1" x14ac:dyDescent="0.3">
      <c r="B23" s="35"/>
      <c r="C23" s="37" t="s">
        <v>17</v>
      </c>
    </row>
    <row r="24" spans="2:3" ht="15.75" thickBot="1" x14ac:dyDescent="0.3">
      <c r="B24" s="35"/>
      <c r="C24" s="37" t="s">
        <v>17</v>
      </c>
    </row>
    <row r="25" spans="2:3" ht="15.75" thickBot="1" x14ac:dyDescent="0.3">
      <c r="B25" s="35"/>
      <c r="C25" s="37" t="s">
        <v>17</v>
      </c>
    </row>
    <row r="26" spans="2:3" ht="15.75" thickBot="1" x14ac:dyDescent="0.3">
      <c r="B26" s="35"/>
      <c r="C26" s="37" t="s">
        <v>17</v>
      </c>
    </row>
    <row r="27" spans="2:3" ht="15.75" thickBot="1" x14ac:dyDescent="0.3">
      <c r="B27" s="35"/>
      <c r="C27" s="37" t="s">
        <v>17</v>
      </c>
    </row>
    <row r="28" spans="2:3" ht="15.75" thickBot="1" x14ac:dyDescent="0.3">
      <c r="B28" s="35"/>
      <c r="C28" s="37" t="s">
        <v>17</v>
      </c>
    </row>
    <row r="29" spans="2:3" ht="15.75" thickBot="1" x14ac:dyDescent="0.3">
      <c r="B29" s="35"/>
      <c r="C29" s="37" t="s">
        <v>17</v>
      </c>
    </row>
    <row r="30" spans="2:3" ht="15.75" thickBot="1" x14ac:dyDescent="0.3">
      <c r="B30" s="35"/>
      <c r="C30" s="37" t="s">
        <v>17</v>
      </c>
    </row>
    <row r="31" spans="2:3" ht="15.75" thickBot="1" x14ac:dyDescent="0.3">
      <c r="B31" s="35"/>
      <c r="C31" s="37" t="s">
        <v>17</v>
      </c>
    </row>
    <row r="32" spans="2:3" ht="15.75" thickBot="1" x14ac:dyDescent="0.3">
      <c r="B32" s="35"/>
      <c r="C32" s="37" t="s">
        <v>17</v>
      </c>
    </row>
    <row r="33" spans="2:3" ht="15.75" thickBot="1" x14ac:dyDescent="0.3">
      <c r="B33" s="35"/>
      <c r="C33" s="37" t="s">
        <v>17</v>
      </c>
    </row>
    <row r="34" spans="2:3" ht="15.75" thickBot="1" x14ac:dyDescent="0.3">
      <c r="B34" s="35"/>
      <c r="C34" s="37" t="s">
        <v>17</v>
      </c>
    </row>
    <row r="35" spans="2:3" ht="15.75" thickBot="1" x14ac:dyDescent="0.3">
      <c r="B35" s="35"/>
      <c r="C35" s="37" t="s">
        <v>17</v>
      </c>
    </row>
    <row r="36" spans="2:3" ht="15.75" thickBot="1" x14ac:dyDescent="0.3">
      <c r="B36" s="35"/>
      <c r="C36" s="37" t="s">
        <v>17</v>
      </c>
    </row>
    <row r="37" spans="2:3" ht="15.75" thickBot="1" x14ac:dyDescent="0.3">
      <c r="B37" s="35"/>
      <c r="C37" s="37" t="s">
        <v>17</v>
      </c>
    </row>
    <row r="38" spans="2:3" ht="15.75" thickBot="1" x14ac:dyDescent="0.3">
      <c r="B38" s="35"/>
      <c r="C38" s="37" t="s">
        <v>17</v>
      </c>
    </row>
    <row r="39" spans="2:3" ht="15.75" thickBot="1" x14ac:dyDescent="0.3">
      <c r="B39" s="35"/>
      <c r="C39" s="37" t="s">
        <v>17</v>
      </c>
    </row>
    <row r="40" spans="2:3" ht="15.75" thickBot="1" x14ac:dyDescent="0.3">
      <c r="B40" s="35"/>
      <c r="C40" s="37" t="s">
        <v>17</v>
      </c>
    </row>
    <row r="41" spans="2:3" ht="15.75" thickBot="1" x14ac:dyDescent="0.3">
      <c r="B41" s="35"/>
      <c r="C41" s="37" t="s">
        <v>17</v>
      </c>
    </row>
    <row r="42" spans="2:3" ht="15.75" thickBot="1" x14ac:dyDescent="0.3">
      <c r="B42" s="35"/>
      <c r="C42" s="37" t="s">
        <v>17</v>
      </c>
    </row>
    <row r="43" spans="2:3" ht="15.75" thickBot="1" x14ac:dyDescent="0.3">
      <c r="B43" s="35"/>
      <c r="C43" s="37" t="s">
        <v>17</v>
      </c>
    </row>
    <row r="44" spans="2:3" ht="15.75" thickBot="1" x14ac:dyDescent="0.3">
      <c r="B44" s="35"/>
      <c r="C44" s="37" t="s">
        <v>17</v>
      </c>
    </row>
    <row r="45" spans="2:3" ht="15.75" thickBot="1" x14ac:dyDescent="0.3">
      <c r="B45" s="35"/>
      <c r="C45" s="37" t="s">
        <v>17</v>
      </c>
    </row>
    <row r="46" spans="2:3" ht="15.75" thickBot="1" x14ac:dyDescent="0.3">
      <c r="B46" s="35"/>
      <c r="C46" s="37" t="s">
        <v>17</v>
      </c>
    </row>
    <row r="47" spans="2:3" ht="15.75" thickBot="1" x14ac:dyDescent="0.3">
      <c r="B47" s="35"/>
      <c r="C47" s="37" t="s">
        <v>17</v>
      </c>
    </row>
    <row r="48" spans="2:3" ht="15.75" thickBot="1" x14ac:dyDescent="0.3">
      <c r="B48" s="35"/>
      <c r="C48" s="37" t="s">
        <v>17</v>
      </c>
    </row>
    <row r="49" spans="2:3" ht="15.75" thickBot="1" x14ac:dyDescent="0.3">
      <c r="B49" s="35"/>
      <c r="C49" s="37" t="s">
        <v>17</v>
      </c>
    </row>
    <row r="50" spans="2:3" ht="15.75" thickBot="1" x14ac:dyDescent="0.3">
      <c r="B50" s="35"/>
      <c r="C50" s="37" t="s">
        <v>17</v>
      </c>
    </row>
    <row r="51" spans="2:3" ht="15.75" thickBot="1" x14ac:dyDescent="0.3">
      <c r="B51" s="35"/>
      <c r="C51" s="37" t="s">
        <v>17</v>
      </c>
    </row>
    <row r="52" spans="2:3" ht="15.75" thickBot="1" x14ac:dyDescent="0.3">
      <c r="B52" s="35"/>
      <c r="C52" s="37" t="s">
        <v>17</v>
      </c>
    </row>
    <row r="53" spans="2:3" ht="15.75" thickBot="1" x14ac:dyDescent="0.3">
      <c r="B53" s="35"/>
      <c r="C53" s="37" t="s">
        <v>17</v>
      </c>
    </row>
    <row r="54" spans="2:3" ht="15.75" thickBot="1" x14ac:dyDescent="0.3">
      <c r="B54" s="35"/>
      <c r="C54" s="37" t="s">
        <v>17</v>
      </c>
    </row>
    <row r="55" spans="2:3" ht="15.75" thickBot="1" x14ac:dyDescent="0.3">
      <c r="B55" s="35"/>
      <c r="C55" s="37" t="s">
        <v>17</v>
      </c>
    </row>
    <row r="56" spans="2:3" ht="15.75" thickBot="1" x14ac:dyDescent="0.3">
      <c r="B56" s="35"/>
      <c r="C56" s="37" t="s">
        <v>17</v>
      </c>
    </row>
    <row r="57" spans="2:3" ht="15.75" thickBot="1" x14ac:dyDescent="0.3">
      <c r="B57" s="35"/>
      <c r="C57" s="37" t="s">
        <v>17</v>
      </c>
    </row>
    <row r="58" spans="2:3" ht="15.75" thickBot="1" x14ac:dyDescent="0.3">
      <c r="B58" s="35"/>
      <c r="C58" s="37" t="s">
        <v>17</v>
      </c>
    </row>
    <row r="59" spans="2:3" ht="15.75" thickBot="1" x14ac:dyDescent="0.3">
      <c r="B59" s="35"/>
      <c r="C59" s="37" t="s">
        <v>17</v>
      </c>
    </row>
    <row r="60" spans="2:3" ht="15.75" thickBot="1" x14ac:dyDescent="0.3">
      <c r="B60" s="36"/>
      <c r="C60" s="38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2021-05-21T03:46:06Z</dcterms:modified>
</cp:coreProperties>
</file>