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2\"/>
    </mc:Choice>
  </mc:AlternateContent>
  <bookViews>
    <workbookView xWindow="0" yWindow="0" windowWidth="19155" windowHeight="409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A30" i="1"/>
  <c r="C77" i="1"/>
  <c r="C78" i="1"/>
  <c r="C79" i="1"/>
  <c r="C80" i="1"/>
  <c r="A77" i="1"/>
  <c r="A78" i="1"/>
  <c r="A79" i="1"/>
  <c r="A80" i="1"/>
  <c r="C61" i="1"/>
  <c r="C55" i="1"/>
  <c r="C56" i="1"/>
  <c r="C57" i="1"/>
  <c r="C58" i="1"/>
  <c r="C59" i="1"/>
  <c r="C60" i="1"/>
  <c r="A55" i="1"/>
  <c r="A56" i="1"/>
  <c r="A57" i="1"/>
  <c r="A58" i="1"/>
  <c r="A59" i="1"/>
  <c r="A60" i="1"/>
  <c r="A61" i="1"/>
  <c r="C110" i="1"/>
  <c r="A110" i="1"/>
  <c r="C76" i="1" l="1"/>
  <c r="C81" i="1"/>
  <c r="C83" i="1"/>
  <c r="C84" i="1"/>
  <c r="C85" i="1"/>
  <c r="A76" i="1"/>
  <c r="A81" i="1"/>
  <c r="A83" i="1"/>
  <c r="A84" i="1"/>
  <c r="A85" i="1"/>
  <c r="C28" i="1"/>
  <c r="C29" i="1"/>
  <c r="C31" i="1"/>
  <c r="C32" i="1"/>
  <c r="C33" i="1"/>
  <c r="C34" i="1"/>
  <c r="A28" i="1"/>
  <c r="A29" i="1"/>
  <c r="A31" i="1"/>
  <c r="A32" i="1"/>
  <c r="A33" i="1"/>
  <c r="A34" i="1"/>
  <c r="C23" i="1"/>
  <c r="C24" i="1"/>
  <c r="C25" i="1"/>
  <c r="C26" i="1"/>
  <c r="C27" i="1"/>
  <c r="A23" i="1"/>
  <c r="A24" i="1"/>
  <c r="A25" i="1"/>
  <c r="A26" i="1"/>
  <c r="A27" i="1"/>
  <c r="A15" i="1"/>
  <c r="A16" i="1"/>
  <c r="A17" i="1"/>
  <c r="A18" i="1"/>
  <c r="A19" i="1"/>
  <c r="A20" i="1"/>
  <c r="A21" i="1"/>
  <c r="A22" i="1"/>
  <c r="C15" i="1"/>
  <c r="C16" i="1"/>
  <c r="C17" i="1"/>
  <c r="C18" i="1"/>
  <c r="C19" i="1"/>
  <c r="C20" i="1"/>
  <c r="C21" i="1"/>
  <c r="C22" i="1"/>
  <c r="C35" i="1"/>
  <c r="B64" i="1"/>
  <c r="A52" i="1"/>
  <c r="A53" i="1"/>
  <c r="A54" i="1"/>
  <c r="A62" i="1"/>
  <c r="A63" i="1"/>
  <c r="C52" i="1"/>
  <c r="C53" i="1"/>
  <c r="C54" i="1"/>
  <c r="C62" i="1"/>
  <c r="B46" i="1"/>
  <c r="A41" i="1"/>
  <c r="A42" i="1"/>
  <c r="A43" i="1"/>
  <c r="A44" i="1"/>
  <c r="A45" i="1"/>
  <c r="C41" i="1"/>
  <c r="C42" i="1"/>
  <c r="C43" i="1"/>
  <c r="C44" i="1"/>
  <c r="C45" i="1"/>
  <c r="B36" i="1"/>
  <c r="C10" i="1"/>
  <c r="C11" i="1"/>
  <c r="C12" i="1"/>
  <c r="C13" i="1"/>
  <c r="C14" i="1"/>
  <c r="A10" i="1"/>
  <c r="A11" i="1"/>
  <c r="A12" i="1"/>
  <c r="A13" i="1"/>
  <c r="A14" i="1"/>
  <c r="A35" i="1"/>
  <c r="B120" i="1"/>
  <c r="C111" i="1"/>
  <c r="C112" i="1"/>
  <c r="C113" i="1"/>
  <c r="C114" i="1"/>
  <c r="C115" i="1"/>
  <c r="C116" i="1"/>
  <c r="C117" i="1"/>
  <c r="C118" i="1"/>
  <c r="C119" i="1"/>
  <c r="A112" i="1"/>
  <c r="A113" i="1"/>
  <c r="A114" i="1"/>
  <c r="A115" i="1"/>
  <c r="A116" i="1"/>
  <c r="A117" i="1"/>
  <c r="A118" i="1"/>
  <c r="A119" i="1"/>
  <c r="B100" i="1"/>
  <c r="C93" i="1"/>
  <c r="C94" i="1"/>
  <c r="C95" i="1"/>
  <c r="C96" i="1"/>
  <c r="C97" i="1"/>
  <c r="C98" i="1"/>
  <c r="C99" i="1"/>
  <c r="A93" i="1"/>
  <c r="A94" i="1"/>
  <c r="A95" i="1"/>
  <c r="A96" i="1"/>
  <c r="A97" i="1"/>
  <c r="A98" i="1"/>
  <c r="A99" i="1"/>
  <c r="B87" i="1"/>
  <c r="A82" i="1"/>
  <c r="A70" i="1"/>
  <c r="A71" i="1"/>
  <c r="A72" i="1"/>
  <c r="A73" i="1"/>
  <c r="A74" i="1"/>
  <c r="A75" i="1"/>
  <c r="A86" i="1"/>
  <c r="C70" i="1"/>
  <c r="C71" i="1"/>
  <c r="C72" i="1"/>
  <c r="C73" i="1"/>
  <c r="C74" i="1"/>
  <c r="C75" i="1"/>
  <c r="C86" i="1"/>
  <c r="C51" i="1"/>
  <c r="C63" i="1"/>
  <c r="A51" i="1"/>
  <c r="C82" i="1" l="1"/>
  <c r="A111" i="1" l="1"/>
  <c r="C92" i="1"/>
  <c r="A92" i="1"/>
  <c r="A108" i="1" l="1"/>
  <c r="A50" i="1"/>
  <c r="C50" i="1"/>
  <c r="C68" i="1"/>
  <c r="A68" i="1"/>
  <c r="C108" i="1"/>
  <c r="C107" i="1"/>
  <c r="C109" i="1"/>
  <c r="A109" i="1" l="1"/>
  <c r="A107" i="1"/>
  <c r="C40" i="1"/>
  <c r="A40" i="1"/>
  <c r="C91" i="1"/>
  <c r="A91" i="1"/>
  <c r="C69" i="1"/>
  <c r="A69" i="1"/>
  <c r="C9" i="1"/>
  <c r="A9" i="1"/>
  <c r="A103" i="1" l="1"/>
  <c r="F2" i="3"/>
</calcChain>
</file>

<file path=xl/sharedStrings.xml><?xml version="1.0" encoding="utf-8"?>
<sst xmlns="http://schemas.openxmlformats.org/spreadsheetml/2006/main" count="1029" uniqueCount="28">
  <si>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</si>
  <si>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</si>
  <si>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</si>
  <si>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</si>
  <si>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</si>
  <si>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</si>
  <si>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</si>
  <si>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</si>
  <si>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</si>
  <si>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</si>
  <si>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</si>
  <si>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</si>
  <si>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</si>
  <si>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</si>
  <si>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</si>
  <si>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</si>
  <si>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</si>
  <si>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</si>
  <si>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</si>
  <si>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</si>
  <si>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</si>
  <si>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</si>
  <si>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</si>
  <si>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</si>
  <si>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</si>
  <si>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</si>
  <si>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M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</si>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</sst>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9" fillId="8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topLeftCell="A55" zoomScale="85" zoomScaleNormal="85" workbookViewId="0">
      <selection activeCell="C74" sqref="C74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6" ht="22.5" x14ac:dyDescent="0.25">
      <c r="A1" s="51" t="s">
        <v>1</v>
      </c>
      <c r="B1" s="52"/>
      <c r="C1" s="52"/>
      <c r="D1" s="52"/>
      <c r="E1" s="53"/>
    </row>
    <row r="2" spans="1:6" ht="25.5" x14ac:dyDescent="0.25">
      <c r="A2" s="54" t="s">
        <v>0</v>
      </c>
      <c r="B2" s="55"/>
      <c r="C2" s="55"/>
      <c r="D2" s="55"/>
      <c r="E2" s="56"/>
    </row>
    <row r="3" spans="1:6" ht="18" x14ac:dyDescent="0.25">
      <c r="B3" s="1"/>
      <c r="C3" s="1"/>
      <c r="D3" s="1"/>
      <c r="E3" s="10"/>
    </row>
    <row r="4" spans="1:6" ht="18.75" thickBot="1" x14ac:dyDescent="0.3">
      <c r="A4" s="7" t="s">
        <v>2</v>
      </c>
      <c r="B4" s="9">
        <v>44369.25</v>
      </c>
      <c r="C4" s="1"/>
      <c r="D4" s="1"/>
      <c r="E4" s="11"/>
    </row>
    <row r="5" spans="1:6" ht="18.75" thickBot="1" x14ac:dyDescent="0.3">
      <c r="A5" s="7" t="s">
        <v>3</v>
      </c>
      <c r="B5" s="9">
        <v>44369.708333333336</v>
      </c>
      <c r="C5" s="8"/>
      <c r="D5" s="1"/>
      <c r="E5" s="11"/>
    </row>
    <row r="6" spans="1:6" ht="18" x14ac:dyDescent="0.25">
      <c r="B6" s="1"/>
      <c r="C6" s="1"/>
      <c r="D6" s="1"/>
      <c r="E6" s="13"/>
    </row>
    <row r="7" spans="1:6" ht="18" x14ac:dyDescent="0.25">
      <c r="A7" s="57" t="s">
        <v>4</v>
      </c>
      <c r="B7" s="58"/>
      <c r="C7" s="58"/>
      <c r="D7" s="58"/>
      <c r="E7" s="59"/>
    </row>
    <row r="8" spans="1:6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6" ht="18" x14ac:dyDescent="0.25">
      <c r="A9" s="22" t="str">
        <f>VLOOKUP(B9,'[1]LISTADO ATM'!$A$2:$C$821,3,0)</f>
        <v>DISTRITO NACIONAL</v>
      </c>
      <c r="B9" s="22">
        <v>407</v>
      </c>
      <c r="C9" s="22" t="str">
        <f>VLOOKUP(B9,'[1]LISTADO ATM'!$A$2:$B$821,2,0)</f>
        <v xml:space="preserve">ATM Multicentro La Sirena Villa Mella </v>
      </c>
      <c r="D9" s="16" t="s">
        <v>24</v>
      </c>
      <c r="E9" s="27">
        <v>3335894117</v>
      </c>
    </row>
    <row r="10" spans="1:6" ht="18" x14ac:dyDescent="0.25">
      <c r="A10" s="22" t="str">
        <f>VLOOKUP(B10,'[1]LISTADO ATM'!$A$2:$C$821,3,0)</f>
        <v>SUR</v>
      </c>
      <c r="B10" s="22">
        <v>182</v>
      </c>
      <c r="C10" s="22" t="str">
        <f>VLOOKUP(B10,'[1]LISTADO ATM'!$A$2:$B$821,2,0)</f>
        <v xml:space="preserve">ATM Barahona Comb </v>
      </c>
      <c r="D10" s="16" t="s">
        <v>24</v>
      </c>
      <c r="E10" s="27">
        <v>3335894151</v>
      </c>
    </row>
    <row r="11" spans="1:6" ht="18" x14ac:dyDescent="0.25">
      <c r="A11" s="22" t="str">
        <f>VLOOKUP(B11,'[1]LISTADO ATM'!$A$2:$C$821,3,0)</f>
        <v>ESTE</v>
      </c>
      <c r="B11" s="22">
        <v>912</v>
      </c>
      <c r="C11" s="22" t="str">
        <f>VLOOKUP(B11,'[1]LISTADO ATM'!$A$2:$B$821,2,0)</f>
        <v xml:space="preserve">ATM Oficina San Pedro II </v>
      </c>
      <c r="D11" s="16" t="s">
        <v>24</v>
      </c>
      <c r="E11" s="27">
        <v>3335895501</v>
      </c>
      <c r="F11" t="s">
        <v>27</v>
      </c>
    </row>
    <row r="12" spans="1:6" ht="18" x14ac:dyDescent="0.25">
      <c r="A12" s="22" t="str">
        <f>VLOOKUP(B12,'[1]LISTADO ATM'!$A$2:$C$821,3,0)</f>
        <v>SUR</v>
      </c>
      <c r="B12" s="22">
        <v>616</v>
      </c>
      <c r="C12" s="22" t="str">
        <f>VLOOKUP(B12,'[1]LISTADO ATM'!$A$2:$B$821,2,0)</f>
        <v xml:space="preserve">ATM 5ta. Brigada Barahona </v>
      </c>
      <c r="D12" s="16" t="s">
        <v>24</v>
      </c>
      <c r="E12" s="25">
        <v>3335895064</v>
      </c>
      <c r="F12" t="s">
        <v>27</v>
      </c>
    </row>
    <row r="13" spans="1:6" ht="18" x14ac:dyDescent="0.25">
      <c r="A13" s="22" t="str">
        <f>VLOOKUP(B13,'[1]LISTADO ATM'!$A$2:$C$821,3,0)</f>
        <v>DISTRITO NACIONAL</v>
      </c>
      <c r="B13" s="22">
        <v>194</v>
      </c>
      <c r="C13" s="22" t="str">
        <f>VLOOKUP(B13,'[1]LISTADO ATM'!$A$2:$B$821,2,0)</f>
        <v xml:space="preserve">ATM UNP Pantoja </v>
      </c>
      <c r="D13" s="16" t="s">
        <v>24</v>
      </c>
      <c r="E13" s="25">
        <v>3335894911</v>
      </c>
    </row>
    <row r="14" spans="1:6" ht="18" x14ac:dyDescent="0.25">
      <c r="A14" s="22" t="str">
        <f>VLOOKUP(B14,'[1]LISTADO ATM'!$A$2:$C$821,3,0)</f>
        <v>DISTRITO NACIONAL</v>
      </c>
      <c r="B14" s="22">
        <v>590</v>
      </c>
      <c r="C14" s="22" t="str">
        <f>VLOOKUP(B14,'[1]LISTADO ATM'!$A$2:$B$821,2,0)</f>
        <v xml:space="preserve">ATM Olé Aut. Las Américas </v>
      </c>
      <c r="D14" s="16" t="s">
        <v>24</v>
      </c>
      <c r="E14" s="27">
        <v>3335895630</v>
      </c>
    </row>
    <row r="15" spans="1:6" ht="18" x14ac:dyDescent="0.25">
      <c r="A15" s="22" t="str">
        <f>VLOOKUP(B15,'[1]LISTADO ATM'!$A$2:$C$821,3,0)</f>
        <v>DISTRITO NACIONAL</v>
      </c>
      <c r="B15" s="22">
        <v>169</v>
      </c>
      <c r="C15" s="22" t="str">
        <f>VLOOKUP(B15,'[1]LISTADO ATM'!$A$2:$B$821,2,0)</f>
        <v xml:space="preserve">ATM Oficina Caonabo </v>
      </c>
      <c r="D15" s="16" t="s">
        <v>24</v>
      </c>
      <c r="E15" s="27">
        <v>3335895608</v>
      </c>
    </row>
    <row r="16" spans="1:6" ht="18" x14ac:dyDescent="0.25">
      <c r="A16" s="22" t="str">
        <f>VLOOKUP(B16,'[1]LISTADO ATM'!$A$2:$C$821,3,0)</f>
        <v>DISTRITO NACIONAL</v>
      </c>
      <c r="B16" s="22">
        <v>32</v>
      </c>
      <c r="C16" s="22" t="str">
        <f>VLOOKUP(B16,'[1]LISTADO ATM'!$A$2:$B$821,2,0)</f>
        <v xml:space="preserve">ATM Oficina San Martín II </v>
      </c>
      <c r="D16" s="16" t="s">
        <v>24</v>
      </c>
      <c r="E16" s="27">
        <v>3335895604</v>
      </c>
    </row>
    <row r="17" spans="1:6" ht="18" x14ac:dyDescent="0.25">
      <c r="A17" s="22" t="str">
        <f>VLOOKUP(B17,'[1]LISTADO ATM'!$A$2:$C$821,3,0)</f>
        <v>DISTRITO NACIONAL</v>
      </c>
      <c r="B17" s="22">
        <v>697</v>
      </c>
      <c r="C17" s="22" t="str">
        <f>VLOOKUP(B17,'[1]LISTADO ATM'!$A$2:$B$821,2,0)</f>
        <v>ATM Hipermercado Olé Ciudad Juan Bosch</v>
      </c>
      <c r="D17" s="16" t="s">
        <v>24</v>
      </c>
      <c r="E17" s="27">
        <v>3335895581</v>
      </c>
    </row>
    <row r="18" spans="1:6" ht="18" x14ac:dyDescent="0.25">
      <c r="A18" s="22" t="str">
        <f>VLOOKUP(B18,'[1]LISTADO ATM'!$A$2:$C$821,3,0)</f>
        <v>SUR</v>
      </c>
      <c r="B18" s="22">
        <v>783</v>
      </c>
      <c r="C18" s="22" t="str">
        <f>VLOOKUP(B18,'[1]LISTADO ATM'!$A$2:$B$821,2,0)</f>
        <v xml:space="preserve">ATM Autobanco Alfa y Omega (Barahona) </v>
      </c>
      <c r="D18" s="16" t="s">
        <v>24</v>
      </c>
      <c r="E18" s="27">
        <v>3335895503</v>
      </c>
      <c r="F18" t="s">
        <v>27</v>
      </c>
    </row>
    <row r="19" spans="1:6" ht="18" x14ac:dyDescent="0.25">
      <c r="A19" s="22" t="str">
        <f>VLOOKUP(B19,'[1]LISTADO ATM'!$A$2:$C$821,3,0)</f>
        <v>DISTRITO NACIONAL</v>
      </c>
      <c r="B19" s="22">
        <v>565</v>
      </c>
      <c r="C19" s="22" t="str">
        <f>VLOOKUP(B19,'[1]LISTADO ATM'!$A$2:$B$821,2,0)</f>
        <v xml:space="preserve">ATM S/M La Cadena Núñez de Cáceres </v>
      </c>
      <c r="D19" s="16" t="s">
        <v>24</v>
      </c>
      <c r="E19" s="27">
        <v>3335895500</v>
      </c>
    </row>
    <row r="20" spans="1:6" ht="18" x14ac:dyDescent="0.25">
      <c r="A20" s="22" t="str">
        <f>VLOOKUP(B20,'[1]LISTADO ATM'!$A$2:$C$821,3,0)</f>
        <v>NORTE</v>
      </c>
      <c r="B20" s="22">
        <v>350</v>
      </c>
      <c r="C20" s="22" t="str">
        <f>VLOOKUP(B20,'[1]LISTADO ATM'!$A$2:$B$821,2,0)</f>
        <v xml:space="preserve">ATM Oficina Villa Tapia </v>
      </c>
      <c r="D20" s="16" t="s">
        <v>24</v>
      </c>
      <c r="E20" s="27">
        <v>3335895481</v>
      </c>
      <c r="F20" t="s">
        <v>27</v>
      </c>
    </row>
    <row r="21" spans="1:6" ht="18" x14ac:dyDescent="0.25">
      <c r="A21" s="22" t="str">
        <f>VLOOKUP(B21,'[1]LISTADO ATM'!$A$2:$C$821,3,0)</f>
        <v>ESTE</v>
      </c>
      <c r="B21" s="22">
        <v>114</v>
      </c>
      <c r="C21" s="22" t="str">
        <f>VLOOKUP(B21,'[1]LISTADO ATM'!$A$2:$B$821,2,0)</f>
        <v xml:space="preserve">ATM Oficina Hato Mayor </v>
      </c>
      <c r="D21" s="16" t="s">
        <v>24</v>
      </c>
      <c r="E21" s="27">
        <v>3335895479</v>
      </c>
      <c r="F21" t="s">
        <v>27</v>
      </c>
    </row>
    <row r="22" spans="1:6" ht="18" x14ac:dyDescent="0.25">
      <c r="A22" s="22" t="str">
        <f>VLOOKUP(B22,'[1]LISTADO ATM'!$A$2:$C$821,3,0)</f>
        <v>NORTE</v>
      </c>
      <c r="B22" s="22">
        <v>151</v>
      </c>
      <c r="C22" s="22" t="str">
        <f>VLOOKUP(B22,'[1]LISTADO ATM'!$A$2:$B$821,2,0)</f>
        <v xml:space="preserve">ATM Oficina Nagua </v>
      </c>
      <c r="D22" s="16" t="s">
        <v>24</v>
      </c>
      <c r="E22" s="27">
        <v>3335895477</v>
      </c>
      <c r="F22" t="s">
        <v>27</v>
      </c>
    </row>
    <row r="23" spans="1:6" ht="18" x14ac:dyDescent="0.25">
      <c r="A23" s="22" t="str">
        <f>VLOOKUP(B23,'[1]LISTADO ATM'!$A$2:$C$821,3,0)</f>
        <v>DISTRITO NACIONAL</v>
      </c>
      <c r="B23" s="22">
        <v>955</v>
      </c>
      <c r="C23" s="22" t="str">
        <f>VLOOKUP(B23,'[1]LISTADO ATM'!$A$2:$B$821,2,0)</f>
        <v xml:space="preserve">ATM Oficina Americana Independencia II </v>
      </c>
      <c r="D23" s="16" t="s">
        <v>24</v>
      </c>
      <c r="E23" s="27">
        <v>3335895430</v>
      </c>
    </row>
    <row r="24" spans="1:6" ht="18" x14ac:dyDescent="0.25">
      <c r="A24" s="22" t="str">
        <f>VLOOKUP(B24,'[1]LISTADO ATM'!$A$2:$C$821,3,0)</f>
        <v>SUR</v>
      </c>
      <c r="B24" s="22">
        <v>615</v>
      </c>
      <c r="C24" s="22" t="str">
        <f>VLOOKUP(B24,'[1]LISTADO ATM'!$A$2:$B$821,2,0)</f>
        <v xml:space="preserve">ATM Estación Sunix Cabral (Barahona) </v>
      </c>
      <c r="D24" s="16" t="s">
        <v>24</v>
      </c>
      <c r="E24" s="27">
        <v>3335895327</v>
      </c>
    </row>
    <row r="25" spans="1:6" ht="18" x14ac:dyDescent="0.25">
      <c r="A25" s="22" t="str">
        <f>VLOOKUP(B25,'[1]LISTADO ATM'!$A$2:$C$821,3,0)</f>
        <v>SUR</v>
      </c>
      <c r="B25" s="22">
        <v>750</v>
      </c>
      <c r="C25" s="22" t="str">
        <f>VLOOKUP(B25,'[1]LISTADO ATM'!$A$2:$B$821,2,0)</f>
        <v xml:space="preserve">ATM UNP Duvergé </v>
      </c>
      <c r="D25" s="16" t="s">
        <v>24</v>
      </c>
      <c r="E25" s="27">
        <v>3335894752</v>
      </c>
      <c r="F25" t="s">
        <v>27</v>
      </c>
    </row>
    <row r="26" spans="1:6" ht="18" x14ac:dyDescent="0.25">
      <c r="A26" s="22" t="str">
        <f>VLOOKUP(B26,'[1]LISTADO ATM'!$A$2:$C$821,3,0)</f>
        <v>DISTRITO NACIONAL</v>
      </c>
      <c r="B26" s="22">
        <v>281</v>
      </c>
      <c r="C26" s="22" t="str">
        <f>VLOOKUP(B26,'[1]LISTADO ATM'!$A$2:$B$821,2,0)</f>
        <v xml:space="preserve">ATM S/M Pola Independencia </v>
      </c>
      <c r="D26" s="16" t="s">
        <v>24</v>
      </c>
      <c r="E26" s="25">
        <v>3335894157</v>
      </c>
    </row>
    <row r="27" spans="1:6" ht="18" x14ac:dyDescent="0.25">
      <c r="A27" s="22" t="str">
        <f>VLOOKUP(B27,'[1]LISTADO ATM'!$A$2:$C$821,3,0)</f>
        <v>DISTRITO NACIONAL</v>
      </c>
      <c r="B27" s="22">
        <v>387</v>
      </c>
      <c r="C27" s="22" t="str">
        <f>VLOOKUP(B27,'[1]LISTADO ATM'!$A$2:$B$821,2,0)</f>
        <v xml:space="preserve">ATM S/M La Cadena San Vicente de Paul </v>
      </c>
      <c r="D27" s="16" t="s">
        <v>24</v>
      </c>
      <c r="E27" s="27">
        <v>3335894383</v>
      </c>
    </row>
    <row r="28" spans="1:6" ht="18" x14ac:dyDescent="0.25">
      <c r="A28" s="22" t="str">
        <f>VLOOKUP(B28,'[1]LISTADO ATM'!$A$2:$C$821,3,0)</f>
        <v>NORTE</v>
      </c>
      <c r="B28" s="22">
        <v>775</v>
      </c>
      <c r="C28" s="22" t="str">
        <f>VLOOKUP(B28,'[1]LISTADO ATM'!$A$2:$B$821,2,0)</f>
        <v xml:space="preserve">ATM S/M Lilo (Montecristi) </v>
      </c>
      <c r="D28" s="16" t="s">
        <v>24</v>
      </c>
      <c r="E28" s="25">
        <v>3335895474</v>
      </c>
    </row>
    <row r="29" spans="1:6" ht="18" x14ac:dyDescent="0.25">
      <c r="A29" s="22" t="str">
        <f>VLOOKUP(B29,'[1]LISTADO ATM'!$A$2:$C$821,3,0)</f>
        <v>SUR</v>
      </c>
      <c r="B29" s="22">
        <v>403</v>
      </c>
      <c r="C29" s="22" t="str">
        <f>VLOOKUP(B29,'[1]LISTADO ATM'!$A$2:$B$821,2,0)</f>
        <v xml:space="preserve">ATM Oficina Vicente Noble </v>
      </c>
      <c r="D29" s="16" t="s">
        <v>24</v>
      </c>
      <c r="E29" s="25">
        <v>3335894133</v>
      </c>
    </row>
    <row r="30" spans="1:6" ht="18" x14ac:dyDescent="0.25">
      <c r="A30" s="19" t="str">
        <f>VLOOKUP(B30,'[1]LISTADO ATM'!$A$2:$C$821,3,0)</f>
        <v>DISTRITO NACIONAL</v>
      </c>
      <c r="B30" s="38">
        <v>566</v>
      </c>
      <c r="C30" s="25" t="str">
        <f>VLOOKUP(B30,'[1]LISTADO ATM'!$A$2:$B$821,2,0)</f>
        <v xml:space="preserve">ATM Hiper Olé Aut. Duarte </v>
      </c>
      <c r="D30" s="16" t="s">
        <v>24</v>
      </c>
      <c r="E30" s="25">
        <v>3335895478</v>
      </c>
    </row>
    <row r="31" spans="1:6" ht="18" x14ac:dyDescent="0.25">
      <c r="A31" s="22" t="e">
        <f>VLOOKUP(B31,'[1]LISTADO ATM'!$A$2:$C$821,3,0)</f>
        <v>#N/A</v>
      </c>
      <c r="B31" s="22"/>
      <c r="C31" s="22" t="e">
        <f>VLOOKUP(B31,'[1]LISTADO ATM'!$A$2:$B$821,2,0)</f>
        <v>#N/A</v>
      </c>
      <c r="D31" s="16" t="s">
        <v>24</v>
      </c>
      <c r="E31" s="27"/>
    </row>
    <row r="32" spans="1:6" ht="18" x14ac:dyDescent="0.25">
      <c r="A32" s="22" t="e">
        <f>VLOOKUP(B32,'[1]LISTADO ATM'!$A$2:$C$821,3,0)</f>
        <v>#N/A</v>
      </c>
      <c r="B32" s="22"/>
      <c r="C32" s="22" t="e">
        <f>VLOOKUP(B32,'[1]LISTADO ATM'!$A$2:$B$821,2,0)</f>
        <v>#N/A</v>
      </c>
      <c r="D32" s="16" t="s">
        <v>24</v>
      </c>
      <c r="E32" s="27"/>
    </row>
    <row r="33" spans="1:6" ht="18" x14ac:dyDescent="0.25">
      <c r="A33" s="22" t="e">
        <f>VLOOKUP(B33,'[1]LISTADO ATM'!$A$2:$C$821,3,0)</f>
        <v>#N/A</v>
      </c>
      <c r="B33" s="22"/>
      <c r="C33" s="22" t="e">
        <f>VLOOKUP(B33,'[1]LISTADO ATM'!$A$2:$B$821,2,0)</f>
        <v>#N/A</v>
      </c>
      <c r="D33" s="16" t="s">
        <v>24</v>
      </c>
      <c r="E33" s="27"/>
    </row>
    <row r="34" spans="1:6" ht="18" x14ac:dyDescent="0.25">
      <c r="A34" s="22" t="e">
        <f>VLOOKUP(B34,'[1]LISTADO ATM'!$A$2:$C$821,3,0)</f>
        <v>#N/A</v>
      </c>
      <c r="B34" s="22"/>
      <c r="C34" s="22" t="e">
        <f>VLOOKUP(B34,'[1]LISTADO ATM'!$A$2:$B$821,2,0)</f>
        <v>#N/A</v>
      </c>
      <c r="D34" s="16" t="s">
        <v>24</v>
      </c>
      <c r="E34" s="27"/>
    </row>
    <row r="35" spans="1:6" ht="18" x14ac:dyDescent="0.25">
      <c r="A35" s="22" t="e">
        <f>VLOOKUP(B35,'[1]LISTADO ATM'!$A$2:$C$821,3,0)</f>
        <v>#N/A</v>
      </c>
      <c r="B35" s="22"/>
      <c r="C35" s="22" t="e">
        <f>VLOOKUP(B35,'[1]LISTADO ATM'!$A$2:$B$821,2,0)</f>
        <v>#N/A</v>
      </c>
      <c r="D35" s="16" t="s">
        <v>24</v>
      </c>
      <c r="E35" s="27"/>
    </row>
    <row r="36" spans="1:6" ht="18.75" thickBot="1" x14ac:dyDescent="0.3">
      <c r="A36" s="3" t="s">
        <v>11</v>
      </c>
      <c r="B36" s="29">
        <f>COUNT(B9:B35)</f>
        <v>22</v>
      </c>
      <c r="C36" s="60"/>
      <c r="D36" s="61"/>
      <c r="E36" s="62"/>
    </row>
    <row r="37" spans="1:6" x14ac:dyDescent="0.25">
      <c r="B37" s="5"/>
      <c r="E37" s="5"/>
    </row>
    <row r="38" spans="1:6" ht="18" x14ac:dyDescent="0.25">
      <c r="A38" s="57" t="s">
        <v>16</v>
      </c>
      <c r="B38" s="58"/>
      <c r="C38" s="58"/>
      <c r="D38" s="58"/>
      <c r="E38" s="59"/>
    </row>
    <row r="39" spans="1:6" ht="18" x14ac:dyDescent="0.25">
      <c r="A39" s="2" t="s">
        <v>5</v>
      </c>
      <c r="B39" s="2" t="s">
        <v>6</v>
      </c>
      <c r="C39" s="2" t="s">
        <v>7</v>
      </c>
      <c r="D39" s="2" t="s">
        <v>8</v>
      </c>
      <c r="E39" s="2" t="s">
        <v>9</v>
      </c>
    </row>
    <row r="40" spans="1:6" ht="18" x14ac:dyDescent="0.25">
      <c r="A40" s="19" t="str">
        <f>VLOOKUP(B40,'[1]LISTADO ATM'!$A$2:$C$821,3,0)</f>
        <v>NORTE</v>
      </c>
      <c r="B40" s="22">
        <v>304</v>
      </c>
      <c r="C40" s="25" t="str">
        <f>VLOOKUP(B40,'[1]LISTADO ATM'!$A$2:$B$821,2,0)</f>
        <v xml:space="preserve">ATM Multicentro La Sirena Estrella Sadhala </v>
      </c>
      <c r="D40" s="16" t="s">
        <v>19</v>
      </c>
      <c r="E40" s="25">
        <v>3335895483</v>
      </c>
      <c r="F40" t="s">
        <v>27</v>
      </c>
    </row>
    <row r="41" spans="1:6" ht="18" x14ac:dyDescent="0.25">
      <c r="A41" s="19" t="str">
        <f>VLOOKUP(B41,'[1]LISTADO ATM'!$A$2:$C$821,3,0)</f>
        <v>DISTRITO NACIONAL</v>
      </c>
      <c r="B41" s="22">
        <v>87</v>
      </c>
      <c r="C41" s="25" t="str">
        <f>VLOOKUP(B41,'[1]LISTADO ATM'!$A$2:$B$821,2,0)</f>
        <v xml:space="preserve">ATM Autoservicio Sarasota </v>
      </c>
      <c r="D41" s="16" t="s">
        <v>19</v>
      </c>
      <c r="E41" s="25">
        <v>3335895482</v>
      </c>
    </row>
    <row r="42" spans="1:6" ht="18" x14ac:dyDescent="0.25">
      <c r="A42" s="19" t="e">
        <f>VLOOKUP(B42,'[1]LISTADO ATM'!$A$2:$C$821,3,0)</f>
        <v>#N/A</v>
      </c>
      <c r="B42" s="22"/>
      <c r="C42" s="25" t="e">
        <f>VLOOKUP(B42,'[1]LISTADO ATM'!$A$2:$B$821,2,0)</f>
        <v>#N/A</v>
      </c>
      <c r="D42" s="16" t="s">
        <v>19</v>
      </c>
      <c r="E42" s="27"/>
    </row>
    <row r="43" spans="1:6" ht="18" x14ac:dyDescent="0.25">
      <c r="A43" s="19" t="e">
        <f>VLOOKUP(B43,'[1]LISTADO ATM'!$A$2:$C$821,3,0)</f>
        <v>#N/A</v>
      </c>
      <c r="B43" s="22"/>
      <c r="C43" s="25" t="e">
        <f>VLOOKUP(B43,'[1]LISTADO ATM'!$A$2:$B$821,2,0)</f>
        <v>#N/A</v>
      </c>
      <c r="D43" s="16" t="s">
        <v>19</v>
      </c>
      <c r="E43" s="27"/>
    </row>
    <row r="44" spans="1:6" ht="18" x14ac:dyDescent="0.25">
      <c r="A44" s="19" t="e">
        <f>VLOOKUP(B44,'[1]LISTADO ATM'!$A$2:$C$821,3,0)</f>
        <v>#N/A</v>
      </c>
      <c r="B44" s="22"/>
      <c r="C44" s="25" t="e">
        <f>VLOOKUP(B44,'[1]LISTADO ATM'!$A$2:$B$821,2,0)</f>
        <v>#N/A</v>
      </c>
      <c r="D44" s="16" t="s">
        <v>19</v>
      </c>
      <c r="E44" s="27"/>
    </row>
    <row r="45" spans="1:6" ht="18" x14ac:dyDescent="0.25">
      <c r="A45" s="19" t="e">
        <f>VLOOKUP(B45,'[1]LISTADO ATM'!$A$2:$C$821,3,0)</f>
        <v>#N/A</v>
      </c>
      <c r="B45" s="22"/>
      <c r="C45" s="25" t="e">
        <f>VLOOKUP(B45,'[1]LISTADO ATM'!$A$2:$B$821,2,0)</f>
        <v>#N/A</v>
      </c>
      <c r="D45" s="16" t="s">
        <v>19</v>
      </c>
      <c r="E45" s="27"/>
    </row>
    <row r="46" spans="1:6" ht="18.75" thickBot="1" x14ac:dyDescent="0.3">
      <c r="A46" s="3" t="s">
        <v>11</v>
      </c>
      <c r="B46" s="29">
        <f>COUNT(B40:B45)</f>
        <v>2</v>
      </c>
      <c r="C46" s="63"/>
      <c r="D46" s="64"/>
      <c r="E46" s="65"/>
    </row>
    <row r="47" spans="1:6" ht="15.75" thickBot="1" x14ac:dyDescent="0.3">
      <c r="B47" s="5"/>
      <c r="E47" s="5"/>
    </row>
    <row r="48" spans="1:6" ht="18.75" thickBot="1" x14ac:dyDescent="0.3">
      <c r="A48" s="46" t="s">
        <v>14</v>
      </c>
      <c r="B48" s="47"/>
      <c r="C48" s="47"/>
      <c r="D48" s="47"/>
      <c r="E48" s="48"/>
    </row>
    <row r="49" spans="1:6" ht="18" x14ac:dyDescent="0.25">
      <c r="A49" s="2" t="s">
        <v>5</v>
      </c>
      <c r="B49" s="2" t="s">
        <v>6</v>
      </c>
      <c r="C49" s="2" t="s">
        <v>7</v>
      </c>
      <c r="D49" s="2" t="s">
        <v>8</v>
      </c>
      <c r="E49" s="2" t="s">
        <v>9</v>
      </c>
    </row>
    <row r="50" spans="1:6" ht="18" x14ac:dyDescent="0.25">
      <c r="A50" s="22" t="str">
        <f>VLOOKUP(B50,'[1]LISTADO ATM'!$A$2:$C$821,3,0)</f>
        <v>DISTRITO NACIONAL</v>
      </c>
      <c r="B50" s="22">
        <v>569</v>
      </c>
      <c r="C50" s="22" t="str">
        <f>VLOOKUP(B50,'[1]LISTADO ATM'!$A$2:$B$821,2,0)</f>
        <v xml:space="preserve">ATM Superintendencia de Seguros </v>
      </c>
      <c r="D50" s="15" t="s">
        <v>10</v>
      </c>
      <c r="E50" s="27">
        <v>3335895087</v>
      </c>
    </row>
    <row r="51" spans="1:6" ht="18" x14ac:dyDescent="0.25">
      <c r="A51" s="22" t="str">
        <f>VLOOKUP(B51,'[1]LISTADO ATM'!$A$2:$C$821,3,0)</f>
        <v>DISTRITO NACIONAL</v>
      </c>
      <c r="B51" s="22">
        <v>183</v>
      </c>
      <c r="C51" s="22" t="str">
        <f>VLOOKUP(B51,'[1]LISTADO ATM'!$A$2:$B$821,2,0)</f>
        <v>ATM Estación Nativa Km. 22 Aut. Duarte.</v>
      </c>
      <c r="D51" s="15" t="s">
        <v>10</v>
      </c>
      <c r="E51" s="27">
        <v>3335895489</v>
      </c>
    </row>
    <row r="52" spans="1:6" ht="18" x14ac:dyDescent="0.25">
      <c r="A52" s="22" t="str">
        <f>VLOOKUP(B52,'[1]LISTADO ATM'!$A$2:$C$821,3,0)</f>
        <v>SUR</v>
      </c>
      <c r="B52" s="22">
        <v>781</v>
      </c>
      <c r="C52" s="22" t="str">
        <f>VLOOKUP(B52,'[1]LISTADO ATM'!$A$2:$B$821,2,0)</f>
        <v xml:space="preserve">ATM Estación Isla Barahona </v>
      </c>
      <c r="D52" s="15" t="s">
        <v>10</v>
      </c>
      <c r="E52" s="27">
        <v>3335895633</v>
      </c>
    </row>
    <row r="53" spans="1:6" ht="18" x14ac:dyDescent="0.25">
      <c r="A53" s="22" t="str">
        <f>VLOOKUP(B53,'[1]LISTADO ATM'!$A$2:$C$821,3,0)</f>
        <v>SUR</v>
      </c>
      <c r="B53" s="22">
        <v>249</v>
      </c>
      <c r="C53" s="22" t="str">
        <f>VLOOKUP(B53,'[1]LISTADO ATM'!$A$2:$B$821,2,0)</f>
        <v xml:space="preserve">ATM Banco Agrícola Neiba </v>
      </c>
      <c r="D53" s="15" t="s">
        <v>10</v>
      </c>
      <c r="E53" s="27">
        <v>3335895653</v>
      </c>
      <c r="F53" t="s">
        <v>26</v>
      </c>
    </row>
    <row r="54" spans="1:6" ht="18" x14ac:dyDescent="0.25">
      <c r="A54" s="22" t="str">
        <f>VLOOKUP(B54,'[1]LISTADO ATM'!$A$2:$C$821,3,0)</f>
        <v>ESTE</v>
      </c>
      <c r="B54" s="22">
        <v>386</v>
      </c>
      <c r="C54" s="22" t="str">
        <f>VLOOKUP(B54,'[1]LISTADO ATM'!$A$2:$B$821,2,0)</f>
        <v xml:space="preserve">ATM Plaza Verón II </v>
      </c>
      <c r="D54" s="15" t="s">
        <v>10</v>
      </c>
      <c r="E54" s="27">
        <v>3335895768</v>
      </c>
      <c r="F54" t="s">
        <v>26</v>
      </c>
    </row>
    <row r="55" spans="1:6" ht="18" x14ac:dyDescent="0.25">
      <c r="A55" s="22" t="e">
        <f>VLOOKUP(B55,'[1]LISTADO ATM'!$A$2:$C$821,3,0)</f>
        <v>#N/A</v>
      </c>
      <c r="B55" s="22"/>
      <c r="C55" s="22" t="e">
        <f>VLOOKUP(B55,'[1]LISTADO ATM'!$A$2:$B$821,2,0)</f>
        <v>#N/A</v>
      </c>
      <c r="D55" s="15" t="s">
        <v>10</v>
      </c>
      <c r="E55" s="27"/>
    </row>
    <row r="56" spans="1:6" ht="18" x14ac:dyDescent="0.25">
      <c r="A56" s="22" t="str">
        <f>VLOOKUP(B56,'[1]LISTADO ATM'!$A$2:$C$821,3,0)</f>
        <v>DISTRITO NACIONAL</v>
      </c>
      <c r="B56" s="22">
        <v>235</v>
      </c>
      <c r="C56" s="22" t="str">
        <f>VLOOKUP(B56,'[1]LISTADO ATM'!$A$2:$B$821,2,0)</f>
        <v xml:space="preserve">ATM Oficina Multicentro La Sirena San Isidro </v>
      </c>
      <c r="D56" s="15" t="s">
        <v>10</v>
      </c>
      <c r="E56" s="27">
        <v>3335895778</v>
      </c>
    </row>
    <row r="57" spans="1:6" ht="18" x14ac:dyDescent="0.25">
      <c r="A57" s="22" t="str">
        <f>VLOOKUP(B57,'[1]LISTADO ATM'!$A$2:$C$821,3,0)</f>
        <v>SUR</v>
      </c>
      <c r="B57" s="22">
        <v>252</v>
      </c>
      <c r="C57" s="22" t="str">
        <f>VLOOKUP(B57,'[1]LISTADO ATM'!$A$2:$B$821,2,0)</f>
        <v xml:space="preserve">ATM Banco Agrícola (Barahona) </v>
      </c>
      <c r="D57" s="15" t="s">
        <v>10</v>
      </c>
      <c r="E57" s="27">
        <v>3335895779</v>
      </c>
    </row>
    <row r="58" spans="1:6" ht="18" x14ac:dyDescent="0.25">
      <c r="A58" s="22" t="str">
        <f>VLOOKUP(B58,'[1]LISTADO ATM'!$A$2:$C$821,3,0)</f>
        <v>DISTRITO NACIONAL</v>
      </c>
      <c r="B58" s="22">
        <v>525</v>
      </c>
      <c r="C58" s="22" t="str">
        <f>VLOOKUP(B58,'[1]LISTADO ATM'!$A$2:$B$821,2,0)</f>
        <v>ATM S/M Bravo Las Americas</v>
      </c>
      <c r="D58" s="15" t="s">
        <v>10</v>
      </c>
      <c r="E58" s="27">
        <v>3335895781</v>
      </c>
    </row>
    <row r="59" spans="1:6" ht="18" x14ac:dyDescent="0.25">
      <c r="A59" s="22" t="str">
        <f>VLOOKUP(B59,'[1]LISTADO ATM'!$A$2:$C$821,3,0)</f>
        <v>DISTRITO NACIONAL</v>
      </c>
      <c r="B59" s="22">
        <v>527</v>
      </c>
      <c r="C59" s="22" t="str">
        <f>VLOOKUP(B59,'[1]LISTADO ATM'!$A$2:$B$821,2,0)</f>
        <v>ATM Oficina Zona Oriental II</v>
      </c>
      <c r="D59" s="15" t="s">
        <v>10</v>
      </c>
      <c r="E59" s="27">
        <v>3335895782</v>
      </c>
    </row>
    <row r="60" spans="1:6" ht="18" x14ac:dyDescent="0.25">
      <c r="A60" s="22" t="str">
        <f>VLOOKUP(B60,'[1]LISTADO ATM'!$A$2:$C$821,3,0)</f>
        <v>DISTRITO NACIONAL</v>
      </c>
      <c r="B60" s="22">
        <v>744</v>
      </c>
      <c r="C60" s="22" t="str">
        <f>VLOOKUP(B60,'[1]LISTADO ATM'!$A$2:$B$821,2,0)</f>
        <v xml:space="preserve">ATM Multicentro La Sirena Venezuela </v>
      </c>
      <c r="D60" s="15" t="s">
        <v>10</v>
      </c>
      <c r="E60" s="27">
        <v>3335895793</v>
      </c>
    </row>
    <row r="61" spans="1:6" ht="18" x14ac:dyDescent="0.25">
      <c r="A61" s="22" t="str">
        <f>VLOOKUP(B61,'[1]LISTADO ATM'!$A$2:$C$821,3,0)</f>
        <v>DISTRITO NACIONAL</v>
      </c>
      <c r="B61" s="22">
        <v>884</v>
      </c>
      <c r="C61" s="22" t="str">
        <f>VLOOKUP(B61,'[1]LISTADO ATM'!$A$2:$B$821,2,0)</f>
        <v xml:space="preserve">ATM UNP Olé Sabana Perdida </v>
      </c>
      <c r="D61" s="15" t="s">
        <v>10</v>
      </c>
      <c r="E61" s="27">
        <v>3335895800</v>
      </c>
    </row>
    <row r="62" spans="1:6" ht="18" x14ac:dyDescent="0.25">
      <c r="A62" s="22" t="e">
        <f>VLOOKUP(B62,'[1]LISTADO ATM'!$A$2:$C$821,3,0)</f>
        <v>#N/A</v>
      </c>
      <c r="B62" s="22"/>
      <c r="C62" s="22" t="e">
        <f>VLOOKUP(B62,'[1]LISTADO ATM'!$A$2:$B$821,2,0)</f>
        <v>#N/A</v>
      </c>
      <c r="D62" s="15" t="s">
        <v>10</v>
      </c>
      <c r="E62" s="27"/>
    </row>
    <row r="63" spans="1:6" ht="18" x14ac:dyDescent="0.25">
      <c r="A63" s="22" t="e">
        <f>VLOOKUP(B63,'[1]LISTADO ATM'!$A$2:$C$821,3,0)</f>
        <v>#N/A</v>
      </c>
      <c r="B63" s="22"/>
      <c r="C63" s="22" t="e">
        <f>VLOOKUP(B63,'[1]LISTADO ATM'!$A$2:$B$821,2,0)</f>
        <v>#N/A</v>
      </c>
      <c r="D63" s="15" t="s">
        <v>10</v>
      </c>
      <c r="E63" s="27"/>
    </row>
    <row r="64" spans="1:6" ht="18.75" thickBot="1" x14ac:dyDescent="0.3">
      <c r="A64" s="26"/>
      <c r="B64" s="29">
        <f>COUNT(B50:B63)</f>
        <v>11</v>
      </c>
      <c r="C64" s="14"/>
      <c r="D64" s="14"/>
      <c r="E64" s="14"/>
    </row>
    <row r="65" spans="1:5" ht="15.75" thickBot="1" x14ac:dyDescent="0.3">
      <c r="B65" s="5"/>
      <c r="E65" s="5"/>
    </row>
    <row r="66" spans="1:5" ht="18.75" thickBot="1" x14ac:dyDescent="0.3">
      <c r="A66" s="46" t="s">
        <v>20</v>
      </c>
      <c r="B66" s="47"/>
      <c r="C66" s="47"/>
      <c r="D66" s="47"/>
      <c r="E66" s="48"/>
    </row>
    <row r="67" spans="1:5" ht="18" x14ac:dyDescent="0.25">
      <c r="A67" s="2" t="s">
        <v>5</v>
      </c>
      <c r="B67" s="2" t="s">
        <v>6</v>
      </c>
      <c r="C67" s="2" t="s">
        <v>7</v>
      </c>
      <c r="D67" s="2" t="s">
        <v>8</v>
      </c>
      <c r="E67" s="2" t="s">
        <v>9</v>
      </c>
    </row>
    <row r="68" spans="1:5" ht="18" x14ac:dyDescent="0.25">
      <c r="A68" s="19" t="str">
        <f>VLOOKUP(B68,'[1]LISTADO ATM'!$A$2:$C$821,3,0)</f>
        <v>DISTRITO NACIONAL</v>
      </c>
      <c r="B68" s="22">
        <v>147</v>
      </c>
      <c r="C68" s="25" t="str">
        <f>VLOOKUP(B68,'[1]LISTADO ATM'!$A$2:$B$821,2,0)</f>
        <v xml:space="preserve">ATM Kiosco Megacentro I </v>
      </c>
      <c r="D68" s="22" t="s">
        <v>18</v>
      </c>
      <c r="E68" s="25">
        <v>3335894910</v>
      </c>
    </row>
    <row r="69" spans="1:5" ht="18" x14ac:dyDescent="0.25">
      <c r="A69" s="19" t="str">
        <f>VLOOKUP(B69,'[1]LISTADO ATM'!$A$2:$C$821,3,0)</f>
        <v>DISTRITO NACIONAL</v>
      </c>
      <c r="B69" s="38">
        <v>561</v>
      </c>
      <c r="C69" s="25" t="str">
        <f>VLOOKUP(B69,'[1]LISTADO ATM'!$A$2:$B$821,2,0)</f>
        <v xml:space="preserve">ATM Comando Regional P.N. S.D. Este </v>
      </c>
      <c r="D69" s="22" t="s">
        <v>18</v>
      </c>
      <c r="E69" s="25">
        <v>3335894153</v>
      </c>
    </row>
    <row r="70" spans="1:5" ht="18" x14ac:dyDescent="0.25">
      <c r="A70" s="19" t="str">
        <f>VLOOKUP(B70,'[1]LISTADO ATM'!$A$2:$C$821,3,0)</f>
        <v>SUR</v>
      </c>
      <c r="B70" s="38">
        <v>537</v>
      </c>
      <c r="C70" s="25" t="str">
        <f>VLOOKUP(B70,'[1]LISTADO ATM'!$A$2:$B$821,2,0)</f>
        <v xml:space="preserve">ATM Estación Texaco Enriquillo (Barahona) </v>
      </c>
      <c r="D70" s="22" t="s">
        <v>18</v>
      </c>
      <c r="E70" s="43">
        <v>3335895718</v>
      </c>
    </row>
    <row r="71" spans="1:5" ht="18" x14ac:dyDescent="0.25">
      <c r="A71" s="19" t="str">
        <f>VLOOKUP(B71,'[1]LISTADO ATM'!$A$2:$C$821,3,0)</f>
        <v>DISTRITO NACIONAL</v>
      </c>
      <c r="B71" s="38">
        <v>406</v>
      </c>
      <c r="C71" s="25" t="str">
        <f>VLOOKUP(B71,'[1]LISTADO ATM'!$A$2:$B$821,2,0)</f>
        <v xml:space="preserve">ATM UNP Plaza Lama Máximo Gómez </v>
      </c>
      <c r="D71" s="22" t="s">
        <v>18</v>
      </c>
      <c r="E71" s="43">
        <v>3335895719</v>
      </c>
    </row>
    <row r="72" spans="1:5" ht="18" x14ac:dyDescent="0.25">
      <c r="A72" s="19" t="str">
        <f>VLOOKUP(B72,'[1]LISTADO ATM'!$A$2:$C$821,3,0)</f>
        <v>DISTRITO NACIONAL</v>
      </c>
      <c r="B72" s="38">
        <v>152</v>
      </c>
      <c r="C72" s="25" t="str">
        <f>VLOOKUP(B72,'[1]LISTADO ATM'!$A$2:$B$821,2,0)</f>
        <v xml:space="preserve">ATM Kiosco Megacentro II </v>
      </c>
      <c r="D72" s="22" t="s">
        <v>18</v>
      </c>
      <c r="E72" s="43">
        <v>3335895722</v>
      </c>
    </row>
    <row r="73" spans="1:5" ht="18" x14ac:dyDescent="0.25">
      <c r="A73" s="19" t="str">
        <f>VLOOKUP(B73,'[1]LISTADO ATM'!$A$2:$C$821,3,0)</f>
        <v>DISTRITO NACIONAL</v>
      </c>
      <c r="B73" s="38">
        <v>507</v>
      </c>
      <c r="C73" s="25" t="str">
        <f>VLOOKUP(B73,'[1]LISTADO ATM'!$A$2:$B$821,2,0)</f>
        <v>ATM Estación Sigma Boca Chica</v>
      </c>
      <c r="D73" s="22" t="s">
        <v>18</v>
      </c>
      <c r="E73" s="43">
        <v>3335895753</v>
      </c>
    </row>
    <row r="74" spans="1:5" ht="18" x14ac:dyDescent="0.25">
      <c r="A74" s="19" t="str">
        <f>VLOOKUP(B74,'[1]LISTADO ATM'!$A$2:$C$821,3,0)</f>
        <v>DISTRITO NACIONAL</v>
      </c>
      <c r="B74" s="38">
        <v>717</v>
      </c>
      <c r="C74" s="25" t="str">
        <f>VLOOKUP(B74,'[1]LISTADO ATM'!$A$2:$B$821,2,0)</f>
        <v xml:space="preserve">ATM Oficina Los Alcarrizos </v>
      </c>
      <c r="D74" s="22" t="s">
        <v>18</v>
      </c>
      <c r="E74" s="43">
        <v>3335895757</v>
      </c>
    </row>
    <row r="75" spans="1:5" ht="18" x14ac:dyDescent="0.25">
      <c r="A75" s="19" t="str">
        <f>VLOOKUP(B75,'[1]LISTADO ATM'!$A$2:$C$821,3,0)</f>
        <v>DISTRITO NACIONAL</v>
      </c>
      <c r="B75" s="38">
        <v>790</v>
      </c>
      <c r="C75" s="25" t="str">
        <f>VLOOKUP(B75,'[1]LISTADO ATM'!$A$2:$B$821,2,0)</f>
        <v xml:space="preserve">ATM Oficina Bella Vista Mall I </v>
      </c>
      <c r="D75" s="22" t="s">
        <v>18</v>
      </c>
      <c r="E75" s="43">
        <v>3335895767</v>
      </c>
    </row>
    <row r="76" spans="1:5" ht="18" x14ac:dyDescent="0.25">
      <c r="A76" s="19" t="e">
        <f>VLOOKUP(B76,'[1]LISTADO ATM'!$A$2:$C$821,3,0)</f>
        <v>#N/A</v>
      </c>
      <c r="B76" s="38"/>
      <c r="C76" s="25" t="e">
        <f>VLOOKUP(B76,'[1]LISTADO ATM'!$A$2:$B$821,2,0)</f>
        <v>#N/A</v>
      </c>
      <c r="D76" s="22" t="s">
        <v>18</v>
      </c>
      <c r="E76" s="43"/>
    </row>
    <row r="77" spans="1:5" ht="18" x14ac:dyDescent="0.25">
      <c r="A77" s="19" t="str">
        <f>VLOOKUP(B77,'[1]LISTADO ATM'!$A$2:$C$821,3,0)</f>
        <v>DISTRITO NACIONAL</v>
      </c>
      <c r="B77" s="38">
        <v>446</v>
      </c>
      <c r="C77" s="25" t="str">
        <f>VLOOKUP(B77,'[1]LISTADO ATM'!$A$2:$B$821,2,0)</f>
        <v>ATM Hipodromo V Centenario</v>
      </c>
      <c r="D77" s="22" t="s">
        <v>18</v>
      </c>
      <c r="E77" s="43">
        <v>3335895780</v>
      </c>
    </row>
    <row r="78" spans="1:5" ht="18" x14ac:dyDescent="0.25">
      <c r="A78" s="19" t="str">
        <f>VLOOKUP(B78,'[1]LISTADO ATM'!$A$2:$C$821,3,0)</f>
        <v>SUR</v>
      </c>
      <c r="B78" s="38">
        <v>699</v>
      </c>
      <c r="C78" s="25" t="str">
        <f>VLOOKUP(B78,'[1]LISTADO ATM'!$A$2:$B$821,2,0)</f>
        <v>ATM S/M Bravo Bani</v>
      </c>
      <c r="D78" s="22" t="s">
        <v>18</v>
      </c>
      <c r="E78" s="43">
        <v>3335895787</v>
      </c>
    </row>
    <row r="79" spans="1:5" ht="18" x14ac:dyDescent="0.25">
      <c r="A79" s="19" t="e">
        <f>VLOOKUP(B79,'[1]LISTADO ATM'!$A$2:$C$821,3,0)</f>
        <v>#N/A</v>
      </c>
      <c r="B79" s="38"/>
      <c r="C79" s="25" t="e">
        <f>VLOOKUP(B79,'[1]LISTADO ATM'!$A$2:$B$821,2,0)</f>
        <v>#N/A</v>
      </c>
      <c r="D79" s="22" t="s">
        <v>18</v>
      </c>
      <c r="E79" s="43"/>
    </row>
    <row r="80" spans="1:5" ht="18" x14ac:dyDescent="0.25">
      <c r="A80" s="19" t="e">
        <f>VLOOKUP(B80,'[1]LISTADO ATM'!$A$2:$C$821,3,0)</f>
        <v>#N/A</v>
      </c>
      <c r="B80" s="38"/>
      <c r="C80" s="25" t="e">
        <f>VLOOKUP(B80,'[1]LISTADO ATM'!$A$2:$B$821,2,0)</f>
        <v>#N/A</v>
      </c>
      <c r="D80" s="22" t="s">
        <v>18</v>
      </c>
      <c r="E80" s="43"/>
    </row>
    <row r="81" spans="1:6" ht="18" x14ac:dyDescent="0.25">
      <c r="A81" s="19" t="e">
        <f>VLOOKUP(B81,'[1]LISTADO ATM'!$A$2:$C$821,3,0)</f>
        <v>#N/A</v>
      </c>
      <c r="B81" s="38"/>
      <c r="C81" s="25" t="e">
        <f>VLOOKUP(B81,'[1]LISTADO ATM'!$A$2:$B$821,2,0)</f>
        <v>#N/A</v>
      </c>
      <c r="D81" s="22" t="s">
        <v>18</v>
      </c>
      <c r="E81" s="43"/>
    </row>
    <row r="82" spans="1:6" ht="18" x14ac:dyDescent="0.25">
      <c r="A82" s="19" t="e">
        <f>VLOOKUP(B82,'[1]LISTADO ATM'!$A$2:$C$821,3,0)</f>
        <v>#N/A</v>
      </c>
      <c r="B82" s="38"/>
      <c r="C82" s="25" t="e">
        <f>VLOOKUP(B82,'[1]LISTADO ATM'!$A$2:$B$821,2,0)</f>
        <v>#N/A</v>
      </c>
      <c r="D82" s="22" t="s">
        <v>18</v>
      </c>
      <c r="E82" s="25"/>
    </row>
    <row r="83" spans="1:6" ht="18" x14ac:dyDescent="0.25">
      <c r="A83" s="19" t="e">
        <f>VLOOKUP(B83,'[1]LISTADO ATM'!$A$2:$C$821,3,0)</f>
        <v>#N/A</v>
      </c>
      <c r="B83" s="38"/>
      <c r="C83" s="25" t="e">
        <f>VLOOKUP(B83,'[1]LISTADO ATM'!$A$2:$B$821,2,0)</f>
        <v>#N/A</v>
      </c>
      <c r="D83" s="22" t="s">
        <v>18</v>
      </c>
      <c r="E83" s="43"/>
    </row>
    <row r="84" spans="1:6" ht="18" x14ac:dyDescent="0.25">
      <c r="A84" s="19" t="e">
        <f>VLOOKUP(B84,'[1]LISTADO ATM'!$A$2:$C$821,3,0)</f>
        <v>#N/A</v>
      </c>
      <c r="B84" s="38"/>
      <c r="C84" s="25" t="e">
        <f>VLOOKUP(B84,'[1]LISTADO ATM'!$A$2:$B$821,2,0)</f>
        <v>#N/A</v>
      </c>
      <c r="D84" s="22" t="s">
        <v>18</v>
      </c>
      <c r="E84" s="43"/>
    </row>
    <row r="85" spans="1:6" ht="18" x14ac:dyDescent="0.25">
      <c r="A85" s="19" t="e">
        <f>VLOOKUP(B85,'[1]LISTADO ATM'!$A$2:$C$821,3,0)</f>
        <v>#N/A</v>
      </c>
      <c r="B85" s="38"/>
      <c r="C85" s="25" t="e">
        <f>VLOOKUP(B85,'[1]LISTADO ATM'!$A$2:$B$821,2,0)</f>
        <v>#N/A</v>
      </c>
      <c r="D85" s="22" t="s">
        <v>18</v>
      </c>
      <c r="E85" s="43"/>
    </row>
    <row r="86" spans="1:6" ht="18" x14ac:dyDescent="0.25">
      <c r="A86" s="19" t="e">
        <f>VLOOKUP(B86,'[1]LISTADO ATM'!$A$2:$C$821,3,0)</f>
        <v>#N/A</v>
      </c>
      <c r="B86" s="38"/>
      <c r="C86" s="25" t="e">
        <f>VLOOKUP(B86,'[1]LISTADO ATM'!$A$2:$B$821,2,0)</f>
        <v>#N/A</v>
      </c>
      <c r="D86" s="22" t="s">
        <v>18</v>
      </c>
      <c r="E86" s="43"/>
    </row>
    <row r="87" spans="1:6" ht="18.75" thickBot="1" x14ac:dyDescent="0.3">
      <c r="A87" s="26" t="s">
        <v>11</v>
      </c>
      <c r="B87" s="29">
        <f>COUNT(B68:B86)</f>
        <v>10</v>
      </c>
      <c r="C87" s="14"/>
      <c r="D87" s="14"/>
      <c r="E87" s="14"/>
    </row>
    <row r="88" spans="1:6" ht="15.75" thickBot="1" x14ac:dyDescent="0.3">
      <c r="B88" s="5"/>
      <c r="E88" s="5"/>
    </row>
    <row r="89" spans="1:6" ht="18" x14ac:dyDescent="0.25">
      <c r="A89" s="66" t="s">
        <v>13</v>
      </c>
      <c r="B89" s="67"/>
      <c r="C89" s="67"/>
      <c r="D89" s="67"/>
      <c r="E89" s="68"/>
    </row>
    <row r="90" spans="1:6" ht="18" x14ac:dyDescent="0.25">
      <c r="A90" s="2" t="s">
        <v>5</v>
      </c>
      <c r="B90" s="2" t="s">
        <v>6</v>
      </c>
      <c r="C90" s="4" t="s">
        <v>7</v>
      </c>
      <c r="D90" s="18" t="s">
        <v>8</v>
      </c>
      <c r="E90" s="12" t="s">
        <v>9</v>
      </c>
    </row>
    <row r="91" spans="1:6" ht="17.25" customHeight="1" x14ac:dyDescent="0.25">
      <c r="A91" s="19" t="str">
        <f>VLOOKUP(B91,'[1]LISTADO ATM'!$A$2:$C$821,3,0)</f>
        <v>DISTRITO NACIONAL</v>
      </c>
      <c r="B91" s="22">
        <v>743</v>
      </c>
      <c r="C91" s="25" t="str">
        <f>VLOOKUP(B91,'[1]LISTADO ATM'!$A$2:$B$821,2,0)</f>
        <v xml:space="preserve">ATM Oficina Los Frailes </v>
      </c>
      <c r="D91" s="42" t="s">
        <v>22</v>
      </c>
      <c r="E91" s="25">
        <v>3335894160</v>
      </c>
      <c r="F91" t="s">
        <v>26</v>
      </c>
    </row>
    <row r="92" spans="1:6" ht="17.25" customHeight="1" x14ac:dyDescent="0.25">
      <c r="A92" s="19" t="str">
        <f>VLOOKUP(B92,'[1]LISTADO ATM'!$A$2:$C$821,3,0)</f>
        <v>DISTRITO NACIONAL</v>
      </c>
      <c r="B92" s="22">
        <v>160</v>
      </c>
      <c r="C92" s="25" t="str">
        <f>VLOOKUP(B92,'[1]LISTADO ATM'!$A$2:$B$821,2,0)</f>
        <v xml:space="preserve">ATM Oficina Herrera </v>
      </c>
      <c r="D92" s="30" t="s">
        <v>25</v>
      </c>
      <c r="E92" s="25">
        <v>3335895436</v>
      </c>
      <c r="F92" t="s">
        <v>26</v>
      </c>
    </row>
    <row r="93" spans="1:6" ht="17.25" customHeight="1" x14ac:dyDescent="0.25">
      <c r="A93" s="19" t="str">
        <f>VLOOKUP(B93,'[1]LISTADO ATM'!$A$2:$C$821,3,0)</f>
        <v>DISTRITO NACIONAL</v>
      </c>
      <c r="B93" s="22">
        <v>979</v>
      </c>
      <c r="C93" s="25" t="str">
        <f>VLOOKUP(B93,'[1]LISTADO ATM'!$A$2:$B$821,2,0)</f>
        <v xml:space="preserve">ATM Oficina Luperón I </v>
      </c>
      <c r="D93" s="30" t="s">
        <v>25</v>
      </c>
      <c r="E93" s="25">
        <v>3335895491</v>
      </c>
    </row>
    <row r="94" spans="1:6" ht="17.25" customHeight="1" x14ac:dyDescent="0.25">
      <c r="A94" s="19" t="str">
        <f>VLOOKUP(B94,'[1]LISTADO ATM'!$A$2:$C$821,3,0)</f>
        <v>NORTE</v>
      </c>
      <c r="B94" s="22">
        <v>304</v>
      </c>
      <c r="C94" s="25" t="str">
        <f>VLOOKUP(B94,'[1]LISTADO ATM'!$A$2:$B$821,2,0)</f>
        <v xml:space="preserve">ATM Multicentro La Sirena Estrella Sadhala </v>
      </c>
      <c r="D94" s="42" t="s">
        <v>22</v>
      </c>
      <c r="E94" s="25">
        <v>3335895761</v>
      </c>
      <c r="F94" t="s">
        <v>26</v>
      </c>
    </row>
    <row r="95" spans="1:6" ht="17.25" customHeight="1" x14ac:dyDescent="0.25">
      <c r="A95" s="19" t="str">
        <f>VLOOKUP(B95,'[1]LISTADO ATM'!$A$2:$C$821,3,0)</f>
        <v>NORTE</v>
      </c>
      <c r="B95" s="22">
        <v>774</v>
      </c>
      <c r="C95" s="25" t="str">
        <f>VLOOKUP(B95,'[1]LISTADO ATM'!$A$2:$B$821,2,0)</f>
        <v xml:space="preserve">ATM Oficina Montecristi </v>
      </c>
      <c r="D95" s="42" t="s">
        <v>22</v>
      </c>
      <c r="E95" s="25">
        <v>3335895762</v>
      </c>
      <c r="F95" t="s">
        <v>26</v>
      </c>
    </row>
    <row r="96" spans="1:6" ht="17.25" customHeight="1" x14ac:dyDescent="0.25">
      <c r="A96" s="19" t="str">
        <f>VLOOKUP(B96,'[1]LISTADO ATM'!$A$2:$C$821,3,0)</f>
        <v>ESTE</v>
      </c>
      <c r="B96" s="22">
        <v>219</v>
      </c>
      <c r="C96" s="25" t="str">
        <f>VLOOKUP(B96,'[1]LISTADO ATM'!$A$2:$B$821,2,0)</f>
        <v xml:space="preserve">ATM Oficina La Altagracia (Higuey) </v>
      </c>
      <c r="D96" s="42" t="s">
        <v>22</v>
      </c>
      <c r="E96" s="25">
        <v>3335895765</v>
      </c>
      <c r="F96" t="s">
        <v>26</v>
      </c>
    </row>
    <row r="97" spans="1:5" ht="17.25" customHeight="1" x14ac:dyDescent="0.25">
      <c r="A97" s="19" t="e">
        <f>VLOOKUP(B97,'[1]LISTADO ATM'!$A$2:$C$821,3,0)</f>
        <v>#N/A</v>
      </c>
      <c r="B97" s="22"/>
      <c r="C97" s="25" t="e">
        <f>VLOOKUP(B97,'[1]LISTADO ATM'!$A$2:$B$821,2,0)</f>
        <v>#N/A</v>
      </c>
      <c r="D97" s="42"/>
      <c r="E97" s="25"/>
    </row>
    <row r="98" spans="1:5" ht="17.25" customHeight="1" x14ac:dyDescent="0.25">
      <c r="A98" s="19" t="e">
        <f>VLOOKUP(B98,'[1]LISTADO ATM'!$A$2:$C$821,3,0)</f>
        <v>#N/A</v>
      </c>
      <c r="B98" s="22"/>
      <c r="C98" s="25" t="e">
        <f>VLOOKUP(B98,'[1]LISTADO ATM'!$A$2:$B$821,2,0)</f>
        <v>#N/A</v>
      </c>
      <c r="D98" s="42"/>
      <c r="E98" s="25"/>
    </row>
    <row r="99" spans="1:5" ht="17.25" customHeight="1" x14ac:dyDescent="0.25">
      <c r="A99" s="19" t="e">
        <f>VLOOKUP(B99,'[1]LISTADO ATM'!$A$2:$C$821,3,0)</f>
        <v>#N/A</v>
      </c>
      <c r="B99" s="22"/>
      <c r="C99" s="25" t="e">
        <f>VLOOKUP(B99,'[1]LISTADO ATM'!$A$2:$B$821,2,0)</f>
        <v>#N/A</v>
      </c>
      <c r="D99" s="42"/>
      <c r="E99" s="25"/>
    </row>
    <row r="100" spans="1:5" ht="18.75" thickBot="1" x14ac:dyDescent="0.3">
      <c r="A100" s="3" t="s">
        <v>11</v>
      </c>
      <c r="B100" s="29">
        <f>COUNT(B91:B99)</f>
        <v>6</v>
      </c>
      <c r="C100" s="14"/>
      <c r="D100" s="17"/>
      <c r="E100" s="17"/>
    </row>
    <row r="101" spans="1:5" ht="15.75" thickBot="1" x14ac:dyDescent="0.3">
      <c r="B101" s="5"/>
      <c r="E101" s="5"/>
    </row>
    <row r="102" spans="1:5" ht="18.75" thickBot="1" x14ac:dyDescent="0.3">
      <c r="A102" s="69" t="s">
        <v>12</v>
      </c>
      <c r="B102" s="70"/>
      <c r="C102" t="s">
        <v>17</v>
      </c>
      <c r="D102" s="5"/>
      <c r="E102" s="5"/>
    </row>
    <row r="103" spans="1:5" ht="18.75" thickBot="1" x14ac:dyDescent="0.3">
      <c r="A103" s="37">
        <f>+B64+B87+B100</f>
        <v>27</v>
      </c>
      <c r="B103" s="28"/>
    </row>
    <row r="104" spans="1:5" ht="15.75" thickBot="1" x14ac:dyDescent="0.3">
      <c r="B104" s="5"/>
      <c r="E104" s="5"/>
    </row>
    <row r="105" spans="1:5" ht="18.75" thickBot="1" x14ac:dyDescent="0.3">
      <c r="A105" s="46" t="s">
        <v>15</v>
      </c>
      <c r="B105" s="47"/>
      <c r="C105" s="47"/>
      <c r="D105" s="47"/>
      <c r="E105" s="48"/>
    </row>
    <row r="106" spans="1:5" ht="17.25" customHeight="1" x14ac:dyDescent="0.25">
      <c r="A106" s="6" t="s">
        <v>5</v>
      </c>
      <c r="B106" s="6" t="s">
        <v>6</v>
      </c>
      <c r="C106" s="4" t="s">
        <v>7</v>
      </c>
      <c r="D106" s="49"/>
      <c r="E106" s="50"/>
    </row>
    <row r="107" spans="1:5" ht="17.25" customHeight="1" x14ac:dyDescent="0.25">
      <c r="A107" s="22" t="str">
        <f>VLOOKUP(B107,'[1]LISTADO ATM'!$A$2:$C$821,3,0)</f>
        <v>ESTE</v>
      </c>
      <c r="B107" s="22">
        <v>159</v>
      </c>
      <c r="C107" s="22" t="str">
        <f>VLOOKUP(B107,'[1]LISTADO ATM'!$A$2:$B$821,2,0)</f>
        <v xml:space="preserve">ATM Hotel Dreams Bayahibe I </v>
      </c>
      <c r="D107" s="44" t="s">
        <v>21</v>
      </c>
      <c r="E107" s="45"/>
    </row>
    <row r="108" spans="1:5" ht="17.25" customHeight="1" x14ac:dyDescent="0.25">
      <c r="A108" s="22" t="str">
        <f>VLOOKUP(B108,'[1]LISTADO ATM'!$A$2:$C$821,3,0)</f>
        <v>ESTE</v>
      </c>
      <c r="B108" s="22">
        <v>651</v>
      </c>
      <c r="C108" s="22" t="str">
        <f>VLOOKUP(B108,'[1]LISTADO ATM'!$A$2:$B$821,2,0)</f>
        <v>ATM Eco Petroleo Romana</v>
      </c>
      <c r="D108" s="44" t="s">
        <v>21</v>
      </c>
      <c r="E108" s="45"/>
    </row>
    <row r="109" spans="1:5" ht="17.25" customHeight="1" x14ac:dyDescent="0.25">
      <c r="A109" s="22" t="str">
        <f>VLOOKUP(B109,'[1]LISTADO ATM'!$A$2:$C$821,3,0)</f>
        <v>DISTRITO NACIONAL</v>
      </c>
      <c r="B109" s="22">
        <v>557</v>
      </c>
      <c r="C109" s="22" t="str">
        <f>VLOOKUP(B109,'[1]LISTADO ATM'!$A$2:$B$821,2,0)</f>
        <v xml:space="preserve">ATM Multicentro La Sirena Ave. Mella </v>
      </c>
      <c r="D109" s="44" t="s">
        <v>23</v>
      </c>
      <c r="E109" s="45"/>
    </row>
    <row r="110" spans="1:5" ht="17.25" customHeight="1" x14ac:dyDescent="0.25">
      <c r="A110" s="22" t="e">
        <f>VLOOKUP(B110,'[1]LISTADO ATM'!$A$2:$C$821,3,0)</f>
        <v>#N/A</v>
      </c>
      <c r="B110" s="22"/>
      <c r="C110" s="22" t="e">
        <f>VLOOKUP(B110,'[1]LISTADO ATM'!$A$2:$B$821,2,0)</f>
        <v>#N/A</v>
      </c>
      <c r="D110" s="44"/>
      <c r="E110" s="45"/>
    </row>
    <row r="111" spans="1:5" ht="17.25" customHeight="1" x14ac:dyDescent="0.25">
      <c r="A111" s="22" t="str">
        <f>VLOOKUP(B111,'[1]LISTADO ATM'!$A$2:$C$821,3,0)</f>
        <v>DISTRITO NACIONAL</v>
      </c>
      <c r="B111" s="22">
        <v>227</v>
      </c>
      <c r="C111" s="22" t="str">
        <f>VLOOKUP(B111,'[1]LISTADO ATM'!$A$2:$B$821,2,0)</f>
        <v xml:space="preserve">ATM S/M Bravo Av. Enriquillo </v>
      </c>
      <c r="D111" s="44" t="s">
        <v>23</v>
      </c>
      <c r="E111" s="45"/>
    </row>
    <row r="112" spans="1:5" ht="17.25" customHeight="1" x14ac:dyDescent="0.25">
      <c r="A112" s="22" t="str">
        <f>VLOOKUP(B112,'[1]LISTADO ATM'!$A$2:$C$821,3,0)</f>
        <v>NORTE</v>
      </c>
      <c r="B112" s="22">
        <v>290</v>
      </c>
      <c r="C112" s="22" t="str">
        <f>VLOOKUP(B112,'[1]LISTADO ATM'!$A$2:$B$821,2,0)</f>
        <v xml:space="preserve">ATM Oficina San Francisco de Macorís </v>
      </c>
      <c r="D112" s="44" t="s">
        <v>23</v>
      </c>
      <c r="E112" s="45"/>
    </row>
    <row r="113" spans="1:5" ht="17.25" customHeight="1" x14ac:dyDescent="0.25">
      <c r="A113" s="22" t="str">
        <f>VLOOKUP(B113,'[1]LISTADO ATM'!$A$2:$C$821,3,0)</f>
        <v>SUR</v>
      </c>
      <c r="B113" s="22">
        <v>296</v>
      </c>
      <c r="C113" s="22" t="str">
        <f>VLOOKUP(B113,'[1]LISTADO ATM'!$A$2:$B$821,2,0)</f>
        <v>ATM Estación BANICOMB (Baní)  ECO Petroleo</v>
      </c>
      <c r="D113" s="44" t="s">
        <v>21</v>
      </c>
      <c r="E113" s="45"/>
    </row>
    <row r="114" spans="1:5" ht="17.25" customHeight="1" x14ac:dyDescent="0.25">
      <c r="A114" s="22" t="str">
        <f>VLOOKUP(B114,'[1]LISTADO ATM'!$A$2:$C$821,3,0)</f>
        <v>DISTRITO NACIONAL</v>
      </c>
      <c r="B114" s="22">
        <v>516</v>
      </c>
      <c r="C114" s="22" t="str">
        <f>VLOOKUP(B114,'[1]LISTADO ATM'!$A$2:$B$821,2,0)</f>
        <v xml:space="preserve">ATM Oficina Gascue </v>
      </c>
      <c r="D114" s="44" t="s">
        <v>21</v>
      </c>
      <c r="E114" s="45"/>
    </row>
    <row r="115" spans="1:5" ht="17.25" customHeight="1" x14ac:dyDescent="0.25">
      <c r="A115" s="22" t="str">
        <f>VLOOKUP(B115,'[1]LISTADO ATM'!$A$2:$C$821,3,0)</f>
        <v>DISTRITO NACIONAL</v>
      </c>
      <c r="B115" s="22">
        <v>641</v>
      </c>
      <c r="C115" s="22" t="str">
        <f>VLOOKUP(B115,'[1]LISTADO ATM'!$A$2:$B$821,2,0)</f>
        <v xml:space="preserve">ATM Farmacia Rimac </v>
      </c>
      <c r="D115" s="44" t="s">
        <v>21</v>
      </c>
      <c r="E115" s="45"/>
    </row>
    <row r="116" spans="1:5" ht="17.25" customHeight="1" x14ac:dyDescent="0.25">
      <c r="A116" s="22" t="str">
        <f>VLOOKUP(B116,'[1]LISTADO ATM'!$A$2:$C$821,3,0)</f>
        <v>SUR</v>
      </c>
      <c r="B116" s="22">
        <v>765</v>
      </c>
      <c r="C116" s="22" t="str">
        <f>VLOOKUP(B116,'[1]LISTADO ATM'!$A$2:$B$821,2,0)</f>
        <v xml:space="preserve">ATM Oficina Azua I </v>
      </c>
      <c r="D116" s="44" t="s">
        <v>23</v>
      </c>
      <c r="E116" s="45"/>
    </row>
    <row r="117" spans="1:5" ht="17.25" customHeight="1" x14ac:dyDescent="0.25">
      <c r="A117" s="22" t="str">
        <f>VLOOKUP(B117,'[1]LISTADO ATM'!$A$2:$C$821,3,0)</f>
        <v>NORTE</v>
      </c>
      <c r="B117" s="22">
        <v>779</v>
      </c>
      <c r="C117" s="22" t="str">
        <f>VLOOKUP(B117,'[1]LISTADO ATM'!$A$2:$B$821,2,0)</f>
        <v xml:space="preserve">ATM Zona Franca Esperanza I (Mao) </v>
      </c>
      <c r="D117" s="44" t="s">
        <v>21</v>
      </c>
      <c r="E117" s="45"/>
    </row>
    <row r="118" spans="1:5" ht="17.25" customHeight="1" x14ac:dyDescent="0.25">
      <c r="A118" s="22" t="e">
        <f>VLOOKUP(B118,'[1]LISTADO ATM'!$A$2:$C$821,3,0)</f>
        <v>#N/A</v>
      </c>
      <c r="B118" s="22"/>
      <c r="C118" s="22" t="e">
        <f>VLOOKUP(B118,'[1]LISTADO ATM'!$A$2:$B$821,2,0)</f>
        <v>#N/A</v>
      </c>
      <c r="D118" s="40"/>
      <c r="E118" s="41"/>
    </row>
    <row r="119" spans="1:5" ht="17.25" customHeight="1" x14ac:dyDescent="0.25">
      <c r="A119" s="22" t="e">
        <f>VLOOKUP(B119,'[1]LISTADO ATM'!$A$2:$C$821,3,0)</f>
        <v>#N/A</v>
      </c>
      <c r="B119" s="22"/>
      <c r="C119" s="22" t="e">
        <f>VLOOKUP(B119,'[1]LISTADO ATM'!$A$2:$B$821,2,0)</f>
        <v>#N/A</v>
      </c>
      <c r="D119" s="40"/>
      <c r="E119" s="41"/>
    </row>
    <row r="120" spans="1:5" ht="18.75" thickBot="1" x14ac:dyDescent="0.3">
      <c r="A120" s="26" t="s">
        <v>11</v>
      </c>
      <c r="B120" s="29">
        <f>COUNT(B107:B119)</f>
        <v>10</v>
      </c>
      <c r="C120" s="23"/>
      <c r="D120" s="23"/>
      <c r="E120" s="24"/>
    </row>
    <row r="121" spans="1:5" x14ac:dyDescent="0.25">
      <c r="B121" s="39"/>
    </row>
  </sheetData>
  <mergeCells count="23">
    <mergeCell ref="D113:E113"/>
    <mergeCell ref="D114:E114"/>
    <mergeCell ref="D115:E115"/>
    <mergeCell ref="D116:E116"/>
    <mergeCell ref="D117:E117"/>
    <mergeCell ref="C46:E46"/>
    <mergeCell ref="A48:E48"/>
    <mergeCell ref="A66:E66"/>
    <mergeCell ref="A89:E89"/>
    <mergeCell ref="A102:B102"/>
    <mergeCell ref="A1:E1"/>
    <mergeCell ref="A2:E2"/>
    <mergeCell ref="A7:E7"/>
    <mergeCell ref="C36:E36"/>
    <mergeCell ref="A38:E38"/>
    <mergeCell ref="D112:E112"/>
    <mergeCell ref="D111:E111"/>
    <mergeCell ref="A105:E105"/>
    <mergeCell ref="D106:E106"/>
    <mergeCell ref="D107:E107"/>
    <mergeCell ref="D109:E109"/>
    <mergeCell ref="D108:E108"/>
    <mergeCell ref="D110:E110"/>
  </mergeCells>
  <phoneticPr fontId="11" type="noConversion"/>
  <conditionalFormatting sqref="B91:B109 B50:B66 B1:B7 B9:B29 B40:B48 B111:B1048576 B31:B38 B68:B89">
    <cfRule type="duplicateValues" dxfId="56" priority="65"/>
  </conditionalFormatting>
  <conditionalFormatting sqref="E120:E1048576 E87:E92 E64:E69 E100:E109 E1:E29 E31:E50">
    <cfRule type="duplicateValues" dxfId="55" priority="62"/>
  </conditionalFormatting>
  <conditionalFormatting sqref="E118:E119">
    <cfRule type="duplicateValues" dxfId="54" priority="59"/>
  </conditionalFormatting>
  <conditionalFormatting sqref="E70:E77 E79:E86">
    <cfRule type="duplicateValues" dxfId="53" priority="58"/>
  </conditionalFormatting>
  <conditionalFormatting sqref="B111:B1048576 B1:B29 B31:B109">
    <cfRule type="duplicateValues" dxfId="52" priority="53"/>
  </conditionalFormatting>
  <conditionalFormatting sqref="E118:E1048576 E1:E29 E62:E77 E31:E55 E79:E109">
    <cfRule type="duplicateValues" dxfId="51" priority="52"/>
  </conditionalFormatting>
  <conditionalFormatting sqref="E11">
    <cfRule type="duplicateValues" dxfId="50" priority="51"/>
  </conditionalFormatting>
  <conditionalFormatting sqref="E40">
    <cfRule type="duplicateValues" dxfId="49" priority="50"/>
  </conditionalFormatting>
  <conditionalFormatting sqref="E93:E99">
    <cfRule type="duplicateValues" dxfId="48" priority="90"/>
  </conditionalFormatting>
  <conditionalFormatting sqref="E14">
    <cfRule type="duplicateValues" dxfId="47" priority="47"/>
  </conditionalFormatting>
  <conditionalFormatting sqref="E15">
    <cfRule type="duplicateValues" dxfId="46" priority="46"/>
  </conditionalFormatting>
  <conditionalFormatting sqref="E16">
    <cfRule type="duplicateValues" dxfId="45" priority="45"/>
  </conditionalFormatting>
  <conditionalFormatting sqref="E17">
    <cfRule type="duplicateValues" dxfId="44" priority="44"/>
  </conditionalFormatting>
  <conditionalFormatting sqref="E18">
    <cfRule type="duplicateValues" dxfId="43" priority="43"/>
  </conditionalFormatting>
  <conditionalFormatting sqref="E19">
    <cfRule type="duplicateValues" dxfId="42" priority="42"/>
  </conditionalFormatting>
  <conditionalFormatting sqref="E20">
    <cfRule type="duplicateValues" dxfId="41" priority="41"/>
  </conditionalFormatting>
  <conditionalFormatting sqref="E21">
    <cfRule type="duplicateValues" dxfId="40" priority="40"/>
  </conditionalFormatting>
  <conditionalFormatting sqref="E22:E29 E31:E34">
    <cfRule type="duplicateValues" dxfId="39" priority="39"/>
  </conditionalFormatting>
  <conditionalFormatting sqref="E51:E55 E62:E63">
    <cfRule type="duplicateValues" dxfId="38" priority="124"/>
  </conditionalFormatting>
  <conditionalFormatting sqref="E41">
    <cfRule type="duplicateValues" dxfId="37" priority="38"/>
  </conditionalFormatting>
  <conditionalFormatting sqref="E28">
    <cfRule type="duplicateValues" dxfId="36" priority="37"/>
  </conditionalFormatting>
  <conditionalFormatting sqref="E111">
    <cfRule type="duplicateValues" dxfId="35" priority="36"/>
  </conditionalFormatting>
  <conditionalFormatting sqref="E111">
    <cfRule type="duplicateValues" dxfId="34" priority="35"/>
  </conditionalFormatting>
  <conditionalFormatting sqref="B110">
    <cfRule type="duplicateValues" dxfId="33" priority="34"/>
  </conditionalFormatting>
  <conditionalFormatting sqref="B110">
    <cfRule type="duplicateValues" dxfId="32" priority="33"/>
  </conditionalFormatting>
  <conditionalFormatting sqref="E110">
    <cfRule type="duplicateValues" dxfId="31" priority="32"/>
  </conditionalFormatting>
  <conditionalFormatting sqref="E110">
    <cfRule type="duplicateValues" dxfId="30" priority="31"/>
  </conditionalFormatting>
  <conditionalFormatting sqref="E56">
    <cfRule type="duplicateValues" dxfId="29" priority="29"/>
  </conditionalFormatting>
  <conditionalFormatting sqref="E56">
    <cfRule type="duplicateValues" dxfId="28" priority="30"/>
  </conditionalFormatting>
  <conditionalFormatting sqref="E57">
    <cfRule type="duplicateValues" dxfId="27" priority="27"/>
  </conditionalFormatting>
  <conditionalFormatting sqref="E57">
    <cfRule type="duplicateValues" dxfId="26" priority="28"/>
  </conditionalFormatting>
  <conditionalFormatting sqref="E112">
    <cfRule type="duplicateValues" dxfId="25" priority="26"/>
  </conditionalFormatting>
  <conditionalFormatting sqref="E112">
    <cfRule type="duplicateValues" dxfId="24" priority="25"/>
  </conditionalFormatting>
  <conditionalFormatting sqref="E113">
    <cfRule type="duplicateValues" dxfId="23" priority="24"/>
  </conditionalFormatting>
  <conditionalFormatting sqref="E113">
    <cfRule type="duplicateValues" dxfId="22" priority="23"/>
  </conditionalFormatting>
  <conditionalFormatting sqref="E114">
    <cfRule type="duplicateValues" dxfId="21" priority="22"/>
  </conditionalFormatting>
  <conditionalFormatting sqref="E114">
    <cfRule type="duplicateValues" dxfId="20" priority="21"/>
  </conditionalFormatting>
  <conditionalFormatting sqref="E58">
    <cfRule type="duplicateValues" dxfId="19" priority="19"/>
  </conditionalFormatting>
  <conditionalFormatting sqref="E58">
    <cfRule type="duplicateValues" dxfId="18" priority="20"/>
  </conditionalFormatting>
  <conditionalFormatting sqref="E59">
    <cfRule type="duplicateValues" dxfId="17" priority="17"/>
  </conditionalFormatting>
  <conditionalFormatting sqref="E59">
    <cfRule type="duplicateValues" dxfId="16" priority="18"/>
  </conditionalFormatting>
  <conditionalFormatting sqref="E115">
    <cfRule type="duplicateValues" dxfId="15" priority="16"/>
  </conditionalFormatting>
  <conditionalFormatting sqref="E115">
    <cfRule type="duplicateValues" dxfId="14" priority="15"/>
  </conditionalFormatting>
  <conditionalFormatting sqref="E78">
    <cfRule type="duplicateValues" dxfId="13" priority="14"/>
  </conditionalFormatting>
  <conditionalFormatting sqref="E78">
    <cfRule type="duplicateValues" dxfId="12" priority="13"/>
  </conditionalFormatting>
  <conditionalFormatting sqref="E60">
    <cfRule type="duplicateValues" dxfId="11" priority="11"/>
  </conditionalFormatting>
  <conditionalFormatting sqref="E60">
    <cfRule type="duplicateValues" dxfId="10" priority="12"/>
  </conditionalFormatting>
  <conditionalFormatting sqref="E116">
    <cfRule type="duplicateValues" dxfId="9" priority="10"/>
  </conditionalFormatting>
  <conditionalFormatting sqref="E116">
    <cfRule type="duplicateValues" dxfId="8" priority="9"/>
  </conditionalFormatting>
  <conditionalFormatting sqref="E117">
    <cfRule type="duplicateValues" dxfId="7" priority="8"/>
  </conditionalFormatting>
  <conditionalFormatting sqref="E117">
    <cfRule type="duplicateValues" dxfId="6" priority="7"/>
  </conditionalFormatting>
  <conditionalFormatting sqref="E61">
    <cfRule type="duplicateValues" dxfId="5" priority="5"/>
  </conditionalFormatting>
  <conditionalFormatting sqref="E61">
    <cfRule type="duplicateValues" dxfId="4" priority="6"/>
  </conditionalFormatting>
  <conditionalFormatting sqref="B30">
    <cfRule type="duplicateValues" dxfId="3" priority="4"/>
  </conditionalFormatting>
  <conditionalFormatting sqref="E30">
    <cfRule type="duplicateValues" dxfId="2" priority="3"/>
  </conditionalFormatting>
  <conditionalFormatting sqref="B30">
    <cfRule type="duplicateValues" dxfId="1" priority="2"/>
  </conditionalFormatting>
  <conditionalFormatting sqref="E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tabSelected="1" workbookViewId="0">
      <selection activeCell="C74" sqref="C74"/>
    </sheetView>
  </sheetViews>
  <sheetFormatPr baseColWidth="10" defaultColWidth="11.42578125" defaultRowHeight="15" x14ac:dyDescent="0.25"/>
  <cols>
    <col min="2" max="2" width="11.42578125" style="31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2">
        <v>569</v>
      </c>
      <c r="C2" s="35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569 183 781 249 386                                                         </v>
      </c>
    </row>
    <row r="3" spans="2:6" ht="15.75" thickBot="1" x14ac:dyDescent="0.3">
      <c r="B3" s="33">
        <v>183</v>
      </c>
      <c r="C3" s="35" t="s">
        <v>17</v>
      </c>
    </row>
    <row r="4" spans="2:6" ht="15.75" thickBot="1" x14ac:dyDescent="0.3">
      <c r="B4" s="33">
        <v>781</v>
      </c>
      <c r="C4" s="35" t="s">
        <v>17</v>
      </c>
    </row>
    <row r="5" spans="2:6" ht="15.75" thickBot="1" x14ac:dyDescent="0.3">
      <c r="B5" s="33">
        <v>249</v>
      </c>
      <c r="C5" s="35" t="s">
        <v>17</v>
      </c>
    </row>
    <row r="6" spans="2:6" ht="15.75" thickBot="1" x14ac:dyDescent="0.3">
      <c r="B6" s="33">
        <v>386</v>
      </c>
      <c r="C6" s="35" t="s">
        <v>17</v>
      </c>
    </row>
    <row r="7" spans="2:6" ht="15.75" thickBot="1" x14ac:dyDescent="0.3">
      <c r="B7" s="33"/>
      <c r="C7" s="35" t="s">
        <v>17</v>
      </c>
    </row>
    <row r="8" spans="2:6" ht="15.75" thickBot="1" x14ac:dyDescent="0.3">
      <c r="B8" s="33"/>
      <c r="C8" s="35" t="s">
        <v>17</v>
      </c>
    </row>
    <row r="9" spans="2:6" ht="15.75" thickBot="1" x14ac:dyDescent="0.3">
      <c r="B9" s="33"/>
      <c r="C9" s="35" t="s">
        <v>17</v>
      </c>
    </row>
    <row r="10" spans="2:6" ht="15.75" thickBot="1" x14ac:dyDescent="0.3">
      <c r="B10" s="33"/>
      <c r="C10" s="35" t="s">
        <v>17</v>
      </c>
    </row>
    <row r="11" spans="2:6" ht="15.75" thickBot="1" x14ac:dyDescent="0.3">
      <c r="B11" s="33"/>
      <c r="C11" s="35" t="s">
        <v>17</v>
      </c>
    </row>
    <row r="12" spans="2:6" ht="15.75" thickBot="1" x14ac:dyDescent="0.3">
      <c r="B12" s="33"/>
      <c r="C12" s="35" t="s">
        <v>17</v>
      </c>
    </row>
    <row r="13" spans="2:6" ht="15.75" thickBot="1" x14ac:dyDescent="0.3">
      <c r="B13" s="33"/>
      <c r="C13" s="35" t="s">
        <v>17</v>
      </c>
    </row>
    <row r="14" spans="2:6" ht="15.75" thickBot="1" x14ac:dyDescent="0.3">
      <c r="B14" s="33"/>
      <c r="C14" s="35" t="s">
        <v>17</v>
      </c>
    </row>
    <row r="15" spans="2:6" ht="15.75" thickBot="1" x14ac:dyDescent="0.3">
      <c r="B15" s="33"/>
      <c r="C15" s="35" t="s">
        <v>17</v>
      </c>
    </row>
    <row r="16" spans="2:6" ht="15.75" thickBot="1" x14ac:dyDescent="0.3">
      <c r="B16" s="33"/>
      <c r="C16" s="35" t="s">
        <v>17</v>
      </c>
    </row>
    <row r="17" spans="2:3" ht="15.75" thickBot="1" x14ac:dyDescent="0.3">
      <c r="B17" s="33"/>
      <c r="C17" s="35" t="s">
        <v>17</v>
      </c>
    </row>
    <row r="18" spans="2:3" ht="15.75" thickBot="1" x14ac:dyDescent="0.3">
      <c r="B18" s="33"/>
      <c r="C18" s="35" t="s">
        <v>17</v>
      </c>
    </row>
    <row r="19" spans="2:3" ht="15.75" thickBot="1" x14ac:dyDescent="0.3">
      <c r="B19" s="33"/>
      <c r="C19" s="35" t="s">
        <v>17</v>
      </c>
    </row>
    <row r="20" spans="2:3" ht="15.75" thickBot="1" x14ac:dyDescent="0.3">
      <c r="B20" s="33"/>
      <c r="C20" s="35" t="s">
        <v>17</v>
      </c>
    </row>
    <row r="21" spans="2:3" ht="15.75" thickBot="1" x14ac:dyDescent="0.3">
      <c r="B21" s="33"/>
      <c r="C21" s="35" t="s">
        <v>17</v>
      </c>
    </row>
    <row r="22" spans="2:3" ht="15.75" thickBot="1" x14ac:dyDescent="0.3">
      <c r="B22" s="33"/>
      <c r="C22" s="35" t="s">
        <v>17</v>
      </c>
    </row>
    <row r="23" spans="2:3" ht="15.75" thickBot="1" x14ac:dyDescent="0.3">
      <c r="B23" s="33"/>
      <c r="C23" s="35" t="s">
        <v>17</v>
      </c>
    </row>
    <row r="24" spans="2:3" ht="15.75" thickBot="1" x14ac:dyDescent="0.3">
      <c r="B24" s="33"/>
      <c r="C24" s="35" t="s">
        <v>17</v>
      </c>
    </row>
    <row r="25" spans="2:3" ht="15.75" thickBot="1" x14ac:dyDescent="0.3">
      <c r="B25" s="33"/>
      <c r="C25" s="35" t="s">
        <v>17</v>
      </c>
    </row>
    <row r="26" spans="2:3" ht="15.75" thickBot="1" x14ac:dyDescent="0.3">
      <c r="B26" s="33"/>
      <c r="C26" s="35" t="s">
        <v>17</v>
      </c>
    </row>
    <row r="27" spans="2:3" ht="15.75" thickBot="1" x14ac:dyDescent="0.3">
      <c r="B27" s="33"/>
      <c r="C27" s="35" t="s">
        <v>17</v>
      </c>
    </row>
    <row r="28" spans="2:3" ht="15.75" thickBot="1" x14ac:dyDescent="0.3">
      <c r="B28" s="33"/>
      <c r="C28" s="35" t="s">
        <v>17</v>
      </c>
    </row>
    <row r="29" spans="2:3" x14ac:dyDescent="0.25">
      <c r="B29" s="33"/>
      <c r="C29" s="35" t="s">
        <v>17</v>
      </c>
    </row>
    <row r="30" spans="2:3" ht="15.75" thickBot="1" x14ac:dyDescent="0.3">
      <c r="C30" s="21" t="s">
        <v>17</v>
      </c>
    </row>
    <row r="31" spans="2:3" ht="15.75" thickBot="1" x14ac:dyDescent="0.3">
      <c r="B31" s="33"/>
      <c r="C31" s="35" t="s">
        <v>17</v>
      </c>
    </row>
    <row r="32" spans="2:3" ht="15.75" thickBot="1" x14ac:dyDescent="0.3">
      <c r="B32" s="33"/>
      <c r="C32" s="35" t="s">
        <v>17</v>
      </c>
    </row>
    <row r="33" spans="2:3" ht="15.75" thickBot="1" x14ac:dyDescent="0.3">
      <c r="B33" s="33"/>
      <c r="C33" s="35" t="s">
        <v>17</v>
      </c>
    </row>
    <row r="34" spans="2:3" ht="15.75" thickBot="1" x14ac:dyDescent="0.3">
      <c r="B34" s="33"/>
      <c r="C34" s="35" t="s">
        <v>17</v>
      </c>
    </row>
    <row r="35" spans="2:3" ht="15.75" thickBot="1" x14ac:dyDescent="0.3">
      <c r="B35" s="33"/>
      <c r="C35" s="35" t="s">
        <v>17</v>
      </c>
    </row>
    <row r="36" spans="2:3" ht="15.75" thickBot="1" x14ac:dyDescent="0.3">
      <c r="B36" s="33"/>
      <c r="C36" s="35" t="s">
        <v>17</v>
      </c>
    </row>
    <row r="37" spans="2:3" ht="15.75" thickBot="1" x14ac:dyDescent="0.3">
      <c r="B37" s="33"/>
      <c r="C37" s="35" t="s">
        <v>17</v>
      </c>
    </row>
    <row r="38" spans="2:3" ht="15.75" thickBot="1" x14ac:dyDescent="0.3">
      <c r="B38" s="33"/>
      <c r="C38" s="35" t="s">
        <v>17</v>
      </c>
    </row>
    <row r="39" spans="2:3" ht="15.75" thickBot="1" x14ac:dyDescent="0.3">
      <c r="B39" s="33"/>
      <c r="C39" s="35" t="s">
        <v>17</v>
      </c>
    </row>
    <row r="40" spans="2:3" ht="15.75" thickBot="1" x14ac:dyDescent="0.3">
      <c r="B40" s="33"/>
      <c r="C40" s="35" t="s">
        <v>17</v>
      </c>
    </row>
    <row r="41" spans="2:3" ht="15.75" thickBot="1" x14ac:dyDescent="0.3">
      <c r="B41" s="33"/>
      <c r="C41" s="35" t="s">
        <v>17</v>
      </c>
    </row>
    <row r="42" spans="2:3" ht="15.75" thickBot="1" x14ac:dyDescent="0.3">
      <c r="B42" s="33"/>
      <c r="C42" s="35" t="s">
        <v>17</v>
      </c>
    </row>
    <row r="43" spans="2:3" ht="15.75" thickBot="1" x14ac:dyDescent="0.3">
      <c r="B43" s="33"/>
      <c r="C43" s="35" t="s">
        <v>17</v>
      </c>
    </row>
    <row r="44" spans="2:3" ht="15.75" thickBot="1" x14ac:dyDescent="0.3">
      <c r="B44" s="33"/>
      <c r="C44" s="35" t="s">
        <v>17</v>
      </c>
    </row>
    <row r="45" spans="2:3" ht="15.75" thickBot="1" x14ac:dyDescent="0.3">
      <c r="B45" s="33"/>
      <c r="C45" s="35" t="s">
        <v>17</v>
      </c>
    </row>
    <row r="46" spans="2:3" ht="15.75" thickBot="1" x14ac:dyDescent="0.3">
      <c r="B46" s="33"/>
      <c r="C46" s="35" t="s">
        <v>17</v>
      </c>
    </row>
    <row r="47" spans="2:3" ht="15.75" thickBot="1" x14ac:dyDescent="0.3">
      <c r="B47" s="33"/>
      <c r="C47" s="35" t="s">
        <v>17</v>
      </c>
    </row>
    <row r="48" spans="2:3" ht="15.75" thickBot="1" x14ac:dyDescent="0.3">
      <c r="B48" s="33"/>
      <c r="C48" s="35" t="s">
        <v>17</v>
      </c>
    </row>
    <row r="49" spans="2:5" ht="15.75" thickBot="1" x14ac:dyDescent="0.3">
      <c r="B49" s="33"/>
      <c r="C49" s="35" t="s">
        <v>17</v>
      </c>
    </row>
    <row r="50" spans="2:5" ht="15.75" thickBot="1" x14ac:dyDescent="0.3">
      <c r="B50" s="33"/>
      <c r="C50" s="35" t="s">
        <v>17</v>
      </c>
    </row>
    <row r="51" spans="2:5" ht="15.75" thickBot="1" x14ac:dyDescent="0.3">
      <c r="B51" s="33"/>
      <c r="C51" s="35" t="s">
        <v>17</v>
      </c>
    </row>
    <row r="52" spans="2:5" ht="15.75" thickBot="1" x14ac:dyDescent="0.3">
      <c r="B52" s="33"/>
      <c r="C52" s="35" t="s">
        <v>17</v>
      </c>
    </row>
    <row r="53" spans="2:5" ht="15.75" thickBot="1" x14ac:dyDescent="0.3">
      <c r="B53" s="33"/>
      <c r="C53" s="35" t="s">
        <v>17</v>
      </c>
    </row>
    <row r="54" spans="2:5" ht="15.75" thickBot="1" x14ac:dyDescent="0.3">
      <c r="B54" s="33"/>
      <c r="C54" s="35" t="s">
        <v>17</v>
      </c>
    </row>
    <row r="55" spans="2:5" ht="15.75" thickBot="1" x14ac:dyDescent="0.3">
      <c r="B55" s="33"/>
      <c r="C55" s="35" t="s">
        <v>17</v>
      </c>
    </row>
    <row r="56" spans="2:5" ht="15.75" thickBot="1" x14ac:dyDescent="0.3">
      <c r="B56" s="33">
        <v>235</v>
      </c>
      <c r="C56" s="35" t="s">
        <v>17</v>
      </c>
      <c r="E56">
        <v>3335895778</v>
      </c>
    </row>
    <row r="57" spans="2:5" ht="15.75" thickBot="1" x14ac:dyDescent="0.3">
      <c r="B57" s="33">
        <v>252</v>
      </c>
      <c r="C57" s="35" t="s">
        <v>17</v>
      </c>
      <c r="E57">
        <v>3335895779</v>
      </c>
    </row>
    <row r="58" spans="2:5" ht="15.75" thickBot="1" x14ac:dyDescent="0.3">
      <c r="B58" s="33">
        <v>525</v>
      </c>
      <c r="C58" s="35" t="s">
        <v>17</v>
      </c>
      <c r="E58">
        <v>3335895781</v>
      </c>
    </row>
    <row r="59" spans="2:5" ht="15.75" thickBot="1" x14ac:dyDescent="0.3">
      <c r="B59" s="33">
        <v>527</v>
      </c>
      <c r="C59" s="35" t="s">
        <v>17</v>
      </c>
      <c r="E59">
        <v>3335895782</v>
      </c>
    </row>
    <row r="60" spans="2:5" ht="15.75" thickBot="1" x14ac:dyDescent="0.3">
      <c r="B60" s="33">
        <v>744</v>
      </c>
      <c r="C60" s="35" t="s">
        <v>17</v>
      </c>
      <c r="E60">
        <v>3335895793</v>
      </c>
    </row>
    <row r="61" spans="2:5" ht="15.75" thickBot="1" x14ac:dyDescent="0.3">
      <c r="B61" s="33">
        <v>884</v>
      </c>
      <c r="C61" s="35" t="s">
        <v>17</v>
      </c>
      <c r="E61">
        <v>3335895800</v>
      </c>
    </row>
    <row r="62" spans="2:5" ht="15.75" thickBot="1" x14ac:dyDescent="0.3">
      <c r="B62" s="33"/>
      <c r="C62" s="35" t="s">
        <v>17</v>
      </c>
    </row>
    <row r="63" spans="2:5" ht="15.75" thickBot="1" x14ac:dyDescent="0.3">
      <c r="B63" s="33"/>
      <c r="C63" s="35" t="s">
        <v>17</v>
      </c>
    </row>
    <row r="64" spans="2:5" ht="15.75" thickBot="1" x14ac:dyDescent="0.3">
      <c r="B64" s="33"/>
      <c r="C64" s="35" t="s">
        <v>17</v>
      </c>
    </row>
    <row r="65" spans="2:5" ht="15.75" thickBot="1" x14ac:dyDescent="0.3">
      <c r="B65" s="33"/>
      <c r="C65" s="35" t="s">
        <v>17</v>
      </c>
    </row>
    <row r="66" spans="2:5" ht="15.75" thickBot="1" x14ac:dyDescent="0.3">
      <c r="B66" s="33"/>
      <c r="C66" s="35" t="s">
        <v>17</v>
      </c>
    </row>
    <row r="67" spans="2:5" ht="15.75" thickBot="1" x14ac:dyDescent="0.3">
      <c r="B67" s="33"/>
      <c r="C67" s="35" t="s">
        <v>17</v>
      </c>
    </row>
    <row r="68" spans="2:5" ht="15.75" thickBot="1" x14ac:dyDescent="0.3">
      <c r="B68" s="34"/>
      <c r="C68" s="36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31">
        <v>446</v>
      </c>
      <c r="C77" s="21" t="s">
        <v>17</v>
      </c>
      <c r="E77">
        <v>3335895780</v>
      </c>
    </row>
    <row r="78" spans="2:5" x14ac:dyDescent="0.25">
      <c r="B78" s="31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31">
        <v>227</v>
      </c>
      <c r="C111" s="21" t="s">
        <v>17</v>
      </c>
    </row>
    <row r="112" spans="2:3" x14ac:dyDescent="0.25">
      <c r="B112" s="31">
        <v>290</v>
      </c>
      <c r="C112" s="21" t="s">
        <v>17</v>
      </c>
    </row>
    <row r="113" spans="2:3" x14ac:dyDescent="0.25">
      <c r="B113" s="31">
        <v>296</v>
      </c>
      <c r="C113" s="21" t="s">
        <v>17</v>
      </c>
    </row>
    <row r="114" spans="2:3" x14ac:dyDescent="0.25">
      <c r="B114" s="31">
        <v>516</v>
      </c>
      <c r="C114" s="21" t="s">
        <v>17</v>
      </c>
    </row>
    <row r="115" spans="2:3" x14ac:dyDescent="0.25">
      <c r="B115" s="31">
        <v>641</v>
      </c>
      <c r="C115" s="21" t="s">
        <v>17</v>
      </c>
    </row>
    <row r="116" spans="2:3" x14ac:dyDescent="0.25">
      <c r="B116" s="31">
        <v>765</v>
      </c>
      <c r="C116" s="21" t="s">
        <v>17</v>
      </c>
    </row>
    <row r="117" spans="2:3" x14ac:dyDescent="0.25">
      <c r="B117" s="31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2021-05-22T20:56:02Z</dcterms:modified>
</cp:coreProperties>
</file>