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24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Hoja1!$A$84:$E$86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1" l="1"/>
  <c r="C79" i="1"/>
  <c r="C80" i="1"/>
  <c r="A78" i="1"/>
  <c r="A79" i="1"/>
  <c r="A80" i="1"/>
  <c r="C68" i="1"/>
  <c r="A68" i="1"/>
  <c r="C104" i="1"/>
  <c r="C105" i="1"/>
  <c r="C106" i="1"/>
  <c r="C107" i="1"/>
  <c r="C108" i="1"/>
  <c r="C109" i="1"/>
  <c r="C110" i="1"/>
  <c r="C111" i="1"/>
  <c r="A104" i="1"/>
  <c r="A105" i="1"/>
  <c r="A106" i="1"/>
  <c r="A107" i="1"/>
  <c r="A108" i="1"/>
  <c r="A109" i="1"/>
  <c r="A110" i="1"/>
  <c r="A111" i="1"/>
  <c r="B113" i="1" l="1"/>
  <c r="B43" i="1"/>
  <c r="B58" i="1"/>
  <c r="B70" i="1"/>
  <c r="C55" i="1"/>
  <c r="C56" i="1"/>
  <c r="A54" i="1"/>
  <c r="A55" i="1"/>
  <c r="A56" i="1"/>
  <c r="C52" i="1"/>
  <c r="C53" i="1"/>
  <c r="A52" i="1"/>
  <c r="A53" i="1"/>
  <c r="C29" i="1"/>
  <c r="C30" i="1"/>
  <c r="C31" i="1"/>
  <c r="C32" i="1"/>
  <c r="C33" i="1"/>
  <c r="A29" i="1"/>
  <c r="A30" i="1"/>
  <c r="A31" i="1"/>
  <c r="A32" i="1"/>
  <c r="A33" i="1"/>
  <c r="C18" i="1"/>
  <c r="C19" i="1"/>
  <c r="C20" i="1"/>
  <c r="C21" i="1"/>
  <c r="C22" i="1"/>
  <c r="C23" i="1"/>
  <c r="C24" i="1"/>
  <c r="A18" i="1"/>
  <c r="A19" i="1"/>
  <c r="A20" i="1"/>
  <c r="A21" i="1"/>
  <c r="A22" i="1"/>
  <c r="A23" i="1"/>
  <c r="A24" i="1"/>
  <c r="A25" i="1"/>
  <c r="C25" i="1"/>
  <c r="C26" i="1"/>
  <c r="C27" i="1"/>
  <c r="A26" i="1"/>
  <c r="A27" i="1"/>
  <c r="C103" i="1"/>
  <c r="A103" i="1"/>
  <c r="C100" i="1"/>
  <c r="C101" i="1"/>
  <c r="C102" i="1"/>
  <c r="A101" i="1"/>
  <c r="A102" i="1"/>
  <c r="C66" i="1"/>
  <c r="C67" i="1"/>
  <c r="A66" i="1"/>
  <c r="A67" i="1"/>
  <c r="C28" i="1"/>
  <c r="C34" i="1"/>
  <c r="C35" i="1"/>
  <c r="C36" i="1"/>
  <c r="A28" i="1"/>
  <c r="A34" i="1"/>
  <c r="A35" i="1"/>
  <c r="A36" i="1"/>
  <c r="C13" i="1"/>
  <c r="C14" i="1"/>
  <c r="C15" i="1"/>
  <c r="A13" i="1"/>
  <c r="A14" i="1"/>
  <c r="A15" i="1"/>
  <c r="C51" i="1"/>
  <c r="A51" i="1"/>
  <c r="A10" i="1" l="1"/>
  <c r="A11" i="1"/>
  <c r="A12" i="1"/>
  <c r="A16" i="1"/>
  <c r="A17" i="1"/>
  <c r="C10" i="1"/>
  <c r="C11" i="1"/>
  <c r="C12" i="1"/>
  <c r="C16" i="1"/>
  <c r="C17" i="1"/>
  <c r="C48" i="1"/>
  <c r="C49" i="1"/>
  <c r="C50" i="1"/>
  <c r="C54" i="1"/>
  <c r="C57" i="1"/>
  <c r="A48" i="1"/>
  <c r="A49" i="1"/>
  <c r="A50" i="1"/>
  <c r="A57" i="1"/>
  <c r="C40" i="1"/>
  <c r="C39" i="1"/>
  <c r="C38" i="1"/>
  <c r="C65" i="1"/>
  <c r="C37" i="1"/>
  <c r="A40" i="1"/>
  <c r="A39" i="1"/>
  <c r="A38" i="1"/>
  <c r="A65" i="1"/>
  <c r="A37" i="1"/>
  <c r="A98" i="1"/>
  <c r="A99" i="1"/>
  <c r="A100" i="1"/>
  <c r="C99" i="1"/>
  <c r="B81" i="1"/>
  <c r="A77" i="1"/>
  <c r="A42" i="1"/>
  <c r="A69" i="1"/>
  <c r="C77" i="1"/>
  <c r="C42" i="1"/>
  <c r="C69" i="1"/>
  <c r="B86" i="1"/>
  <c r="A76" i="1" l="1"/>
  <c r="C76" i="1"/>
  <c r="C98" i="1"/>
  <c r="A97" i="1"/>
  <c r="C97" i="1"/>
  <c r="A85" i="1"/>
  <c r="C85" i="1"/>
  <c r="A112" i="1"/>
  <c r="C112" i="1"/>
  <c r="C63" i="1" l="1"/>
  <c r="C41" i="1"/>
  <c r="C64" i="1"/>
  <c r="A63" i="1"/>
  <c r="A41" i="1"/>
  <c r="A64" i="1"/>
  <c r="C75" i="1"/>
  <c r="A75" i="1"/>
  <c r="C96" i="1" l="1"/>
  <c r="A96" i="1"/>
  <c r="C95" i="1"/>
  <c r="A95" i="1"/>
  <c r="C94" i="1"/>
  <c r="A94" i="1"/>
  <c r="C93" i="1"/>
  <c r="A93" i="1"/>
  <c r="C74" i="1"/>
  <c r="A74" i="1"/>
  <c r="C62" i="1"/>
  <c r="A62" i="1"/>
  <c r="C47" i="1"/>
  <c r="A47" i="1"/>
  <c r="C9" i="1"/>
  <c r="A9" i="1"/>
  <c r="A89" i="1" l="1"/>
  <c r="F2" i="3"/>
</calcChain>
</file>

<file path=xl/sharedStrings.xml><?xml version="1.0" encoding="utf-8"?>
<sst xmlns="http://schemas.openxmlformats.org/spreadsheetml/2006/main" count="1015" uniqueCount="28">
  <si>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</si>
  <si>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</si>
  <si>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</si>
  <si>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</si>
  <si>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</si>
  <si>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</si>
  <si>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</si>
  <si>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</si>
  <si>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</si>
  <si>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</si>
  <si>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</si>
  <si>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</si>
  <si>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</si>
  <si>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</si>
  <si>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</si>
  <si>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</si>
  <si>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</si>
  <si>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</si>
  <si>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</si>
  <si>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</si>
  <si>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</si>
  <si>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Vacias</t>
  </si>
  <si>
    <t>GAVETA DE DEPOSITO LLENA</t>
  </si>
  <si>
    <t>2 Gavetas Vacias y 1 Fallando</t>
  </si>
  <si>
    <t>Abastecido</t>
  </si>
  <si>
    <t>3335897379 </t>
  </si>
  <si>
    <t>3335897453 </t>
  </si>
  <si>
    <t>2 Gavetas Fallando y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</si>
</sst>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0" fontId="15" fillId="0" borderId="26" applyNumberFormat="0" applyFill="0" applyAlignment="0" applyProtection="0"/>
    <xf numFmtId="0" fontId="16" fillId="0" borderId="27" applyNumberFormat="0" applyFill="0" applyAlignment="0" applyProtection="0"/>
    <xf numFmtId="0" fontId="17" fillId="0" borderId="28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9" applyNumberFormat="0" applyAlignment="0" applyProtection="0"/>
    <xf numFmtId="0" fontId="21" fillId="16" borderId="30" applyNumberFormat="0" applyAlignment="0" applyProtection="0"/>
    <xf numFmtId="0" fontId="22" fillId="16" borderId="29" applyNumberFormat="0" applyAlignment="0" applyProtection="0"/>
    <xf numFmtId="0" fontId="23" fillId="0" borderId="31" applyNumberFormat="0" applyFill="0" applyAlignment="0" applyProtection="0"/>
    <xf numFmtId="0" fontId="24" fillId="17" borderId="32" applyNumberFormat="0" applyAlignment="0" applyProtection="0"/>
    <xf numFmtId="0" fontId="25" fillId="0" borderId="0" applyNumberFormat="0" applyFill="0" applyBorder="0" applyAlignment="0" applyProtection="0"/>
    <xf numFmtId="0" fontId="13" fillId="18" borderId="33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4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46" borderId="36" xfId="0" applyNumberFormat="1" applyFill="1" applyBorder="1"/>
    <xf numFmtId="49" fontId="0" fillId="46" borderId="35" xfId="0" applyNumberFormat="1" applyFill="1" applyBorder="1"/>
    <xf numFmtId="0" fontId="9" fillId="8" borderId="13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61" zoomScale="85" zoomScaleNormal="85" workbookViewId="0">
      <selection activeCell="C9" sqref="C9"/>
    </sheetView>
  </sheetViews>
  <sheetFormatPr baseColWidth="10" defaultColWidth="23.42578125" defaultRowHeight="15" x14ac:dyDescent="0.25"/>
  <cols>
    <col min="1" max="1" width="26.42578125" bestFit="1" customWidth="1"/>
    <col min="2" max="2" width="17.7109375" bestFit="1" customWidth="1"/>
    <col min="3" max="3" width="50.42578125" bestFit="1" customWidth="1"/>
    <col min="4" max="4" width="37.42578125" bestFit="1" customWidth="1"/>
    <col min="5" max="5" width="18.85546875" bestFit="1" customWidth="1"/>
  </cols>
  <sheetData>
    <row r="1" spans="1:5" ht="22.5" customHeight="1" x14ac:dyDescent="0.25">
      <c r="A1" s="47" t="s">
        <v>1</v>
      </c>
      <c r="B1" s="48"/>
      <c r="C1" s="48"/>
      <c r="D1" s="48"/>
      <c r="E1" s="49"/>
    </row>
    <row r="2" spans="1:5" ht="25.5" customHeight="1" x14ac:dyDescent="0.25">
      <c r="A2" s="50" t="s">
        <v>0</v>
      </c>
      <c r="B2" s="51"/>
      <c r="C2" s="51"/>
      <c r="D2" s="51"/>
      <c r="E2" s="52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44371.25</v>
      </c>
      <c r="C4" s="1"/>
      <c r="D4" s="1"/>
      <c r="E4" s="11"/>
    </row>
    <row r="5" spans="1:5" ht="18.75" thickBot="1" x14ac:dyDescent="0.3">
      <c r="A5" s="7" t="s">
        <v>3</v>
      </c>
      <c r="B5" s="9">
        <v>44371.708333333336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customHeight="1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4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str">
        <f>VLOOKUP(B9,'[1]LISTADO ATM'!$A$2:$C$822,3,0)</f>
        <v>DISTRITO NACIONAL</v>
      </c>
      <c r="B9" s="22">
        <v>569</v>
      </c>
      <c r="C9" s="22" t="str">
        <f>VLOOKUP(B9,'[1]LISTADO ATM'!$A$2:$B$822,2,0)</f>
        <v xml:space="preserve">ATM Superintendencia de Seguros </v>
      </c>
      <c r="D9" s="16" t="s">
        <v>24</v>
      </c>
      <c r="E9" s="27">
        <v>3335895087</v>
      </c>
    </row>
    <row r="10" spans="1:5" ht="18" x14ac:dyDescent="0.25">
      <c r="A10" s="22" t="str">
        <f>VLOOKUP(B10,'[1]LISTADO ATM'!$A$2:$C$822,3,0)</f>
        <v>SUR</v>
      </c>
      <c r="B10" s="22">
        <v>252</v>
      </c>
      <c r="C10" s="22" t="str">
        <f>VLOOKUP(B10,'[1]LISTADO ATM'!$A$2:$B$822,2,0)</f>
        <v xml:space="preserve">ATM Banco Agrícola (Barahona) </v>
      </c>
      <c r="D10" s="16" t="s">
        <v>24</v>
      </c>
      <c r="E10" s="27">
        <v>3335895779</v>
      </c>
    </row>
    <row r="11" spans="1:5" ht="18" x14ac:dyDescent="0.25">
      <c r="A11" s="22" t="str">
        <f>VLOOKUP(B11,'[1]LISTADO ATM'!$A$2:$C$822,3,0)</f>
        <v>DISTRITO NACIONAL</v>
      </c>
      <c r="B11" s="22">
        <v>721</v>
      </c>
      <c r="C11" s="22" t="str">
        <f>VLOOKUP(B11,'[1]LISTADO ATM'!$A$2:$B$822,2,0)</f>
        <v xml:space="preserve">ATM Oficina Charles de Gaulle II </v>
      </c>
      <c r="D11" s="16" t="s">
        <v>24</v>
      </c>
      <c r="E11" s="27">
        <v>3335895909</v>
      </c>
    </row>
    <row r="12" spans="1:5" ht="18" x14ac:dyDescent="0.25">
      <c r="A12" s="22" t="str">
        <f>VLOOKUP(B12,'[1]LISTADO ATM'!$A$2:$C$822,3,0)</f>
        <v>DISTRITO NACIONAL</v>
      </c>
      <c r="B12" s="22">
        <v>790</v>
      </c>
      <c r="C12" s="22" t="str">
        <f>VLOOKUP(B12,'[1]LISTADO ATM'!$A$2:$B$822,2,0)</f>
        <v xml:space="preserve">ATM Oficina Bella Vista Mall I </v>
      </c>
      <c r="D12" s="16" t="s">
        <v>24</v>
      </c>
      <c r="E12" s="37">
        <v>3335895767</v>
      </c>
    </row>
    <row r="13" spans="1:5" ht="18" x14ac:dyDescent="0.25">
      <c r="A13" s="22" t="str">
        <f>VLOOKUP(B13,'[1]LISTADO ATM'!$A$2:$C$822,3,0)</f>
        <v>SUR</v>
      </c>
      <c r="B13" s="22">
        <v>699</v>
      </c>
      <c r="C13" s="22" t="str">
        <f>VLOOKUP(B13,'[1]LISTADO ATM'!$A$2:$B$822,2,0)</f>
        <v>ATM S/M Bravo Bani</v>
      </c>
      <c r="D13" s="16" t="s">
        <v>24</v>
      </c>
      <c r="E13" s="37">
        <v>3335895787</v>
      </c>
    </row>
    <row r="14" spans="1:5" ht="18" x14ac:dyDescent="0.25">
      <c r="A14" s="22" t="str">
        <f>VLOOKUP(B14,'[1]LISTADO ATM'!$A$2:$C$822,3,0)</f>
        <v>NORTE</v>
      </c>
      <c r="B14" s="22">
        <v>779</v>
      </c>
      <c r="C14" s="22" t="str">
        <f>VLOOKUP(B14,'[1]LISTADO ATM'!$A$2:$B$822,2,0)</f>
        <v xml:space="preserve">ATM Zona Franca Esperanza I (Mao) </v>
      </c>
      <c r="D14" s="16" t="s">
        <v>24</v>
      </c>
      <c r="E14" s="37">
        <v>3335895869</v>
      </c>
    </row>
    <row r="15" spans="1:5" ht="18" x14ac:dyDescent="0.25">
      <c r="A15" s="22" t="str">
        <f>VLOOKUP(B15,'[1]LISTADO ATM'!$A$2:$C$822,3,0)</f>
        <v>SUR</v>
      </c>
      <c r="B15" s="22">
        <v>135</v>
      </c>
      <c r="C15" s="22" t="str">
        <f>VLOOKUP(B15,'[1]LISTADO ATM'!$A$2:$B$822,2,0)</f>
        <v xml:space="preserve">ATM Oficina Las Dunas Baní </v>
      </c>
      <c r="D15" s="16" t="s">
        <v>24</v>
      </c>
      <c r="E15" s="37">
        <v>3335895920</v>
      </c>
    </row>
    <row r="16" spans="1:5" ht="18" x14ac:dyDescent="0.25">
      <c r="A16" s="22" t="str">
        <f>VLOOKUP(B16,'[1]LISTADO ATM'!$A$2:$C$822,3,0)</f>
        <v>SUR</v>
      </c>
      <c r="B16" s="22">
        <v>766</v>
      </c>
      <c r="C16" s="22" t="str">
        <f>VLOOKUP(B16,'[1]LISTADO ATM'!$A$2:$B$822,2,0)</f>
        <v xml:space="preserve">ATM Oficina Azua II </v>
      </c>
      <c r="D16" s="16" t="s">
        <v>24</v>
      </c>
      <c r="E16" s="37">
        <v>3335896341</v>
      </c>
    </row>
    <row r="17" spans="1:5" ht="18" x14ac:dyDescent="0.25">
      <c r="A17" s="22" t="str">
        <f>VLOOKUP(B17,'[1]LISTADO ATM'!$A$2:$C$822,3,0)</f>
        <v>DISTRITO NACIONAL</v>
      </c>
      <c r="B17" s="22">
        <v>717</v>
      </c>
      <c r="C17" s="22" t="str">
        <f>VLOOKUP(B17,'[1]LISTADO ATM'!$A$2:$B$822,2,0)</f>
        <v xml:space="preserve">ATM Oficina Los Alcarrizos </v>
      </c>
      <c r="D17" s="16" t="s">
        <v>24</v>
      </c>
      <c r="E17" s="37">
        <v>3335895757</v>
      </c>
    </row>
    <row r="18" spans="1:5" ht="18" x14ac:dyDescent="0.25">
      <c r="A18" s="22" t="str">
        <f>VLOOKUP(B18,'[1]LISTADO ATM'!$A$2:$C$822,3,0)</f>
        <v>ESTE</v>
      </c>
      <c r="B18" s="22">
        <v>386</v>
      </c>
      <c r="C18" s="22" t="str">
        <f>VLOOKUP(B18,'[1]LISTADO ATM'!$A$2:$B$822,2,0)</f>
        <v xml:space="preserve">ATM Plaza Verón II </v>
      </c>
      <c r="D18" s="16" t="s">
        <v>24</v>
      </c>
      <c r="E18" s="27">
        <v>3335895768</v>
      </c>
    </row>
    <row r="19" spans="1:5" ht="18" x14ac:dyDescent="0.25">
      <c r="A19" s="22" t="str">
        <f>VLOOKUP(B19,'[1]LISTADO ATM'!$A$2:$C$822,3,0)</f>
        <v>DISTRITO NACIONAL</v>
      </c>
      <c r="B19" s="22">
        <v>525</v>
      </c>
      <c r="C19" s="22" t="str">
        <f>VLOOKUP(B19,'[1]LISTADO ATM'!$A$2:$B$822,2,0)</f>
        <v>ATM S/M Bravo Las Americas</v>
      </c>
      <c r="D19" s="16" t="s">
        <v>24</v>
      </c>
      <c r="E19" s="27">
        <v>3335895781</v>
      </c>
    </row>
    <row r="20" spans="1:5" ht="18" x14ac:dyDescent="0.25">
      <c r="A20" s="22" t="str">
        <f>VLOOKUP(B20,'[1]LISTADO ATM'!$A$2:$C$822,3,0)</f>
        <v>DISTRITO NACIONAL</v>
      </c>
      <c r="B20" s="22">
        <v>527</v>
      </c>
      <c r="C20" s="22" t="str">
        <f>VLOOKUP(B20,'[1]LISTADO ATM'!$A$2:$B$822,2,0)</f>
        <v>ATM Oficina Zona Oriental II</v>
      </c>
      <c r="D20" s="16" t="s">
        <v>24</v>
      </c>
      <c r="E20" s="27">
        <v>3335895782</v>
      </c>
    </row>
    <row r="21" spans="1:5" ht="18" x14ac:dyDescent="0.25">
      <c r="A21" s="22" t="str">
        <f>VLOOKUP(B21,'[1]LISTADO ATM'!$A$2:$C$822,3,0)</f>
        <v>ESTE</v>
      </c>
      <c r="B21" s="22">
        <v>651</v>
      </c>
      <c r="C21" s="22" t="str">
        <f>VLOOKUP(B21,'[1]LISTADO ATM'!$A$2:$B$822,2,0)</f>
        <v>ATM Eco Petroleo Romana</v>
      </c>
      <c r="D21" s="16" t="s">
        <v>24</v>
      </c>
      <c r="E21" s="27">
        <v>3335895829</v>
      </c>
    </row>
    <row r="22" spans="1:5" ht="18" x14ac:dyDescent="0.25">
      <c r="A22" s="22" t="str">
        <f>VLOOKUP(B22,'[1]LISTADO ATM'!$A$2:$C$822,3,0)</f>
        <v>NORTE</v>
      </c>
      <c r="B22" s="36">
        <v>361</v>
      </c>
      <c r="C22" s="22" t="str">
        <f>VLOOKUP(B22,'[1]LISTADO ATM'!$A$2:$B$822,2,0)</f>
        <v>ATM Estación Next La Cumbre</v>
      </c>
      <c r="D22" s="16" t="s">
        <v>24</v>
      </c>
      <c r="E22" s="37">
        <v>3335895841</v>
      </c>
    </row>
    <row r="23" spans="1:5" ht="18" x14ac:dyDescent="0.25">
      <c r="A23" s="22" t="str">
        <f>VLOOKUP(B23,'[1]LISTADO ATM'!$A$2:$C$822,3,0)</f>
        <v>ESTE</v>
      </c>
      <c r="B23" s="36">
        <v>660</v>
      </c>
      <c r="C23" s="22" t="str">
        <f>VLOOKUP(B23,'[1]LISTADO ATM'!$A$2:$B$822,2,0)</f>
        <v>ATM Oficina Romana Norte II</v>
      </c>
      <c r="D23" s="16" t="s">
        <v>24</v>
      </c>
      <c r="E23" s="27">
        <v>3335895870</v>
      </c>
    </row>
    <row r="24" spans="1:5" ht="18" x14ac:dyDescent="0.25">
      <c r="A24" s="22" t="str">
        <f>VLOOKUP(B24,'[1]LISTADO ATM'!$A$2:$C$822,3,0)</f>
        <v>DISTRITO NACIONAL</v>
      </c>
      <c r="B24" s="36">
        <v>231</v>
      </c>
      <c r="C24" s="22" t="str">
        <f>VLOOKUP(B24,'[1]LISTADO ATM'!$A$2:$B$822,2,0)</f>
        <v xml:space="preserve">ATM Oficina Zona Oriental </v>
      </c>
      <c r="D24" s="16" t="s">
        <v>24</v>
      </c>
      <c r="E24" s="27">
        <v>3335895873</v>
      </c>
    </row>
    <row r="25" spans="1:5" ht="18" x14ac:dyDescent="0.25">
      <c r="A25" s="22" t="str">
        <f>VLOOKUP(B25,'[1]LISTADO ATM'!$A$2:$C$822,3,0)</f>
        <v>SUR</v>
      </c>
      <c r="B25" s="36">
        <v>89</v>
      </c>
      <c r="C25" s="22" t="str">
        <f>VLOOKUP(B25,'[1]LISTADO ATM'!$A$2:$B$822,2,0)</f>
        <v xml:space="preserve">ATM UNP El Cercado (San Juan) </v>
      </c>
      <c r="D25" s="16" t="s">
        <v>24</v>
      </c>
      <c r="E25" s="27">
        <v>3335895874</v>
      </c>
    </row>
    <row r="26" spans="1:5" ht="18" x14ac:dyDescent="0.25">
      <c r="A26" s="22" t="str">
        <f>VLOOKUP(B26,'[1]LISTADO ATM'!$A$2:$C$822,3,0)</f>
        <v>NORTE</v>
      </c>
      <c r="B26" s="36">
        <v>40</v>
      </c>
      <c r="C26" s="22" t="str">
        <f>VLOOKUP(B26,'[1]LISTADO ATM'!$A$2:$B$822,2,0)</f>
        <v xml:space="preserve">ATM Oficina El Puñal </v>
      </c>
      <c r="D26" s="16" t="s">
        <v>24</v>
      </c>
      <c r="E26" s="27">
        <v>3335895943</v>
      </c>
    </row>
    <row r="27" spans="1:5" ht="18" x14ac:dyDescent="0.25">
      <c r="A27" s="22" t="str">
        <f>VLOOKUP(B27,'[1]LISTADO ATM'!$A$2:$C$822,3,0)</f>
        <v>NORTE</v>
      </c>
      <c r="B27" s="36">
        <v>632</v>
      </c>
      <c r="C27" s="22" t="str">
        <f>VLOOKUP(B27,'[1]LISTADO ATM'!$A$2:$B$822,2,0)</f>
        <v xml:space="preserve">ATM Autobanco Gurabo </v>
      </c>
      <c r="D27" s="16" t="s">
        <v>24</v>
      </c>
      <c r="E27" s="27">
        <v>3335895944</v>
      </c>
    </row>
    <row r="28" spans="1:5" ht="18" x14ac:dyDescent="0.25">
      <c r="A28" s="22" t="str">
        <f>VLOOKUP(B28,'[1]LISTADO ATM'!$A$2:$C$822,3,0)</f>
        <v>DISTRITO NACIONAL</v>
      </c>
      <c r="B28" s="22">
        <v>147</v>
      </c>
      <c r="C28" s="22" t="str">
        <f>VLOOKUP(B28,'[1]LISTADO ATM'!$A$2:$B$822,2,0)</f>
        <v xml:space="preserve">ATM Kiosco Megacentro I </v>
      </c>
      <c r="D28" s="16" t="s">
        <v>24</v>
      </c>
      <c r="E28" s="25">
        <v>3335894910</v>
      </c>
    </row>
    <row r="29" spans="1:5" ht="18" x14ac:dyDescent="0.25">
      <c r="A29" s="22" t="str">
        <f>VLOOKUP(B29,'[1]LISTADO ATM'!$A$2:$C$822,3,0)</f>
        <v>DISTRITO NACIONAL</v>
      </c>
      <c r="B29" s="36">
        <v>152</v>
      </c>
      <c r="C29" s="22" t="str">
        <f>VLOOKUP(B29,'[1]LISTADO ATM'!$A$2:$B$822,2,0)</f>
        <v xml:space="preserve">ATM Kiosco Megacentro II </v>
      </c>
      <c r="D29" s="16" t="s">
        <v>24</v>
      </c>
      <c r="E29" s="37">
        <v>3335895722</v>
      </c>
    </row>
    <row r="30" spans="1:5" ht="18" x14ac:dyDescent="0.25">
      <c r="A30" s="22" t="str">
        <f>VLOOKUP(B30,'[1]LISTADO ATM'!$A$2:$C$822,3,0)</f>
        <v>DISTRITO NACIONAL</v>
      </c>
      <c r="B30" s="36">
        <v>572</v>
      </c>
      <c r="C30" s="22" t="str">
        <f>VLOOKUP(B30,'[1]LISTADO ATM'!$A$2:$B$822,2,0)</f>
        <v xml:space="preserve">ATM Olé Ovando </v>
      </c>
      <c r="D30" s="16" t="s">
        <v>24</v>
      </c>
      <c r="E30" s="37">
        <v>3335895886</v>
      </c>
    </row>
    <row r="31" spans="1:5" ht="18" x14ac:dyDescent="0.25">
      <c r="A31" s="22" t="str">
        <f>VLOOKUP(B31,'[1]LISTADO ATM'!$A$2:$C$822,3,0)</f>
        <v>SUR</v>
      </c>
      <c r="B31" s="36">
        <v>6</v>
      </c>
      <c r="C31" s="22" t="str">
        <f>VLOOKUP(B31,'[1]LISTADO ATM'!$A$2:$B$822,2,0)</f>
        <v xml:space="preserve">ATM Plaza WAO San Juan </v>
      </c>
      <c r="D31" s="16" t="s">
        <v>24</v>
      </c>
      <c r="E31" s="37">
        <v>3335895902</v>
      </c>
    </row>
    <row r="32" spans="1:5" ht="18" x14ac:dyDescent="0.25">
      <c r="A32" s="22" t="str">
        <f>VLOOKUP(B32,'[1]LISTADO ATM'!$A$2:$C$822,3,0)</f>
        <v>SUR</v>
      </c>
      <c r="B32" s="36">
        <v>765</v>
      </c>
      <c r="C32" s="22" t="str">
        <f>VLOOKUP(B32,'[1]LISTADO ATM'!$A$2:$B$822,2,0)</f>
        <v xml:space="preserve">ATM Oficina Azua I </v>
      </c>
      <c r="D32" s="16" t="s">
        <v>24</v>
      </c>
      <c r="E32" s="37">
        <v>3335895917</v>
      </c>
    </row>
    <row r="33" spans="1:5" ht="18" x14ac:dyDescent="0.25">
      <c r="A33" s="22" t="str">
        <f>VLOOKUP(B33,'[1]LISTADO ATM'!$A$2:$C$822,3,0)</f>
        <v>SUR</v>
      </c>
      <c r="B33" s="36">
        <v>825</v>
      </c>
      <c r="C33" s="22" t="str">
        <f>VLOOKUP(B33,'[1]LISTADO ATM'!$A$2:$B$822,2,0)</f>
        <v xml:space="preserve">ATM Estacion Eco Cibeles (Las Matas de Farfán) </v>
      </c>
      <c r="D33" s="16" t="s">
        <v>24</v>
      </c>
      <c r="E33" s="37">
        <v>3335895919</v>
      </c>
    </row>
    <row r="34" spans="1:5" ht="18" x14ac:dyDescent="0.25">
      <c r="A34" s="22" t="str">
        <f>VLOOKUP(B34,'[1]LISTADO ATM'!$A$2:$C$822,3,0)</f>
        <v>DISTRITO NACIONAL</v>
      </c>
      <c r="B34" s="36">
        <v>232</v>
      </c>
      <c r="C34" s="22" t="str">
        <f>VLOOKUP(B34,'[1]LISTADO ATM'!$A$2:$B$822,2,0)</f>
        <v xml:space="preserve">ATM S/M Nacional Charles de Gaulle </v>
      </c>
      <c r="D34" s="16" t="s">
        <v>24</v>
      </c>
      <c r="E34" s="37">
        <v>3335895921</v>
      </c>
    </row>
    <row r="35" spans="1:5" ht="18" x14ac:dyDescent="0.25">
      <c r="A35" s="22" t="str">
        <f>VLOOKUP(B35,'[1]LISTADO ATM'!$A$2:$C$822,3,0)</f>
        <v>DISTRITO NACIONAL</v>
      </c>
      <c r="B35" s="22">
        <v>85</v>
      </c>
      <c r="C35" s="22" t="str">
        <f>VLOOKUP(B35,'[1]LISTADO ATM'!$A$2:$B$822,2,0)</f>
        <v xml:space="preserve">ATM Oficina San Isidro (Fuerza Aérea) </v>
      </c>
      <c r="D35" s="16" t="s">
        <v>24</v>
      </c>
      <c r="E35" s="37">
        <v>3335896110</v>
      </c>
    </row>
    <row r="36" spans="1:5" ht="18" x14ac:dyDescent="0.25">
      <c r="A36" s="22" t="str">
        <f>VLOOKUP(B36,'[1]LISTADO ATM'!$A$2:$C$822,3,0)</f>
        <v>ESTE</v>
      </c>
      <c r="B36" s="22">
        <v>945</v>
      </c>
      <c r="C36" s="22" t="str">
        <f>VLOOKUP(B36,'[1]LISTADO ATM'!$A$2:$B$822,2,0)</f>
        <v xml:space="preserve">ATM UNP El Valle (Hato Mayor) </v>
      </c>
      <c r="D36" s="16" t="s">
        <v>24</v>
      </c>
      <c r="E36" s="37">
        <v>3335896959</v>
      </c>
    </row>
    <row r="37" spans="1:5" ht="18" x14ac:dyDescent="0.25">
      <c r="A37" s="22" t="str">
        <f>VLOOKUP(B37,'[1]LISTADO ATM'!$A$2:$C$822,3,0)</f>
        <v>NORTE</v>
      </c>
      <c r="B37" s="36">
        <v>88</v>
      </c>
      <c r="C37" s="22" t="str">
        <f>VLOOKUP(B37,'[1]LISTADO ATM'!$A$2:$B$822,2,0)</f>
        <v xml:space="preserve">ATM S/M La Fuente (Santiago) </v>
      </c>
      <c r="D37" s="16" t="s">
        <v>24</v>
      </c>
      <c r="E37" s="27">
        <v>3335896923</v>
      </c>
    </row>
    <row r="38" spans="1:5" ht="18" x14ac:dyDescent="0.25">
      <c r="A38" s="22" t="str">
        <f>VLOOKUP(B38,'[1]LISTADO ATM'!$A$2:$C$822,3,0)</f>
        <v>DISTRITO NACIONAL</v>
      </c>
      <c r="B38" s="36">
        <v>734</v>
      </c>
      <c r="C38" s="22" t="str">
        <f>VLOOKUP(B38,'[1]LISTADO ATM'!$A$2:$B$822,2,0)</f>
        <v xml:space="preserve">ATM Oficina Independencia I </v>
      </c>
      <c r="D38" s="16" t="s">
        <v>24</v>
      </c>
      <c r="E38" s="27">
        <v>3335896914</v>
      </c>
    </row>
    <row r="39" spans="1:5" ht="18" x14ac:dyDescent="0.25">
      <c r="A39" s="22" t="str">
        <f>VLOOKUP(B39,'[1]LISTADO ATM'!$A$2:$C$822,3,0)</f>
        <v>DISTRITO NACIONAL</v>
      </c>
      <c r="B39" s="36">
        <v>717</v>
      </c>
      <c r="C39" s="22" t="str">
        <f>VLOOKUP(B39,'[1]LISTADO ATM'!$A$2:$B$822,2,0)</f>
        <v xml:space="preserve">ATM Oficina Los Alcarrizos </v>
      </c>
      <c r="D39" s="16" t="s">
        <v>24</v>
      </c>
      <c r="E39" s="27">
        <v>3335896686</v>
      </c>
    </row>
    <row r="40" spans="1:5" ht="18" x14ac:dyDescent="0.25">
      <c r="A40" s="22" t="str">
        <f>VLOOKUP(B40,'[1]LISTADO ATM'!$A$2:$C$822,3,0)</f>
        <v>ESTE</v>
      </c>
      <c r="B40" s="36">
        <v>16</v>
      </c>
      <c r="C40" s="22" t="str">
        <f>VLOOKUP(B40,'[1]LISTADO ATM'!$A$2:$B$822,2,0)</f>
        <v>ATM Estación Texaco Sabana de la Mar</v>
      </c>
      <c r="D40" s="16" t="s">
        <v>24</v>
      </c>
      <c r="E40" s="27">
        <v>3335896252</v>
      </c>
    </row>
    <row r="41" spans="1:5" ht="18" x14ac:dyDescent="0.25">
      <c r="A41" s="22" t="str">
        <f>VLOOKUP(B41,'[1]LISTADO ATM'!$A$2:$C$822,3,0)</f>
        <v>DISTRITO NACIONAL</v>
      </c>
      <c r="B41" s="36">
        <v>347</v>
      </c>
      <c r="C41" s="22" t="str">
        <f>VLOOKUP(B41,'[1]LISTADO ATM'!$A$2:$B$822,2,0)</f>
        <v>ATM Patio de Colombia</v>
      </c>
      <c r="D41" s="16" t="s">
        <v>24</v>
      </c>
      <c r="E41" s="27">
        <v>3335895864</v>
      </c>
    </row>
    <row r="42" spans="1:5" ht="18.75" thickBot="1" x14ac:dyDescent="0.3">
      <c r="A42" s="19" t="str">
        <f>VLOOKUP(B42,'[1]LISTADO ATM'!$A$2:$C$822,3,0)</f>
        <v>NORTE</v>
      </c>
      <c r="B42" s="36">
        <v>888</v>
      </c>
      <c r="C42" s="25" t="str">
        <f>VLOOKUP(B42,'[1]LISTADO ATM'!$A$2:$B$822,2,0)</f>
        <v>ATM Oficina galeria 56 II (SFM)</v>
      </c>
      <c r="D42" s="16" t="s">
        <v>24</v>
      </c>
      <c r="E42" s="37">
        <v>3335897024</v>
      </c>
    </row>
    <row r="43" spans="1:5" ht="18.75" thickBot="1" x14ac:dyDescent="0.3">
      <c r="A43" s="3" t="s">
        <v>11</v>
      </c>
      <c r="B43" s="35">
        <f>COUNT(B9:B42)</f>
        <v>34</v>
      </c>
      <c r="C43" s="56"/>
      <c r="D43" s="57"/>
      <c r="E43" s="58"/>
    </row>
    <row r="44" spans="1:5" x14ac:dyDescent="0.25">
      <c r="B44" s="5"/>
      <c r="E44" s="5"/>
    </row>
    <row r="45" spans="1:5" ht="18" customHeight="1" x14ac:dyDescent="0.25">
      <c r="A45" s="53" t="s">
        <v>16</v>
      </c>
      <c r="B45" s="54"/>
      <c r="C45" s="54"/>
      <c r="D45" s="54"/>
      <c r="E45" s="55"/>
    </row>
    <row r="46" spans="1:5" ht="18" x14ac:dyDescent="0.25">
      <c r="A46" s="2" t="s">
        <v>5</v>
      </c>
      <c r="B46" s="2" t="s">
        <v>6</v>
      </c>
      <c r="C46" s="2" t="s">
        <v>7</v>
      </c>
      <c r="D46" s="2" t="s">
        <v>8</v>
      </c>
      <c r="E46" s="12" t="s">
        <v>9</v>
      </c>
    </row>
    <row r="47" spans="1:5" ht="18" x14ac:dyDescent="0.25">
      <c r="A47" s="19" t="str">
        <f>VLOOKUP(B47,'[1]LISTADO ATM'!$A$2:$C$822,3,0)</f>
        <v>SUR</v>
      </c>
      <c r="B47" s="22">
        <v>880</v>
      </c>
      <c r="C47" s="25" t="str">
        <f>VLOOKUP(B47,'[1]LISTADO ATM'!$A$2:$B$822,2,0)</f>
        <v xml:space="preserve">ATM Autoservicio Barahona II </v>
      </c>
      <c r="D47" s="16" t="s">
        <v>19</v>
      </c>
      <c r="E47" s="25">
        <v>3335895907</v>
      </c>
    </row>
    <row r="48" spans="1:5" ht="18" x14ac:dyDescent="0.25">
      <c r="A48" s="19" t="str">
        <f>VLOOKUP(B48,'[1]LISTADO ATM'!$A$2:$C$822,3,0)</f>
        <v>NORTE</v>
      </c>
      <c r="B48" s="22">
        <v>774</v>
      </c>
      <c r="C48" s="25" t="str">
        <f>VLOOKUP(B48,'[1]LISTADO ATM'!$A$2:$B$822,2,0)</f>
        <v xml:space="preserve">ATM Oficina Montecristi </v>
      </c>
      <c r="D48" s="16" t="s">
        <v>19</v>
      </c>
      <c r="E48" s="25">
        <v>3335895762</v>
      </c>
    </row>
    <row r="49" spans="1:5" ht="18" x14ac:dyDescent="0.25">
      <c r="A49" s="19" t="str">
        <f>VLOOKUP(B49,'[1]LISTADO ATM'!$A$2:$C$822,3,0)</f>
        <v>DISTRITO NACIONAL</v>
      </c>
      <c r="B49" s="22">
        <v>160</v>
      </c>
      <c r="C49" s="25" t="str">
        <f>VLOOKUP(B49,'[1]LISTADO ATM'!$A$2:$B$822,2,0)</f>
        <v xml:space="preserve">ATM Oficina Herrera </v>
      </c>
      <c r="D49" s="16" t="s">
        <v>19</v>
      </c>
      <c r="E49" s="25">
        <v>3335895436</v>
      </c>
    </row>
    <row r="50" spans="1:5" ht="18" x14ac:dyDescent="0.25">
      <c r="A50" s="19" t="str">
        <f>VLOOKUP(B50,'[1]LISTADO ATM'!$A$2:$C$822,3,0)</f>
        <v>ESTE</v>
      </c>
      <c r="B50" s="22">
        <v>219</v>
      </c>
      <c r="C50" s="25" t="str">
        <f>VLOOKUP(B50,'[1]LISTADO ATM'!$A$2:$B$822,2,0)</f>
        <v xml:space="preserve">ATM Oficina La Altagracia (Higuey) </v>
      </c>
      <c r="D50" s="16" t="s">
        <v>19</v>
      </c>
      <c r="E50" s="25">
        <v>3335895848</v>
      </c>
    </row>
    <row r="51" spans="1:5" ht="18" x14ac:dyDescent="0.25">
      <c r="A51" s="19" t="str">
        <f>VLOOKUP(B51,'[1]LISTADO ATM'!$A$2:$C$822,3,0)</f>
        <v>NORTE</v>
      </c>
      <c r="B51" s="22">
        <v>654</v>
      </c>
      <c r="C51" s="25" t="str">
        <f>VLOOKUP(B51,'[1]LISTADO ATM'!$A$2:$B$822,2,0)</f>
        <v>ATM Autoservicio S/M Jumbo Puerto Plata</v>
      </c>
      <c r="D51" s="16" t="s">
        <v>19</v>
      </c>
      <c r="E51" s="25">
        <v>3335896191</v>
      </c>
    </row>
    <row r="52" spans="1:5" ht="18" x14ac:dyDescent="0.25">
      <c r="A52" s="19" t="str">
        <f>VLOOKUP(B52,'[1]LISTADO ATM'!$A$2:$C$822,3,0)</f>
        <v>DISTRITO NACIONAL</v>
      </c>
      <c r="B52" s="22">
        <v>979</v>
      </c>
      <c r="C52" s="25" t="str">
        <f>VLOOKUP(B52,'[1]LISTADO ATM'!$A$2:$B$822,2,0)</f>
        <v xml:space="preserve">ATM Oficina Luperón I </v>
      </c>
      <c r="D52" s="16" t="s">
        <v>19</v>
      </c>
      <c r="E52" s="25">
        <v>3335895491</v>
      </c>
    </row>
    <row r="53" spans="1:5" ht="18" x14ac:dyDescent="0.25">
      <c r="A53" s="19" t="str">
        <f>VLOOKUP(B53,'[1]LISTADO ATM'!$A$2:$C$822,3,0)</f>
        <v>DISTRITO NACIONAL</v>
      </c>
      <c r="B53" s="22">
        <v>359</v>
      </c>
      <c r="C53" s="25" t="str">
        <f>VLOOKUP(B53,'[1]LISTADO ATM'!$A$2:$B$822,2,0)</f>
        <v>ATM S/M Bravo Ozama</v>
      </c>
      <c r="D53" s="16" t="s">
        <v>19</v>
      </c>
      <c r="E53" s="25">
        <v>3335895833</v>
      </c>
    </row>
    <row r="54" spans="1:5" ht="18" x14ac:dyDescent="0.25">
      <c r="A54" s="19" t="str">
        <f>VLOOKUP(B54,'[1]LISTADO ATM'!$A$2:$C$822,3,0)</f>
        <v>NORTE</v>
      </c>
      <c r="B54" s="22">
        <v>290</v>
      </c>
      <c r="C54" s="25" t="str">
        <f>VLOOKUP(B54,'[1]LISTADO ATM'!$A$2:$B$822,2,0)</f>
        <v xml:space="preserve">ATM Oficina San Francisco de Macorís </v>
      </c>
      <c r="D54" s="16" t="s">
        <v>19</v>
      </c>
      <c r="E54" s="25">
        <v>3335895885</v>
      </c>
    </row>
    <row r="55" spans="1:5" ht="18" x14ac:dyDescent="0.25">
      <c r="A55" s="19" t="str">
        <f>VLOOKUP(B55,'[1]LISTADO ATM'!$A$2:$C$822,3,0)</f>
        <v>NORTE</v>
      </c>
      <c r="B55" s="22">
        <v>304</v>
      </c>
      <c r="C55" s="25" t="str">
        <f>VLOOKUP(B55,'[1]LISTADO ATM'!$A$2:$B$822,2,0)</f>
        <v xml:space="preserve">ATM Multicentro La Sirena Estrella Sadhala </v>
      </c>
      <c r="D55" s="16" t="s">
        <v>19</v>
      </c>
      <c r="E55" s="25">
        <v>3335895761</v>
      </c>
    </row>
    <row r="56" spans="1:5" ht="18" x14ac:dyDescent="0.25">
      <c r="A56" s="19" t="str">
        <f>VLOOKUP(B56,'[1]LISTADO ATM'!$A$2:$C$822,3,0)</f>
        <v>ESTE</v>
      </c>
      <c r="B56" s="22">
        <v>330</v>
      </c>
      <c r="C56" s="25" t="str">
        <f>VLOOKUP(B56,'[1]LISTADO ATM'!$A$2:$B$822,2,0)</f>
        <v xml:space="preserve">ATM Oficina Boulevard (Higuey) </v>
      </c>
      <c r="D56" s="16" t="s">
        <v>19</v>
      </c>
      <c r="E56" s="25">
        <v>3335895814</v>
      </c>
    </row>
    <row r="57" spans="1:5" ht="18.75" thickBot="1" x14ac:dyDescent="0.3">
      <c r="A57" s="19" t="str">
        <f>VLOOKUP(B57,'[1]LISTADO ATM'!$A$2:$C$822,3,0)</f>
        <v>NORTE</v>
      </c>
      <c r="B57" s="22">
        <v>8</v>
      </c>
      <c r="C57" s="25" t="str">
        <f>VLOOKUP(B57,'[1]LISTADO ATM'!$A$2:$B$822,2,0)</f>
        <v>ATM Autoservicio Yaque</v>
      </c>
      <c r="D57" s="16" t="s">
        <v>19</v>
      </c>
      <c r="E57" s="25">
        <v>3335895819</v>
      </c>
    </row>
    <row r="58" spans="1:5" ht="18.75" thickBot="1" x14ac:dyDescent="0.3">
      <c r="A58" s="3" t="s">
        <v>11</v>
      </c>
      <c r="B58" s="35">
        <f>COUNT(B47:B57)</f>
        <v>11</v>
      </c>
      <c r="C58" s="56"/>
      <c r="D58" s="57"/>
      <c r="E58" s="58"/>
    </row>
    <row r="59" spans="1:5" ht="15.75" thickBot="1" x14ac:dyDescent="0.3">
      <c r="B59" s="5"/>
      <c r="E59" s="5"/>
    </row>
    <row r="60" spans="1:5" ht="18.75" customHeight="1" thickBot="1" x14ac:dyDescent="0.3">
      <c r="A60" s="40" t="s">
        <v>14</v>
      </c>
      <c r="B60" s="41"/>
      <c r="C60" s="41"/>
      <c r="D60" s="41"/>
      <c r="E60" s="42"/>
    </row>
    <row r="61" spans="1:5" ht="18" x14ac:dyDescent="0.25">
      <c r="A61" s="2" t="s">
        <v>5</v>
      </c>
      <c r="B61" s="4" t="s">
        <v>6</v>
      </c>
      <c r="C61" s="2" t="s">
        <v>7</v>
      </c>
      <c r="D61" s="2" t="s">
        <v>8</v>
      </c>
      <c r="E61" s="12" t="s">
        <v>9</v>
      </c>
    </row>
    <row r="62" spans="1:5" ht="18" x14ac:dyDescent="0.25">
      <c r="A62" s="22" t="str">
        <f>VLOOKUP(B62,'[1]LISTADO ATM'!$A$2:$C$822,3,0)</f>
        <v>SUR</v>
      </c>
      <c r="B62" s="22">
        <v>249</v>
      </c>
      <c r="C62" s="22" t="str">
        <f>VLOOKUP(B62,'[1]LISTADO ATM'!$A$2:$B$822,2,0)</f>
        <v xml:space="preserve">ATM Banco Agrícola Neiba </v>
      </c>
      <c r="D62" s="15" t="s">
        <v>10</v>
      </c>
      <c r="E62" s="27">
        <v>3335895653</v>
      </c>
    </row>
    <row r="63" spans="1:5" ht="18" x14ac:dyDescent="0.25">
      <c r="A63" s="22" t="str">
        <f>VLOOKUP(B63,'[1]LISTADO ATM'!$A$2:$C$822,3,0)</f>
        <v>DISTRITO NACIONAL</v>
      </c>
      <c r="B63" s="36">
        <v>354</v>
      </c>
      <c r="C63" s="22" t="str">
        <f>VLOOKUP(B63,'[1]LISTADO ATM'!$A$2:$B$822,2,0)</f>
        <v xml:space="preserve">ATM Oficina Núñez de Cáceres II </v>
      </c>
      <c r="D63" s="15" t="s">
        <v>10</v>
      </c>
      <c r="E63" s="27">
        <v>3335895853</v>
      </c>
    </row>
    <row r="64" spans="1:5" ht="18" x14ac:dyDescent="0.25">
      <c r="A64" s="22" t="str">
        <f>VLOOKUP(B64,'[1]LISTADO ATM'!$A$2:$C$822,3,0)</f>
        <v>DISTRITO NACIONAL</v>
      </c>
      <c r="B64" s="36">
        <v>516</v>
      </c>
      <c r="C64" s="22" t="str">
        <f>VLOOKUP(B64,'[1]LISTADO ATM'!$A$2:$B$822,2,0)</f>
        <v xml:space="preserve">ATM Oficina Gascue </v>
      </c>
      <c r="D64" s="15" t="s">
        <v>10</v>
      </c>
      <c r="E64" s="27">
        <v>3335895882</v>
      </c>
    </row>
    <row r="65" spans="1:5" ht="18" x14ac:dyDescent="0.25">
      <c r="A65" s="22" t="str">
        <f>VLOOKUP(B65,'[1]LISTADO ATM'!$A$2:$C$822,3,0)</f>
        <v>DISTRITO NACIONAL</v>
      </c>
      <c r="B65" s="36">
        <v>722</v>
      </c>
      <c r="C65" s="22" t="str">
        <f>VLOOKUP(B65,'[1]LISTADO ATM'!$A$2:$B$822,2,0)</f>
        <v xml:space="preserve">ATM Oficina Charles de Gaulle III </v>
      </c>
      <c r="D65" s="15" t="s">
        <v>10</v>
      </c>
      <c r="E65" s="27">
        <v>3335896919</v>
      </c>
    </row>
    <row r="66" spans="1:5" ht="18" x14ac:dyDescent="0.25">
      <c r="A66" s="22" t="str">
        <f>VLOOKUP(B66,'[1]LISTADO ATM'!$A$2:$C$822,3,0)</f>
        <v>DISTRITO NACIONAL</v>
      </c>
      <c r="B66" s="36">
        <v>541</v>
      </c>
      <c r="C66" s="22" t="str">
        <f>VLOOKUP(B66,'[1]LISTADO ATM'!$A$2:$B$822,2,0)</f>
        <v xml:space="preserve">ATM Oficina Sambil II </v>
      </c>
      <c r="D66" s="15" t="s">
        <v>10</v>
      </c>
      <c r="E66" s="27">
        <v>3335897021</v>
      </c>
    </row>
    <row r="67" spans="1:5" ht="18" x14ac:dyDescent="0.25">
      <c r="A67" s="22" t="str">
        <f>VLOOKUP(B67,'[1]LISTADO ATM'!$A$2:$C$822,3,0)</f>
        <v>DISTRITO NACIONAL</v>
      </c>
      <c r="B67" s="36">
        <v>435</v>
      </c>
      <c r="C67" s="22" t="str">
        <f>VLOOKUP(B67,'[1]LISTADO ATM'!$A$2:$B$822,2,0)</f>
        <v xml:space="preserve">ATM Autobanco Torre I </v>
      </c>
      <c r="D67" s="15" t="s">
        <v>10</v>
      </c>
      <c r="E67" s="27">
        <v>3335897373</v>
      </c>
    </row>
    <row r="68" spans="1:5" ht="18" x14ac:dyDescent="0.25">
      <c r="A68" s="22" t="str">
        <f>VLOOKUP(B68,'[1]LISTADO ATM'!$A$2:$C$822,3,0)</f>
        <v>DISTRITO NACIONAL</v>
      </c>
      <c r="B68" s="36">
        <v>574</v>
      </c>
      <c r="C68" s="22" t="str">
        <f>VLOOKUP(B68,'[1]LISTADO ATM'!$A$2:$B$822,2,0)</f>
        <v xml:space="preserve">ATM Club Obras Públicas </v>
      </c>
      <c r="D68" s="15" t="s">
        <v>10</v>
      </c>
      <c r="E68" s="27">
        <v>3335897393</v>
      </c>
    </row>
    <row r="69" spans="1:5" ht="18.75" thickBot="1" x14ac:dyDescent="0.3">
      <c r="A69" s="19" t="str">
        <f>VLOOKUP(B69,'[1]LISTADO ATM'!$A$2:$C$822,3,0)</f>
        <v>NORTE</v>
      </c>
      <c r="B69" s="36">
        <v>774</v>
      </c>
      <c r="C69" s="25" t="str">
        <f>VLOOKUP(B69,'[1]LISTADO ATM'!$A$2:$B$822,2,0)</f>
        <v xml:space="preserve">ATM Oficina Montecristi </v>
      </c>
      <c r="D69" s="15" t="s">
        <v>10</v>
      </c>
      <c r="E69" s="37">
        <v>3335897267</v>
      </c>
    </row>
    <row r="70" spans="1:5" ht="18.75" thickBot="1" x14ac:dyDescent="0.3">
      <c r="A70" s="26"/>
      <c r="B70" s="35">
        <f>COUNT(B62:B69)</f>
        <v>8</v>
      </c>
      <c r="C70" s="14"/>
      <c r="D70" s="14"/>
      <c r="E70" s="14"/>
    </row>
    <row r="71" spans="1:5" ht="15.75" thickBot="1" x14ac:dyDescent="0.3">
      <c r="B71" s="5"/>
      <c r="E71" s="5"/>
    </row>
    <row r="72" spans="1:5" ht="18.75" thickBot="1" x14ac:dyDescent="0.3">
      <c r="A72" s="40" t="s">
        <v>20</v>
      </c>
      <c r="B72" s="41"/>
      <c r="C72" s="41"/>
      <c r="D72" s="41"/>
      <c r="E72" s="42"/>
    </row>
    <row r="73" spans="1:5" ht="18" x14ac:dyDescent="0.25">
      <c r="A73" s="2" t="s">
        <v>5</v>
      </c>
      <c r="B73" s="4" t="s">
        <v>6</v>
      </c>
      <c r="C73" s="2" t="s">
        <v>7</v>
      </c>
      <c r="D73" s="2" t="s">
        <v>8</v>
      </c>
      <c r="E73" s="12" t="s">
        <v>9</v>
      </c>
    </row>
    <row r="74" spans="1:5" ht="18.75" customHeight="1" x14ac:dyDescent="0.25">
      <c r="A74" s="19" t="str">
        <f>VLOOKUP(B74,'[1]LISTADO ATM'!$A$2:$C$822,3,0)</f>
        <v>DISTRITO NACIONAL</v>
      </c>
      <c r="B74" s="36">
        <v>406</v>
      </c>
      <c r="C74" s="25" t="str">
        <f>VLOOKUP(B74,'[1]LISTADO ATM'!$A$2:$B$822,2,0)</f>
        <v xml:space="preserve">ATM UNP Plaza Lama Máximo Gómez </v>
      </c>
      <c r="D74" s="22" t="s">
        <v>18</v>
      </c>
      <c r="E74" s="37">
        <v>3335895719</v>
      </c>
    </row>
    <row r="75" spans="1:5" ht="18" x14ac:dyDescent="0.25">
      <c r="A75" s="19" t="str">
        <f>VLOOKUP(B75,'[1]LISTADO ATM'!$A$2:$C$822,3,0)</f>
        <v>DISTRITO NACIONAL</v>
      </c>
      <c r="B75" s="36">
        <v>446</v>
      </c>
      <c r="C75" s="25" t="str">
        <f>VLOOKUP(B75,'[1]LISTADO ATM'!$A$2:$B$822,2,0)</f>
        <v>ATM Hipodromo V Centenario</v>
      </c>
      <c r="D75" s="22" t="s">
        <v>18</v>
      </c>
      <c r="E75" s="37">
        <v>3335895780</v>
      </c>
    </row>
    <row r="76" spans="1:5" ht="18" x14ac:dyDescent="0.25">
      <c r="A76" s="19" t="str">
        <f>VLOOKUP(B76,'[1]LISTADO ATM'!$A$2:$C$822,3,0)</f>
        <v>ESTE</v>
      </c>
      <c r="B76" s="36">
        <v>912</v>
      </c>
      <c r="C76" s="25" t="str">
        <f>VLOOKUP(B76,'[1]LISTADO ATM'!$A$2:$B$822,2,0)</f>
        <v xml:space="preserve">ATM Oficina San Pedro II </v>
      </c>
      <c r="D76" s="22" t="s">
        <v>18</v>
      </c>
      <c r="E76" s="37">
        <v>3335895941</v>
      </c>
    </row>
    <row r="77" spans="1:5" ht="18" x14ac:dyDescent="0.25">
      <c r="A77" s="19" t="str">
        <f>VLOOKUP(B77,'[1]LISTADO ATM'!$A$2:$C$822,3,0)</f>
        <v>SUR</v>
      </c>
      <c r="B77" s="36">
        <v>730</v>
      </c>
      <c r="C77" s="25" t="str">
        <f>VLOOKUP(B77,'[1]LISTADO ATM'!$A$2:$B$822,2,0)</f>
        <v xml:space="preserve">ATM Palacio de Justicia Barahona </v>
      </c>
      <c r="D77" s="22" t="s">
        <v>18</v>
      </c>
      <c r="E77" s="37">
        <v>3335896736</v>
      </c>
    </row>
    <row r="78" spans="1:5" ht="18" x14ac:dyDescent="0.25">
      <c r="A78" s="19" t="str">
        <f>VLOOKUP(B78,'[1]LISTADO ATM'!$A$2:$C$822,3,0)</f>
        <v>DISTRITO NACIONAL</v>
      </c>
      <c r="B78" s="36">
        <v>552</v>
      </c>
      <c r="C78" s="25" t="str">
        <f>VLOOKUP(B78,'[1]LISTADO ATM'!$A$2:$B$822,2,0)</f>
        <v xml:space="preserve">ATM Suprema Corte de Justicia </v>
      </c>
      <c r="D78" s="22" t="s">
        <v>18</v>
      </c>
      <c r="E78" s="37" t="s">
        <v>25</v>
      </c>
    </row>
    <row r="79" spans="1:5" ht="18" x14ac:dyDescent="0.25">
      <c r="A79" s="19" t="str">
        <f>VLOOKUP(B79,'[1]LISTADO ATM'!$A$2:$C$822,3,0)</f>
        <v>DISTRITO NACIONAL</v>
      </c>
      <c r="B79" s="36">
        <v>745</v>
      </c>
      <c r="C79" s="25" t="str">
        <f>VLOOKUP(B79,'[1]LISTADO ATM'!$A$2:$B$822,2,0)</f>
        <v xml:space="preserve">ATM Oficina Ave. Duarte </v>
      </c>
      <c r="D79" s="22" t="s">
        <v>18</v>
      </c>
      <c r="E79" s="37">
        <v>3335897426</v>
      </c>
    </row>
    <row r="80" spans="1:5" ht="18" customHeight="1" thickBot="1" x14ac:dyDescent="0.3">
      <c r="A80" s="19" t="str">
        <f>VLOOKUP(B80,'[1]LISTADO ATM'!$A$2:$C$822,3,0)</f>
        <v>DISTRITO NACIONAL</v>
      </c>
      <c r="B80" s="36">
        <v>875</v>
      </c>
      <c r="C80" s="25" t="str">
        <f>VLOOKUP(B80,'[1]LISTADO ATM'!$A$2:$B$822,2,0)</f>
        <v xml:space="preserve">ATM Texaco Aut. Duarte KM 14 1/2 (Los Alcarrizos) </v>
      </c>
      <c r="D80" s="22" t="s">
        <v>18</v>
      </c>
      <c r="E80" s="37" t="s">
        <v>26</v>
      </c>
    </row>
    <row r="81" spans="1:5" ht="18.75" thickBot="1" x14ac:dyDescent="0.3">
      <c r="A81" s="26" t="s">
        <v>11</v>
      </c>
      <c r="B81" s="35">
        <f>COUNT(B74:B80)</f>
        <v>7</v>
      </c>
      <c r="C81" s="14"/>
      <c r="D81" s="14"/>
      <c r="E81" s="14"/>
    </row>
    <row r="82" spans="1:5" ht="15.75" thickBot="1" x14ac:dyDescent="0.3">
      <c r="B82" s="5"/>
      <c r="E82" s="5"/>
    </row>
    <row r="83" spans="1:5" ht="18" x14ac:dyDescent="0.25">
      <c r="A83" s="59" t="s">
        <v>13</v>
      </c>
      <c r="B83" s="60"/>
      <c r="C83" s="60"/>
      <c r="D83" s="60"/>
      <c r="E83" s="61"/>
    </row>
    <row r="84" spans="1:5" ht="18" x14ac:dyDescent="0.25">
      <c r="A84" s="2" t="s">
        <v>5</v>
      </c>
      <c r="B84" s="4" t="s">
        <v>6</v>
      </c>
      <c r="C84" s="4" t="s">
        <v>7</v>
      </c>
      <c r="D84" s="18" t="s">
        <v>8</v>
      </c>
      <c r="E84" s="12" t="s">
        <v>9</v>
      </c>
    </row>
    <row r="85" spans="1:5" ht="17.25" customHeight="1" thickBot="1" x14ac:dyDescent="0.3">
      <c r="A85" s="19" t="str">
        <f>VLOOKUP(B85,'[1]LISTADO ATM'!$A$2:$C$822,3,0)</f>
        <v>DISTRITO NACIONAL</v>
      </c>
      <c r="B85" s="22">
        <v>318</v>
      </c>
      <c r="C85" s="25" t="str">
        <f>VLOOKUP(B85,'[1]LISTADO ATM'!$A$2:$B$822,2,0)</f>
        <v>ATM Autoservicio Lope de Vega</v>
      </c>
      <c r="D85" s="28" t="s">
        <v>22</v>
      </c>
      <c r="E85" s="25">
        <v>3335895940</v>
      </c>
    </row>
    <row r="86" spans="1:5" ht="17.25" customHeight="1" thickBot="1" x14ac:dyDescent="0.3">
      <c r="A86" s="3" t="s">
        <v>11</v>
      </c>
      <c r="B86" s="35">
        <f>COUNT(B85:B85)</f>
        <v>1</v>
      </c>
      <c r="C86" s="14"/>
      <c r="D86" s="17"/>
      <c r="E86" s="17"/>
    </row>
    <row r="87" spans="1:5" ht="17.25" customHeight="1" thickBot="1" x14ac:dyDescent="0.3">
      <c r="B87" s="5"/>
      <c r="E87" s="5"/>
    </row>
    <row r="88" spans="1:5" ht="17.25" customHeight="1" thickBot="1" x14ac:dyDescent="0.3">
      <c r="A88" s="62" t="s">
        <v>12</v>
      </c>
      <c r="B88" s="63"/>
      <c r="C88" t="s">
        <v>17</v>
      </c>
      <c r="D88" s="5"/>
      <c r="E88" s="5"/>
    </row>
    <row r="89" spans="1:5" ht="17.25" customHeight="1" thickBot="1" x14ac:dyDescent="0.3">
      <c r="A89" s="64">
        <f>+B70+B81+B86</f>
        <v>16</v>
      </c>
      <c r="B89" s="65"/>
    </row>
    <row r="90" spans="1:5" ht="17.25" customHeight="1" thickBot="1" x14ac:dyDescent="0.3">
      <c r="B90" s="5"/>
      <c r="E90" s="5"/>
    </row>
    <row r="91" spans="1:5" ht="17.25" customHeight="1" thickBot="1" x14ac:dyDescent="0.3">
      <c r="A91" s="40" t="s">
        <v>15</v>
      </c>
      <c r="B91" s="41"/>
      <c r="C91" s="41"/>
      <c r="D91" s="41"/>
      <c r="E91" s="42"/>
    </row>
    <row r="92" spans="1:5" ht="18" x14ac:dyDescent="0.25">
      <c r="A92" s="6" t="s">
        <v>5</v>
      </c>
      <c r="B92" s="4" t="s">
        <v>6</v>
      </c>
      <c r="C92" s="4" t="s">
        <v>7</v>
      </c>
      <c r="D92" s="43" t="s">
        <v>8</v>
      </c>
      <c r="E92" s="44"/>
    </row>
    <row r="93" spans="1:5" ht="18" x14ac:dyDescent="0.25">
      <c r="A93" s="22" t="str">
        <f>VLOOKUP(B93,'[1]LISTADO ATM'!$A$2:$C$822,3,0)</f>
        <v>ESTE</v>
      </c>
      <c r="B93" s="22">
        <v>159</v>
      </c>
      <c r="C93" s="22" t="str">
        <f>VLOOKUP(B93,'[1]LISTADO ATM'!$A$2:$B$822,2,0)</f>
        <v xml:space="preserve">ATM Hotel Dreams Bayahibe I </v>
      </c>
      <c r="D93" s="45" t="s">
        <v>21</v>
      </c>
      <c r="E93" s="46"/>
    </row>
    <row r="94" spans="1:5" ht="18" x14ac:dyDescent="0.25">
      <c r="A94" s="22" t="str">
        <f>VLOOKUP(B94,'[1]LISTADO ATM'!$A$2:$C$822,3,0)</f>
        <v>DISTRITO NACIONAL</v>
      </c>
      <c r="B94" s="22">
        <v>227</v>
      </c>
      <c r="C94" s="22" t="str">
        <f>VLOOKUP(B94,'[1]LISTADO ATM'!$A$2:$B$822,2,0)</f>
        <v xml:space="preserve">ATM S/M Bravo Av. Enriquillo </v>
      </c>
      <c r="D94" s="45" t="s">
        <v>23</v>
      </c>
      <c r="E94" s="46"/>
    </row>
    <row r="95" spans="1:5" ht="17.25" customHeight="1" x14ac:dyDescent="0.25">
      <c r="A95" s="22" t="str">
        <f>VLOOKUP(B95,'[1]LISTADO ATM'!$A$2:$C$822,3,0)</f>
        <v>DISTRITO NACIONAL</v>
      </c>
      <c r="B95" s="22">
        <v>641</v>
      </c>
      <c r="C95" s="22" t="str">
        <f>VLOOKUP(B95,'[1]LISTADO ATM'!$A$2:$B$822,2,0)</f>
        <v xml:space="preserve">ATM Farmacia Rimac </v>
      </c>
      <c r="D95" s="45" t="s">
        <v>21</v>
      </c>
      <c r="E95" s="46"/>
    </row>
    <row r="96" spans="1:5" ht="17.25" customHeight="1" x14ac:dyDescent="0.25">
      <c r="A96" s="22" t="str">
        <f>VLOOKUP(B96,'[1]LISTADO ATM'!$A$2:$C$822,3,0)</f>
        <v>DISTRITO NACIONAL</v>
      </c>
      <c r="B96" s="22">
        <v>670</v>
      </c>
      <c r="C96" s="22" t="str">
        <f>VLOOKUP(B96,'[1]LISTADO ATM'!$A$2:$B$822,2,0)</f>
        <v>ATM Estación Texaco Algodón</v>
      </c>
      <c r="D96" s="45" t="s">
        <v>21</v>
      </c>
      <c r="E96" s="46"/>
    </row>
    <row r="97" spans="1:5" ht="17.25" customHeight="1" x14ac:dyDescent="0.25">
      <c r="A97" s="22" t="str">
        <f>VLOOKUP(B97,'[1]LISTADO ATM'!$A$2:$C$822,3,0)</f>
        <v>ESTE</v>
      </c>
      <c r="B97" s="22">
        <v>867</v>
      </c>
      <c r="C97" s="22" t="str">
        <f>VLOOKUP(B97,'[1]LISTADO ATM'!$A$2:$B$822,2,0)</f>
        <v xml:space="preserve">ATM Estación Combustible Autopista El Coral </v>
      </c>
      <c r="D97" s="45" t="s">
        <v>23</v>
      </c>
      <c r="E97" s="46"/>
    </row>
    <row r="98" spans="1:5" ht="17.25" customHeight="1" x14ac:dyDescent="0.25">
      <c r="A98" s="22" t="str">
        <f>VLOOKUP(B98,'[1]LISTADO ATM'!$A$2:$C$822,3,0)</f>
        <v>NORTE</v>
      </c>
      <c r="B98" s="22">
        <v>853</v>
      </c>
      <c r="C98" s="22" t="str">
        <f>VLOOKUP(B98,'[1]LISTADO ATM'!$A$2:$B$822,2,0)</f>
        <v xml:space="preserve">ATM Inversiones JF Group (Shell Canabacoa) </v>
      </c>
      <c r="D98" s="45" t="s">
        <v>23</v>
      </c>
      <c r="E98" s="46"/>
    </row>
    <row r="99" spans="1:5" ht="17.25" customHeight="1" x14ac:dyDescent="0.25">
      <c r="A99" s="22" t="str">
        <f>VLOOKUP(B99,'[1]LISTADO ATM'!$A$2:$C$822,3,0)</f>
        <v>NORTE</v>
      </c>
      <c r="B99" s="22">
        <v>283</v>
      </c>
      <c r="C99" s="22" t="str">
        <f>VLOOKUP(B99,'[1]LISTADO ATM'!$A$2:$B$822,2,0)</f>
        <v xml:space="preserve">ATM Oficina Nibaje </v>
      </c>
      <c r="D99" s="45" t="s">
        <v>21</v>
      </c>
      <c r="E99" s="46"/>
    </row>
    <row r="100" spans="1:5" ht="17.25" customHeight="1" x14ac:dyDescent="0.25">
      <c r="A100" s="22" t="str">
        <f>VLOOKUP(B100,'[1]LISTADO ATM'!$A$2:$C$822,3,0)</f>
        <v>DISTRITO NACIONAL</v>
      </c>
      <c r="B100" s="22">
        <v>325</v>
      </c>
      <c r="C100" s="22" t="str">
        <f>VLOOKUP(B100,'[1]LISTADO ATM'!$A$2:$B$822,2,0)</f>
        <v>ATM Casa Edwin</v>
      </c>
      <c r="D100" s="45" t="s">
        <v>21</v>
      </c>
      <c r="E100" s="46"/>
    </row>
    <row r="101" spans="1:5" ht="17.25" customHeight="1" x14ac:dyDescent="0.25">
      <c r="A101" s="22" t="str">
        <f>VLOOKUP(B101,'[1]LISTADO ATM'!$A$2:$C$822,3,0)</f>
        <v>DISTRITO NACIONAL</v>
      </c>
      <c r="B101" s="22">
        <v>743</v>
      </c>
      <c r="C101" s="22" t="str">
        <f>VLOOKUP(B101,'[1]LISTADO ATM'!$A$2:$B$822,2,0)</f>
        <v xml:space="preserve">ATM Oficina Los Frailes </v>
      </c>
      <c r="D101" s="45" t="s">
        <v>21</v>
      </c>
      <c r="E101" s="46"/>
    </row>
    <row r="102" spans="1:5" ht="17.25" customHeight="1" x14ac:dyDescent="0.25">
      <c r="A102" s="22" t="str">
        <f>VLOOKUP(B102,'[1]LISTADO ATM'!$A$2:$C$822,3,0)</f>
        <v>SUR</v>
      </c>
      <c r="B102" s="22">
        <v>962</v>
      </c>
      <c r="C102" s="22" t="str">
        <f>VLOOKUP(B102,'[1]LISTADO ATM'!$A$2:$B$822,2,0)</f>
        <v xml:space="preserve">ATM Oficina Villa Ofelia II (San Juan) </v>
      </c>
      <c r="D102" s="45" t="s">
        <v>21</v>
      </c>
      <c r="E102" s="46"/>
    </row>
    <row r="103" spans="1:5" ht="17.25" customHeight="1" x14ac:dyDescent="0.25">
      <c r="A103" s="22" t="str">
        <f>VLOOKUP(B103,'[1]LISTADO ATM'!$A$2:$C$822,3,0)</f>
        <v>DISTRITO NACIONAL</v>
      </c>
      <c r="B103" s="22">
        <v>165</v>
      </c>
      <c r="C103" s="22" t="str">
        <f>VLOOKUP(B103,'[1]LISTADO ATM'!$A$2:$B$822,2,0)</f>
        <v>ATM Autoservicio Megacentro</v>
      </c>
      <c r="D103" s="38"/>
      <c r="E103" s="39"/>
    </row>
    <row r="104" spans="1:5" ht="17.25" customHeight="1" x14ac:dyDescent="0.25">
      <c r="A104" s="22" t="str">
        <f>VLOOKUP(B104,'[1]LISTADO ATM'!$A$2:$C$822,3,0)</f>
        <v>ESTE</v>
      </c>
      <c r="B104" s="22">
        <v>399</v>
      </c>
      <c r="C104" s="22" t="str">
        <f>VLOOKUP(B104,'[1]LISTADO ATM'!$A$2:$B$822,2,0)</f>
        <v xml:space="preserve">ATM Oficina La Romana II </v>
      </c>
      <c r="D104" s="45" t="s">
        <v>21</v>
      </c>
      <c r="E104" s="46"/>
    </row>
    <row r="105" spans="1:5" ht="17.25" customHeight="1" x14ac:dyDescent="0.25">
      <c r="A105" s="22" t="str">
        <f>VLOOKUP(B105,'[1]LISTADO ATM'!$A$2:$C$822,3,0)</f>
        <v>DISTRITO NACIONAL</v>
      </c>
      <c r="B105" s="22">
        <v>416</v>
      </c>
      <c r="C105" s="22" t="str">
        <f>VLOOKUP(B105,'[1]LISTADO ATM'!$A$2:$B$822,2,0)</f>
        <v xml:space="preserve">ATM Autobanco San Martín II </v>
      </c>
      <c r="D105" s="45" t="s">
        <v>21</v>
      </c>
      <c r="E105" s="46"/>
    </row>
    <row r="106" spans="1:5" ht="17.25" customHeight="1" x14ac:dyDescent="0.25">
      <c r="A106" s="22" t="str">
        <f>VLOOKUP(B106,'[1]LISTADO ATM'!$A$2:$C$822,3,0)</f>
        <v>DISTRITO NACIONAL</v>
      </c>
      <c r="B106" s="22">
        <v>590</v>
      </c>
      <c r="C106" s="22" t="str">
        <f>VLOOKUP(B106,'[1]LISTADO ATM'!$A$2:$B$822,2,0)</f>
        <v xml:space="preserve">ATM Olé Aut. Las Américas </v>
      </c>
      <c r="D106" s="45" t="s">
        <v>21</v>
      </c>
      <c r="E106" s="46"/>
    </row>
    <row r="107" spans="1:5" ht="17.25" customHeight="1" x14ac:dyDescent="0.25">
      <c r="A107" s="22" t="str">
        <f>VLOOKUP(B107,'[1]LISTADO ATM'!$A$2:$C$822,3,0)</f>
        <v>NORTE</v>
      </c>
      <c r="B107" s="22">
        <v>687</v>
      </c>
      <c r="C107" s="22" t="str">
        <f>VLOOKUP(B107,'[1]LISTADO ATM'!$A$2:$B$822,2,0)</f>
        <v>ATM Oficina Monterrico II</v>
      </c>
      <c r="D107" s="45" t="s">
        <v>21</v>
      </c>
      <c r="E107" s="46"/>
    </row>
    <row r="108" spans="1:5" ht="17.25" customHeight="1" x14ac:dyDescent="0.25">
      <c r="A108" s="22" t="str">
        <f>VLOOKUP(B108,'[1]LISTADO ATM'!$A$2:$C$822,3,0)</f>
        <v>DISTRITO NACIONAL</v>
      </c>
      <c r="B108" s="22">
        <v>514</v>
      </c>
      <c r="C108" s="22" t="str">
        <f>VLOOKUP(B108,'[1]LISTADO ATM'!$A$2:$B$822,2,0)</f>
        <v>ATM Autoservicio Charles de Gaulle</v>
      </c>
      <c r="D108" s="45" t="s">
        <v>21</v>
      </c>
      <c r="E108" s="46"/>
    </row>
    <row r="109" spans="1:5" ht="17.25" customHeight="1" x14ac:dyDescent="0.25">
      <c r="A109" s="22" t="str">
        <f>VLOOKUP(B109,'[1]LISTADO ATM'!$A$2:$C$822,3,0)</f>
        <v>ESTE</v>
      </c>
      <c r="B109" s="22">
        <v>843</v>
      </c>
      <c r="C109" s="22" t="str">
        <f>VLOOKUP(B109,'[1]LISTADO ATM'!$A$2:$B$822,2,0)</f>
        <v xml:space="preserve">ATM Oficina Romana Centro </v>
      </c>
      <c r="D109" s="45" t="s">
        <v>21</v>
      </c>
      <c r="E109" s="46"/>
    </row>
    <row r="110" spans="1:5" ht="17.25" customHeight="1" x14ac:dyDescent="0.25">
      <c r="A110" s="22" t="str">
        <f>VLOOKUP(B110,'[1]LISTADO ATM'!$A$2:$C$822,3,0)</f>
        <v>SUR</v>
      </c>
      <c r="B110" s="22">
        <v>885</v>
      </c>
      <c r="C110" s="22" t="str">
        <f>VLOOKUP(B110,'[1]LISTADO ATM'!$A$2:$B$822,2,0)</f>
        <v xml:space="preserve">ATM UNP Rancho Arriba </v>
      </c>
      <c r="D110" s="45" t="s">
        <v>27</v>
      </c>
      <c r="E110" s="46"/>
    </row>
    <row r="111" spans="1:5" ht="17.25" customHeight="1" x14ac:dyDescent="0.25">
      <c r="A111" s="22" t="str">
        <f>VLOOKUP(B111,'[1]LISTADO ATM'!$A$2:$C$822,3,0)</f>
        <v>ESTE</v>
      </c>
      <c r="B111" s="22">
        <v>268</v>
      </c>
      <c r="C111" s="22" t="str">
        <f>VLOOKUP(B111,'[1]LISTADO ATM'!$A$2:$B$822,2,0)</f>
        <v xml:space="preserve">ATM Autobanco La Altagracia (Higuey) </v>
      </c>
      <c r="D111" s="45" t="s">
        <v>21</v>
      </c>
      <c r="E111" s="46"/>
    </row>
    <row r="112" spans="1:5" ht="17.25" customHeight="1" thickBot="1" x14ac:dyDescent="0.3">
      <c r="A112" s="22" t="str">
        <f>VLOOKUP(B112,'[1]LISTADO ATM'!$A$2:$C$822,3,0)</f>
        <v>DISTRITO NACIONAL</v>
      </c>
      <c r="B112" s="22">
        <v>577</v>
      </c>
      <c r="C112" s="22" t="str">
        <f>VLOOKUP(B112,'[1]LISTADO ATM'!$A$2:$B$822,2,0)</f>
        <v xml:space="preserve">ATM Olé Ave. Duarte </v>
      </c>
      <c r="D112" s="45" t="s">
        <v>23</v>
      </c>
      <c r="E112" s="46"/>
    </row>
    <row r="113" spans="1:5" ht="17.25" customHeight="1" thickBot="1" x14ac:dyDescent="0.3">
      <c r="A113" s="26" t="s">
        <v>11</v>
      </c>
      <c r="B113" s="35">
        <f>COUNT(B93:B112)</f>
        <v>20</v>
      </c>
      <c r="C113" s="23"/>
      <c r="D113" s="23"/>
      <c r="E113" s="24"/>
    </row>
  </sheetData>
  <mergeCells count="32">
    <mergeCell ref="D109:E109"/>
    <mergeCell ref="D110:E110"/>
    <mergeCell ref="D111:E111"/>
    <mergeCell ref="D104:E104"/>
    <mergeCell ref="D105:E105"/>
    <mergeCell ref="D106:E106"/>
    <mergeCell ref="D107:E107"/>
    <mergeCell ref="D108:E108"/>
    <mergeCell ref="D102:E102"/>
    <mergeCell ref="D99:E99"/>
    <mergeCell ref="D100:E100"/>
    <mergeCell ref="D101:E101"/>
    <mergeCell ref="A1:E1"/>
    <mergeCell ref="A2:E2"/>
    <mergeCell ref="A7:E7"/>
    <mergeCell ref="C43:E43"/>
    <mergeCell ref="A45:E45"/>
    <mergeCell ref="C58:E58"/>
    <mergeCell ref="A60:E60"/>
    <mergeCell ref="A72:E72"/>
    <mergeCell ref="A83:E83"/>
    <mergeCell ref="A88:B88"/>
    <mergeCell ref="D98:E98"/>
    <mergeCell ref="A89:B89"/>
    <mergeCell ref="A91:E91"/>
    <mergeCell ref="D92:E92"/>
    <mergeCell ref="D93:E93"/>
    <mergeCell ref="D97:E97"/>
    <mergeCell ref="D94:E94"/>
    <mergeCell ref="D112:E112"/>
    <mergeCell ref="D95:E95"/>
    <mergeCell ref="D96:E96"/>
  </mergeCells>
  <phoneticPr fontId="11" type="noConversion"/>
  <conditionalFormatting sqref="E97">
    <cfRule type="duplicateValues" dxfId="183" priority="106"/>
  </conditionalFormatting>
  <conditionalFormatting sqref="E48">
    <cfRule type="duplicateValues" dxfId="180" priority="98"/>
    <cfRule type="duplicateValues" dxfId="179" priority="99"/>
  </conditionalFormatting>
  <conditionalFormatting sqref="E48">
    <cfRule type="duplicateValues" dxfId="178" priority="97"/>
  </conditionalFormatting>
  <conditionalFormatting sqref="E48">
    <cfRule type="duplicateValues" dxfId="177" priority="95"/>
    <cfRule type="duplicateValues" dxfId="176" priority="96"/>
  </conditionalFormatting>
  <conditionalFormatting sqref="E48">
    <cfRule type="duplicateValues" dxfId="175" priority="94"/>
  </conditionalFormatting>
  <conditionalFormatting sqref="E48">
    <cfRule type="duplicateValues" dxfId="174" priority="93"/>
  </conditionalFormatting>
  <conditionalFormatting sqref="E48">
    <cfRule type="duplicateValues" dxfId="173" priority="91"/>
    <cfRule type="duplicateValues" dxfId="172" priority="92"/>
  </conditionalFormatting>
  <conditionalFormatting sqref="E35">
    <cfRule type="duplicateValues" dxfId="171" priority="87"/>
  </conditionalFormatting>
  <conditionalFormatting sqref="E35">
    <cfRule type="duplicateValues" dxfId="170" priority="85"/>
    <cfRule type="duplicateValues" dxfId="169" priority="86"/>
  </conditionalFormatting>
  <conditionalFormatting sqref="E51">
    <cfRule type="duplicateValues" dxfId="168" priority="83"/>
    <cfRule type="duplicateValues" dxfId="167" priority="84"/>
  </conditionalFormatting>
  <conditionalFormatting sqref="E51">
    <cfRule type="duplicateValues" dxfId="166" priority="82"/>
  </conditionalFormatting>
  <conditionalFormatting sqref="E51">
    <cfRule type="duplicateValues" dxfId="165" priority="80"/>
    <cfRule type="duplicateValues" dxfId="164" priority="81"/>
  </conditionalFormatting>
  <conditionalFormatting sqref="E51">
    <cfRule type="duplicateValues" dxfId="163" priority="79"/>
  </conditionalFormatting>
  <conditionalFormatting sqref="E51">
    <cfRule type="duplicateValues" dxfId="162" priority="78"/>
  </conditionalFormatting>
  <conditionalFormatting sqref="E51">
    <cfRule type="duplicateValues" dxfId="161" priority="76"/>
    <cfRule type="duplicateValues" dxfId="160" priority="77"/>
  </conditionalFormatting>
  <conditionalFormatting sqref="E40">
    <cfRule type="duplicateValues" dxfId="159" priority="75"/>
  </conditionalFormatting>
  <conditionalFormatting sqref="E40">
    <cfRule type="duplicateValues" dxfId="158" priority="73"/>
    <cfRule type="duplicateValues" dxfId="157" priority="74"/>
  </conditionalFormatting>
  <conditionalFormatting sqref="E16">
    <cfRule type="duplicateValues" dxfId="156" priority="72"/>
  </conditionalFormatting>
  <conditionalFormatting sqref="E16">
    <cfRule type="duplicateValues" dxfId="155" priority="70"/>
    <cfRule type="duplicateValues" dxfId="154" priority="71"/>
  </conditionalFormatting>
  <conditionalFormatting sqref="E39">
    <cfRule type="duplicateValues" dxfId="153" priority="63"/>
  </conditionalFormatting>
  <conditionalFormatting sqref="E39">
    <cfRule type="duplicateValues" dxfId="152" priority="61"/>
    <cfRule type="duplicateValues" dxfId="151" priority="62"/>
  </conditionalFormatting>
  <conditionalFormatting sqref="E77">
    <cfRule type="duplicateValues" dxfId="150" priority="60"/>
  </conditionalFormatting>
  <conditionalFormatting sqref="E77">
    <cfRule type="duplicateValues" dxfId="149" priority="58"/>
    <cfRule type="duplicateValues" dxfId="148" priority="59"/>
  </conditionalFormatting>
  <conditionalFormatting sqref="E38">
    <cfRule type="duplicateValues" dxfId="147" priority="57"/>
  </conditionalFormatting>
  <conditionalFormatting sqref="E38">
    <cfRule type="duplicateValues" dxfId="146" priority="55"/>
    <cfRule type="duplicateValues" dxfId="145" priority="56"/>
  </conditionalFormatting>
  <conditionalFormatting sqref="E65">
    <cfRule type="duplicateValues" dxfId="144" priority="54"/>
  </conditionalFormatting>
  <conditionalFormatting sqref="E65">
    <cfRule type="duplicateValues" dxfId="143" priority="52"/>
    <cfRule type="duplicateValues" dxfId="142" priority="53"/>
  </conditionalFormatting>
  <conditionalFormatting sqref="E99">
    <cfRule type="duplicateValues" dxfId="141" priority="226"/>
  </conditionalFormatting>
  <conditionalFormatting sqref="E99">
    <cfRule type="duplicateValues" dxfId="140" priority="227"/>
    <cfRule type="duplicateValues" dxfId="139" priority="228"/>
  </conditionalFormatting>
  <conditionalFormatting sqref="E100:E102">
    <cfRule type="duplicateValues" dxfId="138" priority="284"/>
  </conditionalFormatting>
  <conditionalFormatting sqref="E100:E102">
    <cfRule type="duplicateValues" dxfId="137" priority="286"/>
    <cfRule type="duplicateValues" dxfId="136" priority="287"/>
  </conditionalFormatting>
  <conditionalFormatting sqref="E113:E1048576 E74:E76 E1:E7 E47 E85:E96 E81:E83 E70:E72 E49:E50 E9:E15 E62:E64 E41 E17:E34 E43:E45 E52:E60">
    <cfRule type="duplicateValues" dxfId="135" priority="385"/>
  </conditionalFormatting>
  <conditionalFormatting sqref="E42">
    <cfRule type="duplicateValues" dxfId="134" priority="39"/>
  </conditionalFormatting>
  <conditionalFormatting sqref="E42">
    <cfRule type="duplicateValues" dxfId="133" priority="37"/>
    <cfRule type="duplicateValues" dxfId="132" priority="38"/>
  </conditionalFormatting>
  <conditionalFormatting sqref="E66">
    <cfRule type="duplicateValues" dxfId="131" priority="36"/>
  </conditionalFormatting>
  <conditionalFormatting sqref="E66">
    <cfRule type="duplicateValues" dxfId="130" priority="34"/>
    <cfRule type="duplicateValues" dxfId="129" priority="35"/>
  </conditionalFormatting>
  <conditionalFormatting sqref="E104">
    <cfRule type="duplicateValues" dxfId="128" priority="28"/>
  </conditionalFormatting>
  <conditionalFormatting sqref="E104">
    <cfRule type="duplicateValues" dxfId="127" priority="29"/>
    <cfRule type="duplicateValues" dxfId="126" priority="30"/>
  </conditionalFormatting>
  <conditionalFormatting sqref="E105">
    <cfRule type="duplicateValues" dxfId="125" priority="25"/>
  </conditionalFormatting>
  <conditionalFormatting sqref="E105">
    <cfRule type="duplicateValues" dxfId="124" priority="26"/>
    <cfRule type="duplicateValues" dxfId="123" priority="27"/>
  </conditionalFormatting>
  <conditionalFormatting sqref="E106">
    <cfRule type="duplicateValues" dxfId="122" priority="16"/>
  </conditionalFormatting>
  <conditionalFormatting sqref="E106">
    <cfRule type="duplicateValues" dxfId="121" priority="17"/>
    <cfRule type="duplicateValues" dxfId="120" priority="18"/>
  </conditionalFormatting>
  <conditionalFormatting sqref="E107">
    <cfRule type="duplicateValues" dxfId="119" priority="13"/>
  </conditionalFormatting>
  <conditionalFormatting sqref="E107">
    <cfRule type="duplicateValues" dxfId="118" priority="14"/>
    <cfRule type="duplicateValues" dxfId="117" priority="15"/>
  </conditionalFormatting>
  <conditionalFormatting sqref="E108">
    <cfRule type="duplicateValues" dxfId="116" priority="10"/>
  </conditionalFormatting>
  <conditionalFormatting sqref="E108">
    <cfRule type="duplicateValues" dxfId="115" priority="11"/>
    <cfRule type="duplicateValues" dxfId="114" priority="12"/>
  </conditionalFormatting>
  <conditionalFormatting sqref="E109">
    <cfRule type="duplicateValues" dxfId="113" priority="7"/>
  </conditionalFormatting>
  <conditionalFormatting sqref="E109">
    <cfRule type="duplicateValues" dxfId="112" priority="8"/>
    <cfRule type="duplicateValues" dxfId="111" priority="9"/>
  </conditionalFormatting>
  <conditionalFormatting sqref="E111">
    <cfRule type="duplicateValues" dxfId="110" priority="4"/>
  </conditionalFormatting>
  <conditionalFormatting sqref="E111">
    <cfRule type="duplicateValues" dxfId="109" priority="5"/>
    <cfRule type="duplicateValues" dxfId="108" priority="6"/>
  </conditionalFormatting>
  <conditionalFormatting sqref="E112">
    <cfRule type="duplicateValues" dxfId="107" priority="3"/>
  </conditionalFormatting>
  <conditionalFormatting sqref="E112">
    <cfRule type="duplicateValues" dxfId="106" priority="1"/>
    <cfRule type="duplicateValues" dxfId="105" priority="2"/>
  </conditionalFormatting>
  <conditionalFormatting sqref="E113:E1048576 E103 E81:E98 E70:E76 E49:E50 E1:E15 E17:E34 E43:E47 E52:E64 E41">
    <cfRule type="duplicateValues" dxfId="104" priority="509"/>
    <cfRule type="duplicateValues" dxfId="103" priority="510"/>
  </conditionalFormatting>
  <conditionalFormatting sqref="E36">
    <cfRule type="duplicateValues" dxfId="102" priority="548"/>
  </conditionalFormatting>
  <conditionalFormatting sqref="E36">
    <cfRule type="duplicateValues" dxfId="101" priority="549"/>
    <cfRule type="duplicateValues" dxfId="100" priority="550"/>
  </conditionalFormatting>
  <conditionalFormatting sqref="E67:E68 E37">
    <cfRule type="duplicateValues" dxfId="98" priority="578"/>
  </conditionalFormatting>
  <conditionalFormatting sqref="E67:E68 E37">
    <cfRule type="duplicateValues" dxfId="97" priority="580"/>
    <cfRule type="duplicateValues" dxfId="96" priority="581"/>
  </conditionalFormatting>
  <conditionalFormatting sqref="E78:E80 E69">
    <cfRule type="duplicateValues" dxfId="95" priority="619"/>
  </conditionalFormatting>
  <conditionalFormatting sqref="E78:E80 E69">
    <cfRule type="duplicateValues" dxfId="94" priority="621"/>
    <cfRule type="duplicateValues" dxfId="93" priority="622"/>
  </conditionalFormatting>
  <conditionalFormatting sqref="E103 E98">
    <cfRule type="duplicateValues" dxfId="92" priority="66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9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7.25" thickBot="1" x14ac:dyDescent="0.3">
      <c r="B2" s="30">
        <v>160</v>
      </c>
      <c r="C2" s="33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160 979 359 219 290                                                         </v>
      </c>
    </row>
    <row r="3" spans="2:6" ht="15.75" thickBot="1" x14ac:dyDescent="0.3">
      <c r="B3" s="31">
        <v>979</v>
      </c>
      <c r="C3" s="33" t="s">
        <v>17</v>
      </c>
    </row>
    <row r="4" spans="2:6" ht="15.75" thickBot="1" x14ac:dyDescent="0.3">
      <c r="B4" s="31">
        <v>359</v>
      </c>
      <c r="C4" s="33" t="s">
        <v>17</v>
      </c>
    </row>
    <row r="5" spans="2:6" ht="15.75" thickBot="1" x14ac:dyDescent="0.3">
      <c r="B5" s="31">
        <v>219</v>
      </c>
      <c r="C5" s="33" t="s">
        <v>17</v>
      </c>
    </row>
    <row r="6" spans="2:6" ht="15.75" thickBot="1" x14ac:dyDescent="0.3">
      <c r="B6" s="31">
        <v>290</v>
      </c>
      <c r="C6" s="33" t="s">
        <v>17</v>
      </c>
    </row>
    <row r="7" spans="2:6" ht="15.75" thickBot="1" x14ac:dyDescent="0.3">
      <c r="B7" s="31"/>
      <c r="C7" s="33" t="s">
        <v>17</v>
      </c>
    </row>
    <row r="8" spans="2:6" ht="15.75" thickBot="1" x14ac:dyDescent="0.3">
      <c r="B8" s="31"/>
      <c r="C8" s="33" t="s">
        <v>17</v>
      </c>
    </row>
    <row r="9" spans="2:6" ht="15.75" thickBot="1" x14ac:dyDescent="0.3">
      <c r="B9" s="31"/>
      <c r="C9" s="33" t="s">
        <v>17</v>
      </c>
    </row>
    <row r="10" spans="2:6" ht="15.75" thickBot="1" x14ac:dyDescent="0.3">
      <c r="B10" s="31"/>
      <c r="C10" s="33" t="s">
        <v>17</v>
      </c>
    </row>
    <row r="11" spans="2:6" ht="15.75" thickBot="1" x14ac:dyDescent="0.3">
      <c r="B11" s="31"/>
      <c r="C11" s="33" t="s">
        <v>17</v>
      </c>
    </row>
    <row r="12" spans="2:6" ht="15.75" thickBot="1" x14ac:dyDescent="0.3">
      <c r="B12" s="31"/>
      <c r="C12" s="33" t="s">
        <v>17</v>
      </c>
    </row>
    <row r="13" spans="2:6" ht="15.75" thickBot="1" x14ac:dyDescent="0.3">
      <c r="B13" s="31"/>
      <c r="C13" s="33" t="s">
        <v>17</v>
      </c>
    </row>
    <row r="14" spans="2:6" ht="15.75" thickBot="1" x14ac:dyDescent="0.3">
      <c r="B14" s="31"/>
      <c r="C14" s="33" t="s">
        <v>17</v>
      </c>
    </row>
    <row r="15" spans="2:6" ht="15.75" thickBot="1" x14ac:dyDescent="0.3">
      <c r="B15" s="31"/>
      <c r="C15" s="33" t="s">
        <v>17</v>
      </c>
    </row>
    <row r="16" spans="2:6" ht="15.75" thickBot="1" x14ac:dyDescent="0.3">
      <c r="B16" s="31"/>
      <c r="C16" s="33" t="s">
        <v>17</v>
      </c>
    </row>
    <row r="17" spans="2:3" ht="15.75" thickBot="1" x14ac:dyDescent="0.3">
      <c r="B17" s="31"/>
      <c r="C17" s="33" t="s">
        <v>17</v>
      </c>
    </row>
    <row r="18" spans="2:3" ht="15.75" thickBot="1" x14ac:dyDescent="0.3">
      <c r="B18" s="31"/>
      <c r="C18" s="33" t="s">
        <v>17</v>
      </c>
    </row>
    <row r="19" spans="2:3" ht="15.75" thickBot="1" x14ac:dyDescent="0.3">
      <c r="B19" s="31"/>
      <c r="C19" s="33" t="s">
        <v>17</v>
      </c>
    </row>
    <row r="20" spans="2:3" ht="15.75" thickBot="1" x14ac:dyDescent="0.3">
      <c r="B20" s="31"/>
      <c r="C20" s="33" t="s">
        <v>17</v>
      </c>
    </row>
    <row r="21" spans="2:3" ht="15.75" thickBot="1" x14ac:dyDescent="0.3">
      <c r="B21" s="31"/>
      <c r="C21" s="33" t="s">
        <v>17</v>
      </c>
    </row>
    <row r="22" spans="2:3" ht="15.75" thickBot="1" x14ac:dyDescent="0.3">
      <c r="B22" s="31"/>
      <c r="C22" s="33" t="s">
        <v>17</v>
      </c>
    </row>
    <row r="23" spans="2:3" ht="15.75" thickBot="1" x14ac:dyDescent="0.3">
      <c r="B23" s="31"/>
      <c r="C23" s="33" t="s">
        <v>17</v>
      </c>
    </row>
    <row r="24" spans="2:3" ht="15.75" thickBot="1" x14ac:dyDescent="0.3">
      <c r="B24" s="31"/>
      <c r="C24" s="33" t="s">
        <v>17</v>
      </c>
    </row>
    <row r="25" spans="2:3" ht="15.75" thickBot="1" x14ac:dyDescent="0.3">
      <c r="B25" s="31"/>
      <c r="C25" s="33" t="s">
        <v>17</v>
      </c>
    </row>
    <row r="26" spans="2:3" ht="15.75" thickBot="1" x14ac:dyDescent="0.3">
      <c r="B26" s="31"/>
      <c r="C26" s="33" t="s">
        <v>17</v>
      </c>
    </row>
    <row r="27" spans="2:3" ht="15.75" thickBot="1" x14ac:dyDescent="0.3">
      <c r="B27" s="31"/>
      <c r="C27" s="33" t="s">
        <v>17</v>
      </c>
    </row>
    <row r="28" spans="2:3" ht="15.75" thickBot="1" x14ac:dyDescent="0.3">
      <c r="B28" s="31"/>
      <c r="C28" s="33" t="s">
        <v>17</v>
      </c>
    </row>
    <row r="29" spans="2:3" ht="15.75" thickBot="1" x14ac:dyDescent="0.3">
      <c r="B29" s="31"/>
      <c r="C29" s="33" t="s">
        <v>17</v>
      </c>
    </row>
    <row r="30" spans="2:3" ht="15.75" thickBot="1" x14ac:dyDescent="0.3">
      <c r="B30" s="31"/>
      <c r="C30" s="33" t="s">
        <v>17</v>
      </c>
    </row>
    <row r="31" spans="2:3" ht="15.75" thickBot="1" x14ac:dyDescent="0.3">
      <c r="B31" s="31"/>
      <c r="C31" s="33" t="s">
        <v>17</v>
      </c>
    </row>
    <row r="32" spans="2:3" ht="15.75" thickBot="1" x14ac:dyDescent="0.3">
      <c r="B32" s="31"/>
      <c r="C32" s="33" t="s">
        <v>17</v>
      </c>
    </row>
    <row r="33" spans="2:3" ht="15.75" thickBot="1" x14ac:dyDescent="0.3">
      <c r="B33" s="31"/>
      <c r="C33" s="33" t="s">
        <v>17</v>
      </c>
    </row>
    <row r="34" spans="2:3" ht="15.75" thickBot="1" x14ac:dyDescent="0.3">
      <c r="B34" s="31"/>
      <c r="C34" s="33" t="s">
        <v>17</v>
      </c>
    </row>
    <row r="35" spans="2:3" ht="15.75" thickBot="1" x14ac:dyDescent="0.3">
      <c r="B35" s="31"/>
      <c r="C35" s="33" t="s">
        <v>17</v>
      </c>
    </row>
    <row r="36" spans="2:3" ht="15.75" thickBot="1" x14ac:dyDescent="0.3">
      <c r="B36" s="31"/>
      <c r="C36" s="33" t="s">
        <v>17</v>
      </c>
    </row>
    <row r="37" spans="2:3" ht="15.75" thickBot="1" x14ac:dyDescent="0.3">
      <c r="B37" s="31"/>
      <c r="C37" s="33" t="s">
        <v>17</v>
      </c>
    </row>
    <row r="38" spans="2:3" ht="15.75" thickBot="1" x14ac:dyDescent="0.3">
      <c r="B38" s="31"/>
      <c r="C38" s="33" t="s">
        <v>17</v>
      </c>
    </row>
    <row r="39" spans="2:3" ht="15.75" thickBot="1" x14ac:dyDescent="0.3">
      <c r="B39" s="31"/>
      <c r="C39" s="33" t="s">
        <v>17</v>
      </c>
    </row>
    <row r="40" spans="2:3" ht="15.75" thickBot="1" x14ac:dyDescent="0.3">
      <c r="B40" s="31"/>
      <c r="C40" s="33" t="s">
        <v>17</v>
      </c>
    </row>
    <row r="41" spans="2:3" ht="15.75" thickBot="1" x14ac:dyDescent="0.3">
      <c r="B41" s="31"/>
      <c r="C41" s="33" t="s">
        <v>17</v>
      </c>
    </row>
    <row r="42" spans="2:3" ht="15.75" thickBot="1" x14ac:dyDescent="0.3">
      <c r="B42" s="31"/>
      <c r="C42" s="33" t="s">
        <v>17</v>
      </c>
    </row>
    <row r="43" spans="2:3" ht="15.75" thickBot="1" x14ac:dyDescent="0.3">
      <c r="B43" s="31"/>
      <c r="C43" s="33" t="s">
        <v>17</v>
      </c>
    </row>
    <row r="44" spans="2:3" ht="15.75" thickBot="1" x14ac:dyDescent="0.3">
      <c r="B44" s="31"/>
      <c r="C44" s="33" t="s">
        <v>17</v>
      </c>
    </row>
    <row r="45" spans="2:3" ht="15.75" thickBot="1" x14ac:dyDescent="0.3">
      <c r="B45" s="31"/>
      <c r="C45" s="33" t="s">
        <v>17</v>
      </c>
    </row>
    <row r="46" spans="2:3" ht="15.75" thickBot="1" x14ac:dyDescent="0.3">
      <c r="B46" s="31"/>
      <c r="C46" s="33" t="s">
        <v>17</v>
      </c>
    </row>
    <row r="47" spans="2:3" ht="15.75" thickBot="1" x14ac:dyDescent="0.3">
      <c r="B47" s="31"/>
      <c r="C47" s="33" t="s">
        <v>17</v>
      </c>
    </row>
    <row r="48" spans="2:3" ht="15.75" thickBot="1" x14ac:dyDescent="0.3">
      <c r="B48" s="31"/>
      <c r="C48" s="33" t="s">
        <v>17</v>
      </c>
    </row>
    <row r="49" spans="2:5" ht="15.75" thickBot="1" x14ac:dyDescent="0.3">
      <c r="B49" s="31"/>
      <c r="C49" s="33" t="s">
        <v>17</v>
      </c>
    </row>
    <row r="50" spans="2:5" ht="15.75" thickBot="1" x14ac:dyDescent="0.3">
      <c r="B50" s="31"/>
      <c r="C50" s="33" t="s">
        <v>17</v>
      </c>
    </row>
    <row r="51" spans="2:5" ht="15.75" thickBot="1" x14ac:dyDescent="0.3">
      <c r="B51" s="31"/>
      <c r="C51" s="33" t="s">
        <v>17</v>
      </c>
    </row>
    <row r="52" spans="2:5" ht="15.75" thickBot="1" x14ac:dyDescent="0.3">
      <c r="B52" s="31"/>
      <c r="C52" s="33" t="s">
        <v>17</v>
      </c>
    </row>
    <row r="53" spans="2:5" ht="15.75" thickBot="1" x14ac:dyDescent="0.3">
      <c r="B53" s="31"/>
      <c r="C53" s="33" t="s">
        <v>17</v>
      </c>
    </row>
    <row r="54" spans="2:5" ht="15.75" thickBot="1" x14ac:dyDescent="0.3">
      <c r="B54" s="31"/>
      <c r="C54" s="33" t="s">
        <v>17</v>
      </c>
    </row>
    <row r="55" spans="2:5" ht="15.75" thickBot="1" x14ac:dyDescent="0.3">
      <c r="B55" s="31"/>
      <c r="C55" s="33" t="s">
        <v>17</v>
      </c>
    </row>
    <row r="56" spans="2:5" ht="15.75" thickBot="1" x14ac:dyDescent="0.3">
      <c r="B56" s="31">
        <v>235</v>
      </c>
      <c r="C56" s="33" t="s">
        <v>17</v>
      </c>
      <c r="E56">
        <v>3335895778</v>
      </c>
    </row>
    <row r="57" spans="2:5" ht="15.75" thickBot="1" x14ac:dyDescent="0.3">
      <c r="B57" s="31">
        <v>252</v>
      </c>
      <c r="C57" s="33" t="s">
        <v>17</v>
      </c>
      <c r="E57">
        <v>3335895779</v>
      </c>
    </row>
    <row r="58" spans="2:5" ht="15.75" thickBot="1" x14ac:dyDescent="0.3">
      <c r="B58" s="31">
        <v>525</v>
      </c>
      <c r="C58" s="33" t="s">
        <v>17</v>
      </c>
      <c r="E58">
        <v>3335895781</v>
      </c>
    </row>
    <row r="59" spans="2:5" ht="15.75" thickBot="1" x14ac:dyDescent="0.3">
      <c r="B59" s="31">
        <v>527</v>
      </c>
      <c r="C59" s="33" t="s">
        <v>17</v>
      </c>
      <c r="E59">
        <v>3335895782</v>
      </c>
    </row>
    <row r="60" spans="2:5" ht="15.75" thickBot="1" x14ac:dyDescent="0.3">
      <c r="B60" s="31">
        <v>744</v>
      </c>
      <c r="C60" s="33" t="s">
        <v>17</v>
      </c>
      <c r="E60">
        <v>3335895793</v>
      </c>
    </row>
    <row r="61" spans="2:5" ht="15.75" thickBot="1" x14ac:dyDescent="0.3">
      <c r="B61" s="31">
        <v>884</v>
      </c>
      <c r="C61" s="33" t="s">
        <v>17</v>
      </c>
      <c r="E61">
        <v>3335895800</v>
      </c>
    </row>
    <row r="62" spans="2:5" ht="15.75" thickBot="1" x14ac:dyDescent="0.3">
      <c r="B62" s="31"/>
      <c r="C62" s="33" t="s">
        <v>17</v>
      </c>
    </row>
    <row r="63" spans="2:5" ht="15.75" thickBot="1" x14ac:dyDescent="0.3">
      <c r="B63" s="31"/>
      <c r="C63" s="33" t="s">
        <v>17</v>
      </c>
    </row>
    <row r="64" spans="2:5" ht="15.75" thickBot="1" x14ac:dyDescent="0.3">
      <c r="B64" s="31"/>
      <c r="C64" s="33" t="s">
        <v>17</v>
      </c>
    </row>
    <row r="65" spans="2:5" ht="15.75" thickBot="1" x14ac:dyDescent="0.3">
      <c r="B65" s="31"/>
      <c r="C65" s="33" t="s">
        <v>17</v>
      </c>
    </row>
    <row r="66" spans="2:5" ht="15.75" thickBot="1" x14ac:dyDescent="0.3">
      <c r="B66" s="31"/>
      <c r="C66" s="33" t="s">
        <v>17</v>
      </c>
    </row>
    <row r="67" spans="2:5" ht="15.75" thickBot="1" x14ac:dyDescent="0.3">
      <c r="B67" s="31"/>
      <c r="C67" s="33" t="s">
        <v>17</v>
      </c>
    </row>
    <row r="68" spans="2:5" ht="15.75" thickBot="1" x14ac:dyDescent="0.3">
      <c r="B68" s="32"/>
      <c r="C68" s="34" t="s">
        <v>17</v>
      </c>
    </row>
    <row r="69" spans="2:5" x14ac:dyDescent="0.25">
      <c r="C69" s="21" t="s">
        <v>17</v>
      </c>
    </row>
    <row r="70" spans="2:5" x14ac:dyDescent="0.25">
      <c r="C70" s="21" t="s">
        <v>17</v>
      </c>
    </row>
    <row r="71" spans="2:5" x14ac:dyDescent="0.25">
      <c r="C71" s="21" t="s">
        <v>17</v>
      </c>
    </row>
    <row r="72" spans="2:5" x14ac:dyDescent="0.25">
      <c r="C72" s="21" t="s">
        <v>17</v>
      </c>
    </row>
    <row r="73" spans="2:5" x14ac:dyDescent="0.25">
      <c r="C73" s="21" t="s">
        <v>17</v>
      </c>
    </row>
    <row r="74" spans="2:5" x14ac:dyDescent="0.25">
      <c r="C74" s="21" t="s">
        <v>17</v>
      </c>
    </row>
    <row r="75" spans="2:5" x14ac:dyDescent="0.25">
      <c r="C75" s="21" t="s">
        <v>17</v>
      </c>
    </row>
    <row r="76" spans="2:5" x14ac:dyDescent="0.25">
      <c r="C76" s="21" t="s">
        <v>17</v>
      </c>
    </row>
    <row r="77" spans="2:5" x14ac:dyDescent="0.25">
      <c r="B77" s="29">
        <v>446</v>
      </c>
      <c r="C77" s="21" t="s">
        <v>17</v>
      </c>
      <c r="E77">
        <v>3335895780</v>
      </c>
    </row>
    <row r="78" spans="2:5" x14ac:dyDescent="0.25">
      <c r="B78" s="29">
        <v>699</v>
      </c>
      <c r="C78" s="21" t="s">
        <v>17</v>
      </c>
      <c r="E78">
        <v>3335895787</v>
      </c>
    </row>
    <row r="79" spans="2:5" x14ac:dyDescent="0.25">
      <c r="C79" s="21" t="s">
        <v>17</v>
      </c>
    </row>
    <row r="80" spans="2:5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2:3" x14ac:dyDescent="0.25">
      <c r="C97" s="21" t="s">
        <v>17</v>
      </c>
    </row>
    <row r="98" spans="2:3" x14ac:dyDescent="0.25">
      <c r="C98" s="21" t="s">
        <v>17</v>
      </c>
    </row>
    <row r="99" spans="2:3" x14ac:dyDescent="0.25">
      <c r="C99" s="21" t="s">
        <v>17</v>
      </c>
    </row>
    <row r="100" spans="2:3" x14ac:dyDescent="0.25">
      <c r="C100" s="21" t="s">
        <v>17</v>
      </c>
    </row>
    <row r="101" spans="2:3" x14ac:dyDescent="0.25">
      <c r="C101" s="21" t="s">
        <v>17</v>
      </c>
    </row>
    <row r="102" spans="2:3" x14ac:dyDescent="0.25">
      <c r="C102" s="21" t="s">
        <v>17</v>
      </c>
    </row>
    <row r="103" spans="2:3" x14ac:dyDescent="0.25">
      <c r="C103" s="21" t="s">
        <v>17</v>
      </c>
    </row>
    <row r="104" spans="2:3" x14ac:dyDescent="0.25">
      <c r="C104" s="21" t="s">
        <v>17</v>
      </c>
    </row>
    <row r="105" spans="2:3" x14ac:dyDescent="0.25">
      <c r="C105" s="21" t="s">
        <v>17</v>
      </c>
    </row>
    <row r="106" spans="2:3" x14ac:dyDescent="0.25">
      <c r="C106" s="21" t="s">
        <v>17</v>
      </c>
    </row>
    <row r="107" spans="2:3" x14ac:dyDescent="0.25">
      <c r="C107" s="21" t="s">
        <v>17</v>
      </c>
    </row>
    <row r="108" spans="2:3" x14ac:dyDescent="0.25">
      <c r="C108" s="21" t="s">
        <v>17</v>
      </c>
    </row>
    <row r="109" spans="2:3" x14ac:dyDescent="0.25">
      <c r="C109" s="21" t="s">
        <v>17</v>
      </c>
    </row>
    <row r="110" spans="2:3" x14ac:dyDescent="0.25">
      <c r="C110" s="21" t="s">
        <v>17</v>
      </c>
    </row>
    <row r="111" spans="2:3" x14ac:dyDescent="0.25">
      <c r="B111" s="29">
        <v>227</v>
      </c>
      <c r="C111" s="21" t="s">
        <v>17</v>
      </c>
    </row>
    <row r="112" spans="2:3" x14ac:dyDescent="0.25">
      <c r="B112" s="29">
        <v>290</v>
      </c>
      <c r="C112" s="21" t="s">
        <v>17</v>
      </c>
    </row>
    <row r="113" spans="2:3" x14ac:dyDescent="0.25">
      <c r="B113" s="29">
        <v>296</v>
      </c>
      <c r="C113" s="21" t="s">
        <v>17</v>
      </c>
    </row>
    <row r="114" spans="2:3" x14ac:dyDescent="0.25">
      <c r="B114" s="29">
        <v>516</v>
      </c>
      <c r="C114" s="21" t="s">
        <v>17</v>
      </c>
    </row>
    <row r="115" spans="2:3" x14ac:dyDescent="0.25">
      <c r="B115" s="29">
        <v>641</v>
      </c>
      <c r="C115" s="21" t="s">
        <v>17</v>
      </c>
    </row>
    <row r="116" spans="2:3" x14ac:dyDescent="0.25">
      <c r="B116" s="29">
        <v>765</v>
      </c>
      <c r="C116" s="21" t="s">
        <v>17</v>
      </c>
    </row>
    <row r="117" spans="2:3" x14ac:dyDescent="0.25">
      <c r="B117" s="29">
        <v>779</v>
      </c>
      <c r="C117" s="21" t="s">
        <v>17</v>
      </c>
    </row>
    <row r="118" spans="2:3" x14ac:dyDescent="0.25">
      <c r="C118" s="21" t="s">
        <v>17</v>
      </c>
    </row>
    <row r="119" spans="2:3" x14ac:dyDescent="0.25">
      <c r="C119" s="21" t="s">
        <v>17</v>
      </c>
    </row>
    <row r="120" spans="2:3" x14ac:dyDescent="0.25">
      <c r="C120" s="21" t="s">
        <v>17</v>
      </c>
    </row>
    <row r="121" spans="2:3" x14ac:dyDescent="0.25">
      <c r="C121" s="21" t="s">
        <v>17</v>
      </c>
    </row>
    <row r="122" spans="2:3" x14ac:dyDescent="0.25">
      <c r="C122" s="21" t="s">
        <v>17</v>
      </c>
    </row>
    <row r="123" spans="2:3" x14ac:dyDescent="0.25">
      <c r="C123" s="21" t="s">
        <v>17</v>
      </c>
    </row>
    <row r="124" spans="2:3" x14ac:dyDescent="0.25">
      <c r="C124" s="21" t="s">
        <v>17</v>
      </c>
    </row>
    <row r="125" spans="2:3" x14ac:dyDescent="0.25">
      <c r="C125" s="21" t="s">
        <v>17</v>
      </c>
    </row>
    <row r="126" spans="2:3" x14ac:dyDescent="0.25">
      <c r="C126" s="21" t="s">
        <v>17</v>
      </c>
    </row>
    <row r="127" spans="2:3" x14ac:dyDescent="0.25">
      <c r="C127" s="21" t="s">
        <v>17</v>
      </c>
    </row>
    <row r="128" spans="2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2021-05-24T21:33:16Z</dcterms:modified>
</cp:coreProperties>
</file>