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25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Hoja1!$A$69:$E$76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1" i="1" l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A76" i="1"/>
  <c r="B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B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B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B15" i="1"/>
  <c r="C14" i="1"/>
  <c r="A14" i="1"/>
  <c r="B10" i="1"/>
  <c r="C9" i="1"/>
  <c r="A9" i="1"/>
  <c r="F2" i="3" l="1"/>
</calcChain>
</file>

<file path=xl/sharedStrings.xml><?xml version="1.0" encoding="utf-8"?>
<sst xmlns="http://schemas.openxmlformats.org/spreadsheetml/2006/main" count="1045" uniqueCount="55">
  <si>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</si>
  <si>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</si>
  <si>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</si>
  <si>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</si>
  <si>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</si>
  <si>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</si>
  <si>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</si>
  <si>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</si>
  <si>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</si>
  <si>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</si>
  <si>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</si>
  <si>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</si>
  <si>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</si>
  <si>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</si>
  <si>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</si>
  <si>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</si>
  <si>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</si>
  <si>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</si>
  <si>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</si>
  <si>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</si>
  <si>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</si>
  <si>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Vacias</t>
  </si>
  <si>
    <t>GAVETA DE DEPOSITO LLENA</t>
  </si>
  <si>
    <t>2 Gavetas Vacias y 1 Fallando</t>
  </si>
  <si>
    <t>Abastecido</t>
  </si>
  <si>
    <t>2 Gavetas Fallando y 1 Vacia</t>
  </si>
  <si>
    <t>GAVETA DE RECHAZO LLENA</t>
  </si>
  <si>
    <t>3335897373</t>
  </si>
  <si>
    <t>3335897393</t>
  </si>
  <si>
    <t>3335897507</t>
  </si>
  <si>
    <t>3335897516</t>
  </si>
  <si>
    <t>3335897536</t>
  </si>
  <si>
    <t>3335897538</t>
  </si>
  <si>
    <t>3335897542</t>
  </si>
  <si>
    <t>3335897554</t>
  </si>
  <si>
    <t>3335897559</t>
  </si>
  <si>
    <t>3335897566</t>
  </si>
  <si>
    <t>3335897567</t>
  </si>
  <si>
    <t>3335897569</t>
  </si>
  <si>
    <t>3335897570</t>
  </si>
  <si>
    <t>3335897379</t>
  </si>
  <si>
    <t>3335897426</t>
  </si>
  <si>
    <t>3335897453</t>
  </si>
  <si>
    <t>3335897530</t>
  </si>
  <si>
    <t>3335897558</t>
  </si>
  <si>
    <t>3335897575</t>
  </si>
  <si>
    <t>3335897576</t>
  </si>
  <si>
    <t>3335897577</t>
  </si>
  <si>
    <t>3335897578</t>
  </si>
  <si>
    <t>3335897509</t>
  </si>
  <si>
    <t>3335897580</t>
  </si>
  <si>
    <t>3335897581</t>
  </si>
  <si>
    <t>3335897582</t>
  </si>
  <si>
    <t>3335897583</t>
  </si>
  <si>
    <t>3335897544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</si>
</sst>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0" borderId="28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9" applyNumberFormat="0" applyAlignment="0" applyProtection="0"/>
    <xf numFmtId="0" fontId="21" fillId="16" borderId="30" applyNumberFormat="0" applyAlignment="0" applyProtection="0"/>
    <xf numFmtId="0" fontId="22" fillId="16" borderId="29" applyNumberFormat="0" applyAlignment="0" applyProtection="0"/>
    <xf numFmtId="0" fontId="23" fillId="0" borderId="31" applyNumberFormat="0" applyFill="0" applyAlignment="0" applyProtection="0"/>
    <xf numFmtId="0" fontId="24" fillId="17" borderId="32" applyNumberFormat="0" applyAlignment="0" applyProtection="0"/>
    <xf numFmtId="0" fontId="25" fillId="0" borderId="0" applyNumberFormat="0" applyFill="0" applyBorder="0" applyAlignment="0" applyProtection="0"/>
    <xf numFmtId="0" fontId="13" fillId="18" borderId="3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46" borderId="36" xfId="0" applyNumberFormat="1" applyFill="1" applyBorder="1"/>
    <xf numFmtId="49" fontId="0" fillId="46" borderId="35" xfId="0" applyNumberFormat="1" applyFill="1" applyBorder="1"/>
    <xf numFmtId="0" fontId="6" fillId="6" borderId="21" xfId="0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0" fillId="0" borderId="0" xfId="0" applyFill="1" applyBorder="1"/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9"/>
      <tableStyleElement type="headerRow" dxfId="208"/>
      <tableStyleElement type="totalRow" dxfId="207"/>
      <tableStyleElement type="firstColumn" dxfId="206"/>
      <tableStyleElement type="lastColumn" dxfId="205"/>
      <tableStyleElement type="firstRowStripe" dxfId="204"/>
      <tableStyleElement type="firstColumnStripe" dxfId="20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"/>
  <sheetViews>
    <sheetView tabSelected="1" zoomScale="85" zoomScaleNormal="85" workbookViewId="0">
      <selection activeCell="D6" sqref="D6"/>
    </sheetView>
  </sheetViews>
  <sheetFormatPr baseColWidth="10" defaultColWidth="23.42578125" defaultRowHeight="15" x14ac:dyDescent="0.25"/>
  <cols>
    <col min="1" max="1" width="26.42578125" bestFit="1" customWidth="1"/>
    <col min="2" max="2" width="17.7109375" bestFit="1" customWidth="1"/>
    <col min="3" max="3" width="67.7109375" customWidth="1"/>
    <col min="4" max="4" width="37.42578125" bestFit="1" customWidth="1"/>
    <col min="5" max="5" width="18.85546875" bestFit="1" customWidth="1"/>
  </cols>
  <sheetData>
    <row r="1" spans="1:5" ht="22.5" customHeight="1" x14ac:dyDescent="0.25">
      <c r="A1" s="43" t="s">
        <v>1</v>
      </c>
      <c r="B1" s="44"/>
      <c r="C1" s="44"/>
      <c r="D1" s="44"/>
      <c r="E1" s="45"/>
    </row>
    <row r="2" spans="1:5" ht="25.5" customHeight="1" x14ac:dyDescent="0.25">
      <c r="A2" s="46" t="s">
        <v>0</v>
      </c>
      <c r="B2" s="47"/>
      <c r="C2" s="47"/>
      <c r="D2" s="47"/>
      <c r="E2" s="48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44371.708333333336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44372.25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customHeight="1" x14ac:dyDescent="0.25">
      <c r="A7" s="49" t="s">
        <v>4</v>
      </c>
      <c r="B7" s="50"/>
      <c r="C7" s="50"/>
      <c r="D7" s="50"/>
      <c r="E7" s="51"/>
    </row>
    <row r="8" spans="1:5" ht="18" x14ac:dyDescent="0.25">
      <c r="A8" s="2" t="s">
        <v>5</v>
      </c>
      <c r="B8" s="4" t="s">
        <v>6</v>
      </c>
      <c r="C8" s="2" t="s">
        <v>7</v>
      </c>
      <c r="D8" s="12" t="s">
        <v>8</v>
      </c>
      <c r="E8" s="12" t="s">
        <v>9</v>
      </c>
    </row>
    <row r="9" spans="1:5" ht="18.75" thickBot="1" x14ac:dyDescent="0.3">
      <c r="A9" s="19" t="e">
        <f>VLOOKUP(B9,'[1]LISTADO ATM'!$A$2:$C$822,3,0)</f>
        <v>#N/A</v>
      </c>
      <c r="B9" s="35"/>
      <c r="C9" s="25" t="e">
        <f>VLOOKUP(B9,'[1]LISTADO ATM'!$A$2:$B$822,2,0)</f>
        <v>#N/A</v>
      </c>
      <c r="D9" s="16" t="s">
        <v>24</v>
      </c>
      <c r="E9" s="37"/>
    </row>
    <row r="10" spans="1:5" ht="18.75" thickBot="1" x14ac:dyDescent="0.3">
      <c r="A10" s="3" t="s">
        <v>11</v>
      </c>
      <c r="B10" s="38">
        <f>COUNT(B9:B9)</f>
        <v>0</v>
      </c>
      <c r="C10" s="52"/>
      <c r="D10" s="53"/>
      <c r="E10" s="54"/>
    </row>
    <row r="11" spans="1:5" x14ac:dyDescent="0.25">
      <c r="B11" s="5"/>
      <c r="E11" s="5"/>
    </row>
    <row r="12" spans="1:5" ht="18" customHeight="1" x14ac:dyDescent="0.25">
      <c r="A12" s="49" t="s">
        <v>16</v>
      </c>
      <c r="B12" s="50"/>
      <c r="C12" s="50"/>
      <c r="D12" s="50"/>
      <c r="E12" s="51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12" t="s">
        <v>9</v>
      </c>
    </row>
    <row r="14" spans="1:5" ht="18.75" thickBot="1" x14ac:dyDescent="0.3">
      <c r="A14" s="19" t="e">
        <f>VLOOKUP(B14,'[1]LISTADO ATM'!$A$2:$C$822,3,0)</f>
        <v>#N/A</v>
      </c>
      <c r="B14" s="22"/>
      <c r="C14" s="25" t="e">
        <f>VLOOKUP(B14,'[1]LISTADO ATM'!$A$2:$B$822,2,0)</f>
        <v>#N/A</v>
      </c>
      <c r="D14" s="16" t="s">
        <v>19</v>
      </c>
      <c r="E14" s="25"/>
    </row>
    <row r="15" spans="1:5" ht="18.75" thickBot="1" x14ac:dyDescent="0.3">
      <c r="A15" s="3" t="s">
        <v>11</v>
      </c>
      <c r="B15" s="38">
        <f>COUNT(B14:B14)</f>
        <v>0</v>
      </c>
      <c r="C15" s="52"/>
      <c r="D15" s="53"/>
      <c r="E15" s="54"/>
    </row>
    <row r="16" spans="1:5" ht="15.75" thickBot="1" x14ac:dyDescent="0.3">
      <c r="B16" s="5"/>
      <c r="E16" s="5"/>
    </row>
    <row r="17" spans="1:5" ht="18.75" customHeight="1" thickBot="1" x14ac:dyDescent="0.3">
      <c r="A17" s="55" t="s">
        <v>14</v>
      </c>
      <c r="B17" s="56"/>
      <c r="C17" s="56"/>
      <c r="D17" s="56"/>
      <c r="E17" s="57"/>
    </row>
    <row r="18" spans="1:5" ht="18" x14ac:dyDescent="0.25">
      <c r="A18" s="2" t="s">
        <v>5</v>
      </c>
      <c r="B18" s="4" t="s">
        <v>6</v>
      </c>
      <c r="C18" s="2" t="s">
        <v>7</v>
      </c>
      <c r="D18" s="2" t="s">
        <v>8</v>
      </c>
      <c r="E18" s="12" t="s">
        <v>9</v>
      </c>
    </row>
    <row r="19" spans="1:5" ht="18" x14ac:dyDescent="0.25">
      <c r="A19" s="22" t="str">
        <f>VLOOKUP(B19,'[1]LISTADO ATM'!$A$2:$C$822,3,0)</f>
        <v>SUR</v>
      </c>
      <c r="B19" s="22">
        <v>249</v>
      </c>
      <c r="C19" s="22" t="str">
        <f>VLOOKUP(B19,'[1]LISTADO ATM'!$A$2:$B$822,2,0)</f>
        <v xml:space="preserve">ATM Banco Agrícola Neiba </v>
      </c>
      <c r="D19" s="15" t="s">
        <v>10</v>
      </c>
      <c r="E19" s="27">
        <v>3335895653</v>
      </c>
    </row>
    <row r="20" spans="1:5" ht="18" x14ac:dyDescent="0.25">
      <c r="A20" s="22" t="str">
        <f>VLOOKUP(B20,'[1]LISTADO ATM'!$A$2:$C$822,3,0)</f>
        <v>DISTRITO NACIONAL</v>
      </c>
      <c r="B20" s="35">
        <v>354</v>
      </c>
      <c r="C20" s="22" t="str">
        <f>VLOOKUP(B20,'[1]LISTADO ATM'!$A$2:$B$822,2,0)</f>
        <v xml:space="preserve">ATM Oficina Núñez de Cáceres II </v>
      </c>
      <c r="D20" s="15" t="s">
        <v>10</v>
      </c>
      <c r="E20" s="27">
        <v>3335895853</v>
      </c>
    </row>
    <row r="21" spans="1:5" ht="18" x14ac:dyDescent="0.25">
      <c r="A21" s="22" t="str">
        <f>VLOOKUP(B21,'[1]LISTADO ATM'!$A$2:$C$822,3,0)</f>
        <v>DISTRITO NACIONAL</v>
      </c>
      <c r="B21" s="35">
        <v>516</v>
      </c>
      <c r="C21" s="22" t="str">
        <f>VLOOKUP(B21,'[1]LISTADO ATM'!$A$2:$B$822,2,0)</f>
        <v xml:space="preserve">ATM Oficina Gascue </v>
      </c>
      <c r="D21" s="15" t="s">
        <v>10</v>
      </c>
      <c r="E21" s="27">
        <v>3335895882</v>
      </c>
    </row>
    <row r="22" spans="1:5" ht="18" x14ac:dyDescent="0.25">
      <c r="A22" s="22" t="str">
        <f>VLOOKUP(B22,'[1]LISTADO ATM'!$A$2:$C$822,3,0)</f>
        <v>DISTRITO NACIONAL</v>
      </c>
      <c r="B22" s="35">
        <v>722</v>
      </c>
      <c r="C22" s="22" t="str">
        <f>VLOOKUP(B22,'[1]LISTADO ATM'!$A$2:$B$822,2,0)</f>
        <v xml:space="preserve">ATM Oficina Charles de Gaulle III </v>
      </c>
      <c r="D22" s="15" t="s">
        <v>10</v>
      </c>
      <c r="E22" s="27">
        <v>3335896919</v>
      </c>
    </row>
    <row r="23" spans="1:5" ht="18" x14ac:dyDescent="0.25">
      <c r="A23" s="22" t="str">
        <f>VLOOKUP(B23,'[1]LISTADO ATM'!$A$2:$C$822,3,0)</f>
        <v>DISTRITO NACIONAL</v>
      </c>
      <c r="B23" s="35">
        <v>541</v>
      </c>
      <c r="C23" s="22" t="str">
        <f>VLOOKUP(B23,'[1]LISTADO ATM'!$A$2:$B$822,2,0)</f>
        <v xml:space="preserve">ATM Oficina Sambil II </v>
      </c>
      <c r="D23" s="15" t="s">
        <v>10</v>
      </c>
      <c r="E23" s="27">
        <v>3335897021</v>
      </c>
    </row>
    <row r="24" spans="1:5" ht="18" x14ac:dyDescent="0.25">
      <c r="A24" s="22" t="str">
        <f>VLOOKUP(B24,'[1]LISTADO ATM'!$A$2:$C$822,3,0)</f>
        <v>DISTRITO NACIONAL</v>
      </c>
      <c r="B24" s="35">
        <v>435</v>
      </c>
      <c r="C24" s="22" t="str">
        <f>VLOOKUP(B24,'[1]LISTADO ATM'!$A$2:$B$822,2,0)</f>
        <v xml:space="preserve">ATM Autobanco Torre I </v>
      </c>
      <c r="D24" s="15" t="s">
        <v>10</v>
      </c>
      <c r="E24" s="27" t="s">
        <v>27</v>
      </c>
    </row>
    <row r="25" spans="1:5" ht="18" x14ac:dyDescent="0.25">
      <c r="A25" s="22" t="str">
        <f>VLOOKUP(B25,'[1]LISTADO ATM'!$A$2:$C$822,3,0)</f>
        <v>DISTRITO NACIONAL</v>
      </c>
      <c r="B25" s="35">
        <v>574</v>
      </c>
      <c r="C25" s="22" t="str">
        <f>VLOOKUP(B25,'[1]LISTADO ATM'!$A$2:$B$822,2,0)</f>
        <v xml:space="preserve">ATM Club Obras Públicas </v>
      </c>
      <c r="D25" s="15" t="s">
        <v>10</v>
      </c>
      <c r="E25" s="27" t="s">
        <v>28</v>
      </c>
    </row>
    <row r="26" spans="1:5" ht="18" x14ac:dyDescent="0.25">
      <c r="A26" s="19" t="str">
        <f>VLOOKUP(B26,'[1]LISTADO ATM'!$A$2:$C$822,3,0)</f>
        <v>DISTRITO NACIONAL</v>
      </c>
      <c r="B26" s="35">
        <v>165</v>
      </c>
      <c r="C26" s="25" t="str">
        <f>VLOOKUP(B26,'[1]LISTADO ATM'!$A$2:$B$822,2,0)</f>
        <v>ATM Autoservicio Megacentro</v>
      </c>
      <c r="D26" s="15" t="s">
        <v>10</v>
      </c>
      <c r="E26" s="37" t="s">
        <v>29</v>
      </c>
    </row>
    <row r="27" spans="1:5" ht="18" x14ac:dyDescent="0.25">
      <c r="A27" s="22" t="str">
        <f>VLOOKUP(B27,'[1]LISTADO ATM'!$A$2:$C$822,3,0)</f>
        <v>DISTRITO NACIONAL</v>
      </c>
      <c r="B27" s="35">
        <v>670</v>
      </c>
      <c r="C27" s="22" t="str">
        <f>VLOOKUP(B27,'[1]LISTADO ATM'!$A$2:$B$822,2,0)</f>
        <v>ATM Estación Texaco Algodón</v>
      </c>
      <c r="D27" s="15" t="s">
        <v>10</v>
      </c>
      <c r="E27" s="27" t="s">
        <v>30</v>
      </c>
    </row>
    <row r="28" spans="1:5" ht="18" x14ac:dyDescent="0.25">
      <c r="A28" s="22" t="str">
        <f>VLOOKUP(B28,'[1]LISTADO ATM'!$A$2:$C$822,3,0)</f>
        <v>DISTRITO NACIONAL</v>
      </c>
      <c r="B28" s="35">
        <v>918</v>
      </c>
      <c r="C28" s="22" t="str">
        <f>VLOOKUP(B28,'[1]LISTADO ATM'!$A$2:$B$822,2,0)</f>
        <v xml:space="preserve">ATM S/M Liverpool de la Jacobo Majluta </v>
      </c>
      <c r="D28" s="15" t="s">
        <v>10</v>
      </c>
      <c r="E28" s="27" t="s">
        <v>31</v>
      </c>
    </row>
    <row r="29" spans="1:5" ht="17.25" customHeight="1" x14ac:dyDescent="0.25">
      <c r="A29" s="22" t="str">
        <f>VLOOKUP(B29,'[1]LISTADO ATM'!$A$2:$C$822,3,0)</f>
        <v>ESTE</v>
      </c>
      <c r="B29" s="35">
        <v>963</v>
      </c>
      <c r="C29" s="22" t="str">
        <f>VLOOKUP(B29,'[1]LISTADO ATM'!$A$2:$B$822,2,0)</f>
        <v xml:space="preserve">ATM Multiplaza La Romana </v>
      </c>
      <c r="D29" s="15" t="s">
        <v>10</v>
      </c>
      <c r="E29" s="27" t="s">
        <v>32</v>
      </c>
    </row>
    <row r="30" spans="1:5" ht="18" x14ac:dyDescent="0.25">
      <c r="A30" s="22" t="str">
        <f>VLOOKUP(B30,'[1]LISTADO ATM'!$A$2:$C$822,3,0)</f>
        <v>DISTRITO NACIONAL</v>
      </c>
      <c r="B30" s="35">
        <v>243</v>
      </c>
      <c r="C30" s="22" t="str">
        <f>VLOOKUP(B30,'[1]LISTADO ATM'!$A$2:$B$822,2,0)</f>
        <v xml:space="preserve">ATM Autoservicio Plaza Central  </v>
      </c>
      <c r="D30" s="15" t="s">
        <v>10</v>
      </c>
      <c r="E30" s="27" t="s">
        <v>33</v>
      </c>
    </row>
    <row r="31" spans="1:5" ht="18" x14ac:dyDescent="0.25">
      <c r="A31" s="22" t="str">
        <f>VLOOKUP(B31,'[1]LISTADO ATM'!$A$2:$C$822,3,0)</f>
        <v>DISTRITO NACIONAL</v>
      </c>
      <c r="B31" s="35">
        <v>234</v>
      </c>
      <c r="C31" s="22" t="str">
        <f>VLOOKUP(B31,'[1]LISTADO ATM'!$A$2:$B$822,2,0)</f>
        <v xml:space="preserve">ATM Oficina Boca Chica I </v>
      </c>
      <c r="D31" s="15" t="s">
        <v>10</v>
      </c>
      <c r="E31" s="27" t="s">
        <v>34</v>
      </c>
    </row>
    <row r="32" spans="1:5" ht="18" x14ac:dyDescent="0.25">
      <c r="A32" s="22" t="str">
        <f>VLOOKUP(B32,'[1]LISTADO ATM'!$A$2:$C$822,3,0)</f>
        <v>ESTE</v>
      </c>
      <c r="B32" s="35">
        <v>608</v>
      </c>
      <c r="C32" s="22" t="str">
        <f>VLOOKUP(B32,'[1]LISTADO ATM'!$A$2:$B$822,2,0)</f>
        <v xml:space="preserve">ATM Oficina Jumbo (San Pedro) </v>
      </c>
      <c r="D32" s="15" t="s">
        <v>10</v>
      </c>
      <c r="E32" s="27" t="s">
        <v>35</v>
      </c>
    </row>
    <row r="33" spans="1:5" ht="18" x14ac:dyDescent="0.25">
      <c r="A33" s="22" t="str">
        <f>VLOOKUP(B33,'[1]LISTADO ATM'!$A$2:$C$822,3,0)</f>
        <v>ESTE</v>
      </c>
      <c r="B33" s="35">
        <v>631</v>
      </c>
      <c r="C33" s="22" t="str">
        <f>VLOOKUP(B33,'[1]LISTADO ATM'!$A$2:$B$822,2,0)</f>
        <v xml:space="preserve">ATM ASOCODEQUI (San Pedro) </v>
      </c>
      <c r="D33" s="15" t="s">
        <v>10</v>
      </c>
      <c r="E33" s="27" t="s">
        <v>36</v>
      </c>
    </row>
    <row r="34" spans="1:5" ht="18" x14ac:dyDescent="0.25">
      <c r="A34" s="22" t="str">
        <f>VLOOKUP(B34,'[1]LISTADO ATM'!$A$2:$C$822,3,0)</f>
        <v>ESTE</v>
      </c>
      <c r="B34" s="35">
        <v>843</v>
      </c>
      <c r="C34" s="22" t="str">
        <f>VLOOKUP(B34,'[1]LISTADO ATM'!$A$2:$B$822,2,0)</f>
        <v xml:space="preserve">ATM Oficina Romana Centro </v>
      </c>
      <c r="D34" s="15" t="s">
        <v>10</v>
      </c>
      <c r="E34" s="27" t="s">
        <v>37</v>
      </c>
    </row>
    <row r="35" spans="1:5" ht="18" x14ac:dyDescent="0.25">
      <c r="A35" s="22" t="str">
        <f>VLOOKUP(B35,'[1]LISTADO ATM'!$A$2:$C$822,3,0)</f>
        <v>DISTRITO NACIONAL</v>
      </c>
      <c r="B35" s="35">
        <v>884</v>
      </c>
      <c r="C35" s="22" t="str">
        <f>VLOOKUP(B35,'[1]LISTADO ATM'!$A$2:$B$822,2,0)</f>
        <v xml:space="preserve">ATM UNP Olé Sabana Perdida </v>
      </c>
      <c r="D35" s="15" t="s">
        <v>10</v>
      </c>
      <c r="E35" s="27" t="s">
        <v>38</v>
      </c>
    </row>
    <row r="36" spans="1:5" ht="18" x14ac:dyDescent="0.25">
      <c r="A36" s="22" t="str">
        <f>VLOOKUP(B36,'[1]LISTADO ATM'!$A$2:$C$822,3,0)</f>
        <v>DISTRITO NACIONAL</v>
      </c>
      <c r="B36" s="35">
        <v>949</v>
      </c>
      <c r="C36" s="22" t="str">
        <f>VLOOKUP(B36,'[1]LISTADO ATM'!$A$2:$B$822,2,0)</f>
        <v xml:space="preserve">ATM S/M Bravo San Isidro Coral Mall </v>
      </c>
      <c r="D36" s="15" t="s">
        <v>10</v>
      </c>
      <c r="E36" s="27" t="s">
        <v>39</v>
      </c>
    </row>
    <row r="37" spans="1:5" ht="18.75" thickBot="1" x14ac:dyDescent="0.3">
      <c r="A37" s="22" t="e">
        <f>VLOOKUP(B37,'[1]LISTADO ATM'!$A$2:$C$822,3,0)</f>
        <v>#N/A</v>
      </c>
      <c r="B37" s="35"/>
      <c r="C37" s="22" t="e">
        <f>VLOOKUP(B37,'[1]LISTADO ATM'!$A$2:$B$822,2,0)</f>
        <v>#N/A</v>
      </c>
      <c r="D37" s="15" t="s">
        <v>10</v>
      </c>
      <c r="E37" s="27"/>
    </row>
    <row r="38" spans="1:5" ht="18.75" thickBot="1" x14ac:dyDescent="0.3">
      <c r="A38" s="26"/>
      <c r="B38" s="38">
        <f>COUNT(B19:B37)</f>
        <v>18</v>
      </c>
      <c r="C38" s="14"/>
      <c r="D38" s="14"/>
      <c r="E38" s="14"/>
    </row>
    <row r="39" spans="1:5" ht="15.75" thickBot="1" x14ac:dyDescent="0.3">
      <c r="B39" s="5"/>
      <c r="E39" s="5"/>
    </row>
    <row r="40" spans="1:5" ht="18.75" thickBot="1" x14ac:dyDescent="0.3">
      <c r="A40" s="55" t="s">
        <v>20</v>
      </c>
      <c r="B40" s="56"/>
      <c r="C40" s="56"/>
      <c r="D40" s="56"/>
      <c r="E40" s="57"/>
    </row>
    <row r="41" spans="1:5" ht="18" x14ac:dyDescent="0.25">
      <c r="A41" s="2" t="s">
        <v>5</v>
      </c>
      <c r="B41" s="4" t="s">
        <v>6</v>
      </c>
      <c r="C41" s="2" t="s">
        <v>7</v>
      </c>
      <c r="D41" s="2" t="s">
        <v>8</v>
      </c>
      <c r="E41" s="12" t="s">
        <v>9</v>
      </c>
    </row>
    <row r="42" spans="1:5" ht="18.75" customHeight="1" x14ac:dyDescent="0.25">
      <c r="A42" s="19" t="str">
        <f>VLOOKUP(B42,'[1]LISTADO ATM'!$A$2:$C$822,3,0)</f>
        <v>DISTRITO NACIONAL</v>
      </c>
      <c r="B42" s="35">
        <v>406</v>
      </c>
      <c r="C42" s="25" t="str">
        <f>VLOOKUP(B42,'[1]LISTADO ATM'!$A$2:$B$822,2,0)</f>
        <v xml:space="preserve">ATM UNP Plaza Lama Máximo Gómez </v>
      </c>
      <c r="D42" s="22" t="s">
        <v>18</v>
      </c>
      <c r="E42" s="37">
        <v>3335895719</v>
      </c>
    </row>
    <row r="43" spans="1:5" ht="18" x14ac:dyDescent="0.25">
      <c r="A43" s="19" t="str">
        <f>VLOOKUP(B43,'[1]LISTADO ATM'!$A$2:$C$822,3,0)</f>
        <v>DISTRITO NACIONAL</v>
      </c>
      <c r="B43" s="35">
        <v>446</v>
      </c>
      <c r="C43" s="25" t="str">
        <f>VLOOKUP(B43,'[1]LISTADO ATM'!$A$2:$B$822,2,0)</f>
        <v>ATM Hipodromo V Centenario</v>
      </c>
      <c r="D43" s="22" t="s">
        <v>18</v>
      </c>
      <c r="E43" s="37">
        <v>3335895780</v>
      </c>
    </row>
    <row r="44" spans="1:5" ht="18" x14ac:dyDescent="0.25">
      <c r="A44" s="19" t="str">
        <f>VLOOKUP(B44,'[1]LISTADO ATM'!$A$2:$C$822,3,0)</f>
        <v>ESTE</v>
      </c>
      <c r="B44" s="35">
        <v>912</v>
      </c>
      <c r="C44" s="25" t="str">
        <f>VLOOKUP(B44,'[1]LISTADO ATM'!$A$2:$B$822,2,0)</f>
        <v xml:space="preserve">ATM Oficina San Pedro II </v>
      </c>
      <c r="D44" s="22" t="s">
        <v>18</v>
      </c>
      <c r="E44" s="37">
        <v>3335895941</v>
      </c>
    </row>
    <row r="45" spans="1:5" ht="18" x14ac:dyDescent="0.25">
      <c r="A45" s="19" t="str">
        <f>VLOOKUP(B45,'[1]LISTADO ATM'!$A$2:$C$822,3,0)</f>
        <v>SUR</v>
      </c>
      <c r="B45" s="35">
        <v>730</v>
      </c>
      <c r="C45" s="25" t="str">
        <f>VLOOKUP(B45,'[1]LISTADO ATM'!$A$2:$B$822,2,0)</f>
        <v xml:space="preserve">ATM Palacio de Justicia Barahona </v>
      </c>
      <c r="D45" s="22" t="s">
        <v>18</v>
      </c>
      <c r="E45" s="37">
        <v>3335896736</v>
      </c>
    </row>
    <row r="46" spans="1:5" ht="18" x14ac:dyDescent="0.25">
      <c r="A46" s="19" t="str">
        <f>VLOOKUP(B46,'[1]LISTADO ATM'!$A$2:$C$822,3,0)</f>
        <v>NORTE</v>
      </c>
      <c r="B46" s="35">
        <v>888</v>
      </c>
      <c r="C46" s="25" t="str">
        <f>VLOOKUP(B46,'[1]LISTADO ATM'!$A$2:$B$822,2,0)</f>
        <v>ATM Oficina galeria 56 II (SFM)</v>
      </c>
      <c r="D46" s="22" t="s">
        <v>18</v>
      </c>
      <c r="E46" s="37">
        <v>3335897024</v>
      </c>
    </row>
    <row r="47" spans="1:5" ht="18" x14ac:dyDescent="0.25">
      <c r="A47" s="19" t="str">
        <f>VLOOKUP(B47,'[1]LISTADO ATM'!$A$2:$C$822,3,0)</f>
        <v>NORTE</v>
      </c>
      <c r="B47" s="35">
        <v>774</v>
      </c>
      <c r="C47" s="25" t="str">
        <f>VLOOKUP(B47,'[1]LISTADO ATM'!$A$2:$B$822,2,0)</f>
        <v xml:space="preserve">ATM Oficina Montecristi </v>
      </c>
      <c r="D47" s="22" t="s">
        <v>18</v>
      </c>
      <c r="E47" s="37">
        <v>3335897267</v>
      </c>
    </row>
    <row r="48" spans="1:5" ht="18" customHeight="1" x14ac:dyDescent="0.25">
      <c r="A48" s="19" t="str">
        <f>VLOOKUP(B48,'[1]LISTADO ATM'!$A$2:$C$822,3,0)</f>
        <v>DISTRITO NACIONAL</v>
      </c>
      <c r="B48" s="35">
        <v>552</v>
      </c>
      <c r="C48" s="25" t="str">
        <f>VLOOKUP(B48,'[1]LISTADO ATM'!$A$2:$B$822,2,0)</f>
        <v xml:space="preserve">ATM Suprema Corte de Justicia </v>
      </c>
      <c r="D48" s="22" t="s">
        <v>18</v>
      </c>
      <c r="E48" s="37" t="s">
        <v>40</v>
      </c>
    </row>
    <row r="49" spans="1:5" ht="18" x14ac:dyDescent="0.25">
      <c r="A49" s="19" t="str">
        <f>VLOOKUP(B49,'[1]LISTADO ATM'!$A$2:$C$822,3,0)</f>
        <v>DISTRITO NACIONAL</v>
      </c>
      <c r="B49" s="35">
        <v>745</v>
      </c>
      <c r="C49" s="25" t="str">
        <f>VLOOKUP(B49,'[1]LISTADO ATM'!$A$2:$B$822,2,0)</f>
        <v xml:space="preserve">ATM Oficina Ave. Duarte </v>
      </c>
      <c r="D49" s="22" t="s">
        <v>18</v>
      </c>
      <c r="E49" s="37" t="s">
        <v>41</v>
      </c>
    </row>
    <row r="50" spans="1:5" ht="18" x14ac:dyDescent="0.25">
      <c r="A50" s="19" t="str">
        <f>VLOOKUP(B50,'[1]LISTADO ATM'!$A$2:$C$822,3,0)</f>
        <v>DISTRITO NACIONAL</v>
      </c>
      <c r="B50" s="35">
        <v>875</v>
      </c>
      <c r="C50" s="25" t="str">
        <f>VLOOKUP(B50,'[1]LISTADO ATM'!$A$2:$B$822,2,0)</f>
        <v xml:space="preserve">ATM Texaco Aut. Duarte KM 14 1/2 (Los Alcarrizos) </v>
      </c>
      <c r="D50" s="22" t="s">
        <v>18</v>
      </c>
      <c r="E50" s="37" t="s">
        <v>42</v>
      </c>
    </row>
    <row r="51" spans="1:5" ht="18" x14ac:dyDescent="0.25">
      <c r="A51" s="19" t="str">
        <f>VLOOKUP(B51,'[1]LISTADO ATM'!$A$2:$C$822,3,0)</f>
        <v>DISTRITO NACIONAL</v>
      </c>
      <c r="B51" s="35">
        <v>577</v>
      </c>
      <c r="C51" s="25" t="str">
        <f>VLOOKUP(B51,'[1]LISTADO ATM'!$A$2:$B$822,2,0)</f>
        <v xml:space="preserve">ATM Olé Ave. Duarte </v>
      </c>
      <c r="D51" s="22" t="s">
        <v>18</v>
      </c>
      <c r="E51" s="37" t="s">
        <v>43</v>
      </c>
    </row>
    <row r="52" spans="1:5" ht="18" x14ac:dyDescent="0.25">
      <c r="A52" s="19" t="str">
        <f>VLOOKUP(B52,'[1]LISTADO ATM'!$A$2:$C$822,3,0)</f>
        <v>DISTRITO NACIONAL</v>
      </c>
      <c r="B52" s="35">
        <v>558</v>
      </c>
      <c r="C52" s="25" t="str">
        <f>VLOOKUP(B52,'[1]LISTADO ATM'!$A$2:$B$822,2,0)</f>
        <v xml:space="preserve">ATM Base Naval 27 de Febrero (Sans Soucí) </v>
      </c>
      <c r="D52" s="22" t="s">
        <v>18</v>
      </c>
      <c r="E52" s="37" t="s">
        <v>44</v>
      </c>
    </row>
    <row r="53" spans="1:5" ht="18" x14ac:dyDescent="0.25">
      <c r="A53" s="19" t="str">
        <f>VLOOKUP(B53,'[1]LISTADO ATM'!$A$2:$C$822,3,0)</f>
        <v>DISTRITO NACIONAL</v>
      </c>
      <c r="B53" s="35">
        <v>407</v>
      </c>
      <c r="C53" s="25" t="str">
        <f>VLOOKUP(B53,'[1]LISTADO ATM'!$A$2:$B$822,2,0)</f>
        <v xml:space="preserve">ATM Multicentro La Sirena Villa Mella </v>
      </c>
      <c r="D53" s="22" t="s">
        <v>18</v>
      </c>
      <c r="E53" s="37" t="s">
        <v>45</v>
      </c>
    </row>
    <row r="54" spans="1:5" ht="18" x14ac:dyDescent="0.25">
      <c r="A54" s="19" t="str">
        <f>VLOOKUP(B54,'[1]LISTADO ATM'!$A$2:$C$822,3,0)</f>
        <v>DISTRITO NACIONAL</v>
      </c>
      <c r="B54" s="35">
        <v>952</v>
      </c>
      <c r="C54" s="25" t="str">
        <f>VLOOKUP(B54,'[1]LISTADO ATM'!$A$2:$B$822,2,0)</f>
        <v xml:space="preserve">ATM Alvarez Rivas </v>
      </c>
      <c r="D54" s="22" t="s">
        <v>18</v>
      </c>
      <c r="E54" s="37" t="s">
        <v>46</v>
      </c>
    </row>
    <row r="55" spans="1:5" ht="18" x14ac:dyDescent="0.25">
      <c r="A55" s="19" t="str">
        <f>VLOOKUP(B55,'[1]LISTADO ATM'!$A$2:$C$822,3,0)</f>
        <v>ESTE</v>
      </c>
      <c r="B55" s="35">
        <v>217</v>
      </c>
      <c r="C55" s="25" t="str">
        <f>VLOOKUP(B55,'[1]LISTADO ATM'!$A$2:$B$822,2,0)</f>
        <v xml:space="preserve">ATM Oficina Bávaro </v>
      </c>
      <c r="D55" s="22" t="s">
        <v>18</v>
      </c>
      <c r="E55" s="37" t="s">
        <v>47</v>
      </c>
    </row>
    <row r="56" spans="1:5" ht="18" x14ac:dyDescent="0.25">
      <c r="A56" s="19" t="str">
        <f>VLOOKUP(B56,'[1]LISTADO ATM'!$A$2:$C$822,3,0)</f>
        <v>DISTRITO NACIONAL</v>
      </c>
      <c r="B56" s="35">
        <v>487</v>
      </c>
      <c r="C56" s="25" t="str">
        <f>VLOOKUP(B56,'[1]LISTADO ATM'!$A$2:$B$822,2,0)</f>
        <v xml:space="preserve">ATM Olé Hainamosa </v>
      </c>
      <c r="D56" s="22" t="s">
        <v>18</v>
      </c>
      <c r="E56" s="37" t="s">
        <v>48</v>
      </c>
    </row>
    <row r="57" spans="1:5" ht="18" x14ac:dyDescent="0.25">
      <c r="A57" s="19" t="e">
        <f>VLOOKUP(B57,'[1]LISTADO ATM'!$A$2:$C$822,3,0)</f>
        <v>#N/A</v>
      </c>
      <c r="B57" s="35"/>
      <c r="C57" s="25" t="e">
        <f>VLOOKUP(B57,'[1]LISTADO ATM'!$A$2:$B$822,2,0)</f>
        <v>#N/A</v>
      </c>
      <c r="D57" s="22" t="s">
        <v>18</v>
      </c>
      <c r="E57" s="37"/>
    </row>
    <row r="58" spans="1:5" ht="18.75" thickBot="1" x14ac:dyDescent="0.3">
      <c r="A58" s="19" t="e">
        <f>VLOOKUP(B58,'[1]LISTADO ATM'!$A$2:$C$822,3,0)</f>
        <v>#N/A</v>
      </c>
      <c r="B58" s="35"/>
      <c r="C58" s="25" t="e">
        <f>VLOOKUP(B58,'[1]LISTADO ATM'!$A$2:$B$822,2,0)</f>
        <v>#N/A</v>
      </c>
      <c r="D58" s="22" t="s">
        <v>18</v>
      </c>
      <c r="E58" s="37"/>
    </row>
    <row r="59" spans="1:5" ht="18.75" thickBot="1" x14ac:dyDescent="0.3">
      <c r="A59" s="26" t="s">
        <v>11</v>
      </c>
      <c r="B59" s="38">
        <f>COUNT(B42:B58)</f>
        <v>15</v>
      </c>
      <c r="C59" s="14"/>
      <c r="D59" s="14"/>
      <c r="E59" s="14"/>
    </row>
    <row r="60" spans="1:5" ht="15.75" thickBot="1" x14ac:dyDescent="0.3">
      <c r="B60" s="5"/>
      <c r="E60" s="5"/>
    </row>
    <row r="61" spans="1:5" ht="18" x14ac:dyDescent="0.25">
      <c r="A61" s="58" t="s">
        <v>13</v>
      </c>
      <c r="B61" s="59"/>
      <c r="C61" s="59"/>
      <c r="D61" s="59"/>
      <c r="E61" s="60"/>
    </row>
    <row r="62" spans="1:5" ht="18" x14ac:dyDescent="0.25">
      <c r="A62" s="2" t="s">
        <v>5</v>
      </c>
      <c r="B62" s="4" t="s">
        <v>6</v>
      </c>
      <c r="C62" s="4" t="s">
        <v>7</v>
      </c>
      <c r="D62" s="18" t="s">
        <v>8</v>
      </c>
      <c r="E62" s="12" t="s">
        <v>9</v>
      </c>
    </row>
    <row r="63" spans="1:5" ht="17.25" customHeight="1" x14ac:dyDescent="0.25">
      <c r="A63" s="19" t="str">
        <f>VLOOKUP(B63,'[1]LISTADO ATM'!$A$2:$C$822,3,0)</f>
        <v>DISTRITO NACIONAL</v>
      </c>
      <c r="B63" s="22">
        <v>743</v>
      </c>
      <c r="C63" s="25" t="str">
        <f>VLOOKUP(B63,'[1]LISTADO ATM'!$A$2:$B$822,2,0)</f>
        <v xml:space="preserve">ATM Oficina Los Frailes </v>
      </c>
      <c r="D63" s="28" t="s">
        <v>22</v>
      </c>
      <c r="E63" s="25" t="s">
        <v>49</v>
      </c>
    </row>
    <row r="64" spans="1:5" ht="17.25" customHeight="1" x14ac:dyDescent="0.25">
      <c r="A64" s="19" t="str">
        <f>VLOOKUP(B64,'[1]LISTADO ATM'!$A$2:$C$822,3,0)</f>
        <v>NORTE</v>
      </c>
      <c r="B64" s="22">
        <v>431</v>
      </c>
      <c r="C64" s="25" t="str">
        <f>VLOOKUP(B64,'[1]LISTADO ATM'!$A$2:$B$822,2,0)</f>
        <v xml:space="preserve">ATM Autoservicio Sol (Santiago) </v>
      </c>
      <c r="D64" s="28" t="s">
        <v>22</v>
      </c>
      <c r="E64" s="25" t="s">
        <v>50</v>
      </c>
    </row>
    <row r="65" spans="1:5" ht="17.25" customHeight="1" x14ac:dyDescent="0.25">
      <c r="A65" s="19" t="str">
        <f>VLOOKUP(B65,'[1]LISTADO ATM'!$A$2:$C$822,3,0)</f>
        <v>DISTRITO NACIONAL</v>
      </c>
      <c r="B65" s="22">
        <v>312</v>
      </c>
      <c r="C65" s="25" t="str">
        <f>VLOOKUP(B65,'[1]LISTADO ATM'!$A$2:$B$822,2,0)</f>
        <v xml:space="preserve">ATM Oficina Tiradentes II (Naco) </v>
      </c>
      <c r="D65" s="28" t="s">
        <v>22</v>
      </c>
      <c r="E65" s="25" t="s">
        <v>51</v>
      </c>
    </row>
    <row r="66" spans="1:5" ht="17.25" customHeight="1" x14ac:dyDescent="0.25">
      <c r="A66" s="19" t="str">
        <f>VLOOKUP(B66,'[1]LISTADO ATM'!$A$2:$C$822,3,0)</f>
        <v>SUR</v>
      </c>
      <c r="B66" s="22">
        <v>880</v>
      </c>
      <c r="C66" s="25" t="str">
        <f>VLOOKUP(B66,'[1]LISTADO ATM'!$A$2:$B$822,2,0)</f>
        <v xml:space="preserve">ATM Autoservicio Barahona II </v>
      </c>
      <c r="D66" s="28" t="s">
        <v>22</v>
      </c>
      <c r="E66" s="25" t="s">
        <v>52</v>
      </c>
    </row>
    <row r="67" spans="1:5" ht="17.25" customHeight="1" x14ac:dyDescent="0.25">
      <c r="A67" s="19" t="str">
        <f>VLOOKUP(B67,'[1]LISTADO ATM'!$A$2:$C$822,3,0)</f>
        <v>DISTRITO NACIONAL</v>
      </c>
      <c r="B67" s="22">
        <v>793</v>
      </c>
      <c r="C67" s="25" t="str">
        <f>VLOOKUP(B67,'[1]LISTADO ATM'!$A$2:$B$822,2,0)</f>
        <v xml:space="preserve">ATM Centro de Caja Agora Mall </v>
      </c>
      <c r="D67" s="28" t="s">
        <v>22</v>
      </c>
      <c r="E67" s="25" t="s">
        <v>53</v>
      </c>
    </row>
    <row r="68" spans="1:5" ht="17.25" customHeight="1" x14ac:dyDescent="0.25">
      <c r="A68" s="19" t="str">
        <f>VLOOKUP(B68,'[1]LISTADO ATM'!$A$2:$C$822,3,0)</f>
        <v>DISTRITO NACIONAL</v>
      </c>
      <c r="B68" s="22">
        <v>318</v>
      </c>
      <c r="C68" s="25" t="str">
        <f>VLOOKUP(B68,'[1]LISTADO ATM'!$A$2:$B$822,2,0)</f>
        <v>ATM Autoservicio Lope de Vega</v>
      </c>
      <c r="D68" s="28" t="s">
        <v>22</v>
      </c>
      <c r="E68" s="25">
        <v>3335895940</v>
      </c>
    </row>
    <row r="69" spans="1:5" ht="17.25" customHeight="1" x14ac:dyDescent="0.25">
      <c r="A69" s="19" t="str">
        <f>VLOOKUP(B69,'[1]LISTADO ATM'!$A$2:$C$822,3,0)</f>
        <v>SUR</v>
      </c>
      <c r="B69" s="22">
        <v>5</v>
      </c>
      <c r="C69" s="25" t="str">
        <f>VLOOKUP(B69,'[1]LISTADO ATM'!$A$2:$B$822,2,0)</f>
        <v>ATM Oficina Autoservicio Villa Ofelia (San Juan)</v>
      </c>
      <c r="D69" s="36" t="s">
        <v>26</v>
      </c>
      <c r="E69" s="25">
        <v>3335896400</v>
      </c>
    </row>
    <row r="70" spans="1:5" ht="17.25" customHeight="1" x14ac:dyDescent="0.25">
      <c r="A70" s="19" t="str">
        <f>VLOOKUP(B70,'[1]LISTADO ATM'!$A$2:$C$822,3,0)</f>
        <v>ESTE</v>
      </c>
      <c r="B70" s="22">
        <v>211</v>
      </c>
      <c r="C70" s="25" t="str">
        <f>VLOOKUP(B70,'[1]LISTADO ATM'!$A$2:$B$822,2,0)</f>
        <v xml:space="preserve">ATM Oficina La Romana I </v>
      </c>
      <c r="D70" s="36" t="s">
        <v>26</v>
      </c>
      <c r="E70" s="25">
        <v>3335897028</v>
      </c>
    </row>
    <row r="71" spans="1:5" ht="17.25" customHeight="1" x14ac:dyDescent="0.25">
      <c r="A71" s="19" t="str">
        <f>VLOOKUP(B71,'[1]LISTADO ATM'!$A$2:$C$822,3,0)</f>
        <v>ESTE</v>
      </c>
      <c r="B71" s="22">
        <v>399</v>
      </c>
      <c r="C71" s="25" t="str">
        <f>VLOOKUP(B71,'[1]LISTADO ATM'!$A$2:$B$822,2,0)</f>
        <v xml:space="preserve">ATM Oficina La Romana II </v>
      </c>
      <c r="D71" s="36" t="s">
        <v>26</v>
      </c>
      <c r="E71" s="25" t="s">
        <v>54</v>
      </c>
    </row>
    <row r="72" spans="1:5" ht="17.25" customHeight="1" thickBot="1" x14ac:dyDescent="0.3">
      <c r="A72" s="19" t="e">
        <f>VLOOKUP(B72,'[1]LISTADO ATM'!$A$2:$C$822,3,0)</f>
        <v>#N/A</v>
      </c>
      <c r="B72" s="22"/>
      <c r="C72" s="25" t="e">
        <f>VLOOKUP(B72,'[1]LISTADO ATM'!$A$2:$B$822,2,0)</f>
        <v>#N/A</v>
      </c>
      <c r="D72" s="36"/>
      <c r="E72" s="25"/>
    </row>
    <row r="73" spans="1:5" ht="17.25" customHeight="1" thickBot="1" x14ac:dyDescent="0.3">
      <c r="A73" s="3" t="s">
        <v>11</v>
      </c>
      <c r="B73" s="38">
        <f>COUNT(B63:B72)</f>
        <v>9</v>
      </c>
      <c r="C73" s="14"/>
      <c r="D73" s="17"/>
      <c r="E73" s="17"/>
    </row>
    <row r="74" spans="1:5" ht="17.25" customHeight="1" thickBot="1" x14ac:dyDescent="0.3">
      <c r="B74" s="5"/>
      <c r="E74" s="5"/>
    </row>
    <row r="75" spans="1:5" ht="18.75" thickBot="1" x14ac:dyDescent="0.3">
      <c r="A75" s="61" t="s">
        <v>12</v>
      </c>
      <c r="B75" s="62"/>
      <c r="C75" t="s">
        <v>17</v>
      </c>
      <c r="D75" s="5"/>
      <c r="E75" s="5"/>
    </row>
    <row r="76" spans="1:5" ht="18.75" thickBot="1" x14ac:dyDescent="0.3">
      <c r="A76" s="63">
        <f>+B38+B59+B73</f>
        <v>42</v>
      </c>
      <c r="B76" s="64"/>
    </row>
    <row r="77" spans="1:5" ht="15.75" thickBot="1" x14ac:dyDescent="0.3">
      <c r="B77" s="5"/>
      <c r="E77" s="5"/>
    </row>
    <row r="78" spans="1:5" ht="18.75" thickBot="1" x14ac:dyDescent="0.3">
      <c r="A78" s="55" t="s">
        <v>15</v>
      </c>
      <c r="B78" s="56"/>
      <c r="C78" s="56"/>
      <c r="D78" s="56"/>
      <c r="E78" s="57"/>
    </row>
    <row r="79" spans="1:5" ht="17.25" customHeight="1" x14ac:dyDescent="0.25">
      <c r="A79" s="6" t="s">
        <v>5</v>
      </c>
      <c r="B79" s="4" t="s">
        <v>6</v>
      </c>
      <c r="C79" s="4" t="s">
        <v>7</v>
      </c>
      <c r="D79" s="39" t="s">
        <v>8</v>
      </c>
      <c r="E79" s="40"/>
    </row>
    <row r="80" spans="1:5" ht="17.25" customHeight="1" x14ac:dyDescent="0.25">
      <c r="A80" s="22" t="str">
        <f>VLOOKUP(B80,'[1]LISTADO ATM'!$A$2:$C$822,3,0)</f>
        <v>ESTE</v>
      </c>
      <c r="B80" s="22">
        <v>159</v>
      </c>
      <c r="C80" s="22" t="str">
        <f>VLOOKUP(B80,'[1]LISTADO ATM'!$A$2:$B$822,2,0)</f>
        <v xml:space="preserve">ATM Hotel Dreams Bayahibe I </v>
      </c>
      <c r="D80" s="41" t="s">
        <v>21</v>
      </c>
      <c r="E80" s="42"/>
    </row>
    <row r="81" spans="1:5" ht="17.25" customHeight="1" x14ac:dyDescent="0.25">
      <c r="A81" s="22" t="str">
        <f>VLOOKUP(B81,'[1]LISTADO ATM'!$A$2:$C$822,3,0)</f>
        <v>DISTRITO NACIONAL</v>
      </c>
      <c r="B81" s="22">
        <v>227</v>
      </c>
      <c r="C81" s="22" t="str">
        <f>VLOOKUP(B81,'[1]LISTADO ATM'!$A$2:$B$822,2,0)</f>
        <v xml:space="preserve">ATM S/M Bravo Av. Enriquillo </v>
      </c>
      <c r="D81" s="41" t="s">
        <v>23</v>
      </c>
      <c r="E81" s="42"/>
    </row>
    <row r="82" spans="1:5" ht="17.25" customHeight="1" x14ac:dyDescent="0.25">
      <c r="A82" s="22" t="str">
        <f>VLOOKUP(B82,'[1]LISTADO ATM'!$A$2:$C$822,3,0)</f>
        <v>DISTRITO NACIONAL</v>
      </c>
      <c r="B82" s="22">
        <v>641</v>
      </c>
      <c r="C82" s="22" t="str">
        <f>VLOOKUP(B82,'[1]LISTADO ATM'!$A$2:$B$822,2,0)</f>
        <v xml:space="preserve">ATM Farmacia Rimac </v>
      </c>
      <c r="D82" s="41" t="s">
        <v>21</v>
      </c>
      <c r="E82" s="42"/>
    </row>
    <row r="83" spans="1:5" ht="17.25" customHeight="1" x14ac:dyDescent="0.25">
      <c r="A83" s="22" t="str">
        <f>VLOOKUP(B83,'[1]LISTADO ATM'!$A$2:$C$822,3,0)</f>
        <v>ESTE</v>
      </c>
      <c r="B83" s="22">
        <v>867</v>
      </c>
      <c r="C83" s="22" t="str">
        <f>VLOOKUP(B83,'[1]LISTADO ATM'!$A$2:$B$822,2,0)</f>
        <v xml:space="preserve">ATM Estación Combustible Autopista El Coral </v>
      </c>
      <c r="D83" s="41" t="s">
        <v>23</v>
      </c>
      <c r="E83" s="42"/>
    </row>
    <row r="84" spans="1:5" ht="17.25" customHeight="1" x14ac:dyDescent="0.25">
      <c r="A84" s="22" t="str">
        <f>VLOOKUP(B84,'[1]LISTADO ATM'!$A$2:$C$822,3,0)</f>
        <v>NORTE</v>
      </c>
      <c r="B84" s="22">
        <v>853</v>
      </c>
      <c r="C84" s="22" t="str">
        <f>VLOOKUP(B84,'[1]LISTADO ATM'!$A$2:$B$822,2,0)</f>
        <v xml:space="preserve">ATM Inversiones JF Group (Shell Canabacoa) </v>
      </c>
      <c r="D84" s="41" t="s">
        <v>23</v>
      </c>
      <c r="E84" s="42"/>
    </row>
    <row r="85" spans="1:5" ht="17.25" customHeight="1" x14ac:dyDescent="0.25">
      <c r="A85" s="22" t="str">
        <f>VLOOKUP(B85,'[1]LISTADO ATM'!$A$2:$C$822,3,0)</f>
        <v>ESTE</v>
      </c>
      <c r="B85" s="22">
        <v>609</v>
      </c>
      <c r="C85" s="22" t="str">
        <f>VLOOKUP(B85,'[1]LISTADO ATM'!$A$2:$B$822,2,0)</f>
        <v xml:space="preserve">ATM S/M Jumbo (San Pedro) </v>
      </c>
      <c r="D85" s="41" t="s">
        <v>21</v>
      </c>
      <c r="E85" s="42"/>
    </row>
    <row r="86" spans="1:5" ht="17.25" customHeight="1" x14ac:dyDescent="0.25">
      <c r="A86" s="22" t="str">
        <f>VLOOKUP(B86,'[1]LISTADO ATM'!$A$2:$C$822,3,0)</f>
        <v>ESTE</v>
      </c>
      <c r="B86" s="22">
        <v>399</v>
      </c>
      <c r="C86" s="22" t="str">
        <f>VLOOKUP(B86,'[1]LISTADO ATM'!$A$2:$B$822,2,0)</f>
        <v xml:space="preserve">ATM Oficina La Romana II </v>
      </c>
      <c r="D86" s="41" t="s">
        <v>21</v>
      </c>
      <c r="E86" s="42"/>
    </row>
    <row r="87" spans="1:5" ht="17.25" customHeight="1" x14ac:dyDescent="0.25">
      <c r="A87" s="22" t="str">
        <f>VLOOKUP(B87,'[1]LISTADO ATM'!$A$2:$C$822,3,0)</f>
        <v>DISTRITO NACIONAL</v>
      </c>
      <c r="B87" s="22">
        <v>416</v>
      </c>
      <c r="C87" s="22" t="str">
        <f>VLOOKUP(B87,'[1]LISTADO ATM'!$A$2:$B$822,2,0)</f>
        <v xml:space="preserve">ATM Autobanco San Martín II </v>
      </c>
      <c r="D87" s="41" t="s">
        <v>21</v>
      </c>
      <c r="E87" s="42"/>
    </row>
    <row r="88" spans="1:5" ht="17.25" customHeight="1" x14ac:dyDescent="0.25">
      <c r="A88" s="22" t="str">
        <f>VLOOKUP(B88,'[1]LISTADO ATM'!$A$2:$C$822,3,0)</f>
        <v>DISTRITO NACIONAL</v>
      </c>
      <c r="B88" s="22">
        <v>590</v>
      </c>
      <c r="C88" s="22" t="str">
        <f>VLOOKUP(B88,'[1]LISTADO ATM'!$A$2:$B$822,2,0)</f>
        <v xml:space="preserve">ATM Olé Aut. Las Américas </v>
      </c>
      <c r="D88" s="41" t="s">
        <v>21</v>
      </c>
      <c r="E88" s="42"/>
    </row>
    <row r="89" spans="1:5" ht="18" x14ac:dyDescent="0.25">
      <c r="A89" s="22" t="str">
        <f>VLOOKUP(B89,'[1]LISTADO ATM'!$A$2:$C$822,3,0)</f>
        <v>NORTE</v>
      </c>
      <c r="B89" s="22">
        <v>687</v>
      </c>
      <c r="C89" s="22" t="str">
        <f>VLOOKUP(B89,'[1]LISTADO ATM'!$A$2:$B$822,2,0)</f>
        <v>ATM Oficina Monterrico II</v>
      </c>
      <c r="D89" s="41" t="s">
        <v>21</v>
      </c>
      <c r="E89" s="42"/>
    </row>
    <row r="90" spans="1:5" ht="18" x14ac:dyDescent="0.25">
      <c r="A90" s="22" t="str">
        <f>VLOOKUP(B90,'[1]LISTADO ATM'!$A$2:$C$822,3,0)</f>
        <v>DISTRITO NACIONAL</v>
      </c>
      <c r="B90" s="22">
        <v>514</v>
      </c>
      <c r="C90" s="22" t="str">
        <f>VLOOKUP(B90,'[1]LISTADO ATM'!$A$2:$B$822,2,0)</f>
        <v>ATM Autoservicio Charles de Gaulle</v>
      </c>
      <c r="D90" s="41" t="s">
        <v>21</v>
      </c>
      <c r="E90" s="42"/>
    </row>
    <row r="91" spans="1:5" ht="18" x14ac:dyDescent="0.25">
      <c r="A91" s="22" t="str">
        <f>VLOOKUP(B91,'[1]LISTADO ATM'!$A$2:$C$822,3,0)</f>
        <v>SUR</v>
      </c>
      <c r="B91" s="22">
        <v>885</v>
      </c>
      <c r="C91" s="22" t="str">
        <f>VLOOKUP(B91,'[1]LISTADO ATM'!$A$2:$B$822,2,0)</f>
        <v xml:space="preserve">ATM UNP Rancho Arriba </v>
      </c>
      <c r="D91" s="41" t="s">
        <v>25</v>
      </c>
      <c r="E91" s="42"/>
    </row>
    <row r="92" spans="1:5" ht="18" x14ac:dyDescent="0.25">
      <c r="A92" s="22" t="str">
        <f>VLOOKUP(B92,'[1]LISTADO ATM'!$A$2:$C$822,3,0)</f>
        <v>ESTE</v>
      </c>
      <c r="B92" s="22">
        <v>268</v>
      </c>
      <c r="C92" s="22" t="str">
        <f>VLOOKUP(B92,'[1]LISTADO ATM'!$A$2:$B$822,2,0)</f>
        <v xml:space="preserve">ATM Autobanco La Altagracia (Higuey) </v>
      </c>
      <c r="D92" s="41" t="s">
        <v>21</v>
      </c>
      <c r="E92" s="42"/>
    </row>
    <row r="93" spans="1:5" ht="18" x14ac:dyDescent="0.25">
      <c r="A93" s="22" t="str">
        <f>VLOOKUP(B93,'[1]LISTADO ATM'!$A$2:$C$822,3,0)</f>
        <v>NORTE</v>
      </c>
      <c r="B93" s="22">
        <v>649</v>
      </c>
      <c r="C93" s="22" t="str">
        <f>VLOOKUP(B93,'[1]LISTADO ATM'!$A$2:$B$822,2,0)</f>
        <v xml:space="preserve">ATM Oficina Galería 56 (San Francisco de Macorís) </v>
      </c>
      <c r="D93" s="41" t="s">
        <v>23</v>
      </c>
      <c r="E93" s="42"/>
    </row>
    <row r="94" spans="1:5" ht="18" x14ac:dyDescent="0.25">
      <c r="A94" s="22" t="str">
        <f>VLOOKUP(B94,'[1]LISTADO ATM'!$A$2:$C$822,3,0)</f>
        <v>DISTRITO NACIONAL</v>
      </c>
      <c r="B94" s="22">
        <v>438</v>
      </c>
      <c r="C94" s="22" t="str">
        <f>VLOOKUP(B94,'[1]LISTADO ATM'!$A$2:$B$822,2,0)</f>
        <v xml:space="preserve">ATM Autobanco Torre IV </v>
      </c>
      <c r="D94" s="41" t="s">
        <v>23</v>
      </c>
      <c r="E94" s="42"/>
    </row>
    <row r="95" spans="1:5" ht="18" x14ac:dyDescent="0.25">
      <c r="A95" s="22" t="str">
        <f>VLOOKUP(B95,'[1]LISTADO ATM'!$A$2:$C$822,3,0)</f>
        <v>NORTE</v>
      </c>
      <c r="B95" s="22">
        <v>746</v>
      </c>
      <c r="C95" s="22" t="str">
        <f>VLOOKUP(B95,'[1]LISTADO ATM'!$A$2:$B$822,2,0)</f>
        <v xml:space="preserve">ATM Oficina Las Terrenas </v>
      </c>
      <c r="D95" s="41" t="s">
        <v>21</v>
      </c>
      <c r="E95" s="42"/>
    </row>
    <row r="96" spans="1:5" ht="18" x14ac:dyDescent="0.25">
      <c r="A96" s="22" t="str">
        <f>VLOOKUP(B96,'[1]LISTADO ATM'!$A$2:$C$822,3,0)</f>
        <v>SUR</v>
      </c>
      <c r="B96" s="22">
        <v>873</v>
      </c>
      <c r="C96" s="22" t="str">
        <f>VLOOKUP(B96,'[1]LISTADO ATM'!$A$2:$B$822,2,0)</f>
        <v xml:space="preserve">ATM Centro de Caja San Cristóbal II </v>
      </c>
      <c r="D96" s="41" t="s">
        <v>23</v>
      </c>
      <c r="E96" s="42"/>
    </row>
    <row r="97" spans="1:5" ht="18" x14ac:dyDescent="0.25">
      <c r="A97" s="22" t="str">
        <f>VLOOKUP(B97,'[1]LISTADO ATM'!$A$2:$C$822,3,0)</f>
        <v>ESTE</v>
      </c>
      <c r="B97" s="22">
        <v>772</v>
      </c>
      <c r="C97" s="22" t="str">
        <f>VLOOKUP(B97,'[1]LISTADO ATM'!$A$2:$B$822,2,0)</f>
        <v xml:space="preserve">ATM UNP Yamasá </v>
      </c>
      <c r="D97" s="41" t="s">
        <v>21</v>
      </c>
      <c r="E97" s="42"/>
    </row>
    <row r="98" spans="1:5" ht="18" x14ac:dyDescent="0.25">
      <c r="A98" s="22" t="str">
        <f>VLOOKUP(B98,'[1]LISTADO ATM'!$A$2:$C$822,3,0)</f>
        <v>DISTRITO NACIONAL</v>
      </c>
      <c r="B98" s="22">
        <v>883</v>
      </c>
      <c r="C98" s="22" t="str">
        <f>VLOOKUP(B98,'[1]LISTADO ATM'!$A$2:$B$822,2,0)</f>
        <v xml:space="preserve">ATM Oficina Filadelfia Plaza </v>
      </c>
      <c r="D98" s="41" t="s">
        <v>23</v>
      </c>
      <c r="E98" s="42"/>
    </row>
    <row r="99" spans="1:5" ht="18" x14ac:dyDescent="0.25">
      <c r="A99" s="22" t="str">
        <f>VLOOKUP(B99,'[1]LISTADO ATM'!$A$2:$C$822,3,0)</f>
        <v>ESTE</v>
      </c>
      <c r="B99" s="22">
        <v>899</v>
      </c>
      <c r="C99" s="22" t="str">
        <f>VLOOKUP(B99,'[1]LISTADO ATM'!$A$2:$B$822,2,0)</f>
        <v xml:space="preserve">ATM Oficina Punta Cana </v>
      </c>
      <c r="D99" s="41" t="s">
        <v>21</v>
      </c>
      <c r="E99" s="42"/>
    </row>
    <row r="100" spans="1:5" ht="18" x14ac:dyDescent="0.25">
      <c r="A100" s="22" t="str">
        <f>VLOOKUP(B100,'[1]LISTADO ATM'!$A$2:$C$822,3,0)</f>
        <v>DISTRITO NACIONAL</v>
      </c>
      <c r="B100" s="22">
        <v>718</v>
      </c>
      <c r="C100" s="22" t="str">
        <f>VLOOKUP(B100,'[1]LISTADO ATM'!$A$2:$B$822,2,0)</f>
        <v xml:space="preserve">ATM Feria Ganadera </v>
      </c>
      <c r="D100" s="41" t="s">
        <v>23</v>
      </c>
      <c r="E100" s="42"/>
    </row>
    <row r="101" spans="1:5" ht="18" x14ac:dyDescent="0.25">
      <c r="A101" s="22" t="str">
        <f>VLOOKUP(B101,'[1]LISTADO ATM'!$A$2:$C$822,3,0)</f>
        <v>NORTE</v>
      </c>
      <c r="B101" s="22">
        <v>729</v>
      </c>
      <c r="C101" s="22" t="str">
        <f>VLOOKUP(B101,'[1]LISTADO ATM'!$A$2:$B$822,2,0)</f>
        <v xml:space="preserve">ATM Zona Franca (La Vega) </v>
      </c>
      <c r="D101" s="41" t="s">
        <v>23</v>
      </c>
      <c r="E101" s="42"/>
    </row>
    <row r="102" spans="1:5" ht="18" x14ac:dyDescent="0.25">
      <c r="A102" s="22" t="str">
        <f>VLOOKUP(B102,'[1]LISTADO ATM'!$A$2:$C$822,3,0)</f>
        <v>NORTE</v>
      </c>
      <c r="B102" s="22">
        <v>405</v>
      </c>
      <c r="C102" s="22" t="str">
        <f>VLOOKUP(B102,'[1]LISTADO ATM'!$A$2:$B$822,2,0)</f>
        <v xml:space="preserve">ATM UNP Loma de Cabrera </v>
      </c>
      <c r="D102" s="41" t="s">
        <v>23</v>
      </c>
      <c r="E102" s="42"/>
    </row>
    <row r="103" spans="1:5" ht="18" x14ac:dyDescent="0.25">
      <c r="A103" s="22" t="str">
        <f>VLOOKUP(B103,'[1]LISTADO ATM'!$A$2:$C$822,3,0)</f>
        <v>NORTE</v>
      </c>
      <c r="B103" s="22">
        <v>277</v>
      </c>
      <c r="C103" s="22" t="str">
        <f>VLOOKUP(B103,'[1]LISTADO ATM'!$A$2:$B$822,2,0)</f>
        <v xml:space="preserve">ATM Oficina Duarte (Santiago) </v>
      </c>
      <c r="D103" s="41" t="s">
        <v>23</v>
      </c>
      <c r="E103" s="42"/>
    </row>
    <row r="104" spans="1:5" ht="18" x14ac:dyDescent="0.25">
      <c r="A104" s="22" t="str">
        <f>VLOOKUP(B104,'[1]LISTADO ATM'!$A$2:$C$822,3,0)</f>
        <v>ESTE</v>
      </c>
      <c r="B104" s="22">
        <v>630</v>
      </c>
      <c r="C104" s="22" t="str">
        <f>VLOOKUP(B104,'[1]LISTADO ATM'!$A$2:$B$822,2,0)</f>
        <v xml:space="preserve">ATM Oficina Plaza Zaglul (SPM) </v>
      </c>
      <c r="D104" s="41" t="s">
        <v>21</v>
      </c>
      <c r="E104" s="42"/>
    </row>
    <row r="105" spans="1:5" ht="18" x14ac:dyDescent="0.25">
      <c r="A105" s="22" t="str">
        <f>VLOOKUP(B105,'[1]LISTADO ATM'!$A$2:$C$822,3,0)</f>
        <v>ESTE</v>
      </c>
      <c r="B105" s="22">
        <v>742</v>
      </c>
      <c r="C105" s="22" t="str">
        <f>VLOOKUP(B105,'[1]LISTADO ATM'!$A$2:$B$822,2,0)</f>
        <v xml:space="preserve">ATM Oficina Plaza del Rey (La Romana) </v>
      </c>
      <c r="D105" s="41" t="s">
        <v>21</v>
      </c>
      <c r="E105" s="42"/>
    </row>
    <row r="106" spans="1:5" ht="18" x14ac:dyDescent="0.25">
      <c r="A106" s="22" t="str">
        <f>VLOOKUP(B106,'[1]LISTADO ATM'!$A$2:$C$822,3,0)</f>
        <v>DISTRITO NACIONAL</v>
      </c>
      <c r="B106" s="22">
        <v>225</v>
      </c>
      <c r="C106" s="22" t="str">
        <f>VLOOKUP(B106,'[1]LISTADO ATM'!$A$2:$B$822,2,0)</f>
        <v xml:space="preserve">ATM S/M Nacional Arroyo Hondo </v>
      </c>
      <c r="D106" s="41" t="s">
        <v>23</v>
      </c>
      <c r="E106" s="42"/>
    </row>
    <row r="107" spans="1:5" ht="18" x14ac:dyDescent="0.25">
      <c r="A107" s="22" t="str">
        <f>VLOOKUP(B107,'[1]LISTADO ATM'!$A$2:$C$822,3,0)</f>
        <v>NORTE</v>
      </c>
      <c r="B107" s="22">
        <v>138</v>
      </c>
      <c r="C107" s="22" t="str">
        <f>VLOOKUP(B107,'[1]LISTADO ATM'!$A$2:$B$822,2,0)</f>
        <v xml:space="preserve">ATM UNP Fantino </v>
      </c>
      <c r="D107" s="41" t="s">
        <v>23</v>
      </c>
      <c r="E107" s="42"/>
    </row>
    <row r="108" spans="1:5" ht="18" x14ac:dyDescent="0.25">
      <c r="A108" s="22" t="str">
        <f>VLOOKUP(B108,'[1]LISTADO ATM'!$A$2:$C$822,3,0)</f>
        <v>ESTE</v>
      </c>
      <c r="B108" s="22">
        <v>795</v>
      </c>
      <c r="C108" s="22" t="str">
        <f>VLOOKUP(B108,'[1]LISTADO ATM'!$A$2:$B$822,2,0)</f>
        <v xml:space="preserve">ATM UNP Guaymate (La Romana) </v>
      </c>
      <c r="D108" s="41" t="s">
        <v>23</v>
      </c>
      <c r="E108" s="42"/>
    </row>
    <row r="109" spans="1:5" ht="18" x14ac:dyDescent="0.25">
      <c r="A109" s="22" t="str">
        <f>VLOOKUP(B109,'[1]LISTADO ATM'!$A$2:$C$822,3,0)</f>
        <v>DISTRITO NACIONAL</v>
      </c>
      <c r="B109" s="22">
        <v>115</v>
      </c>
      <c r="C109" s="22" t="str">
        <f>VLOOKUP(B109,'[1]LISTADO ATM'!$A$2:$B$822,2,0)</f>
        <v xml:space="preserve">ATM Oficina Megacentro I </v>
      </c>
      <c r="D109" s="41" t="s">
        <v>23</v>
      </c>
      <c r="E109" s="42"/>
    </row>
    <row r="110" spans="1:5" ht="18" x14ac:dyDescent="0.25">
      <c r="A110" s="22" t="str">
        <f>VLOOKUP(B110,'[1]LISTADO ATM'!$A$2:$C$822,3,0)</f>
        <v>DISTRITO NACIONAL</v>
      </c>
      <c r="B110" s="22">
        <v>363</v>
      </c>
      <c r="C110" s="22" t="str">
        <f>VLOOKUP(B110,'[1]LISTADO ATM'!$A$2:$B$822,2,0)</f>
        <v>ATM S/M Bravo Villa Mella</v>
      </c>
      <c r="D110" s="41" t="s">
        <v>21</v>
      </c>
      <c r="E110" s="42"/>
    </row>
    <row r="111" spans="1:5" ht="18" x14ac:dyDescent="0.25">
      <c r="A111" s="22" t="str">
        <f>VLOOKUP(B111,'[1]LISTADO ATM'!$A$2:$C$822,3,0)</f>
        <v>SUR</v>
      </c>
      <c r="B111" s="22">
        <v>783</v>
      </c>
      <c r="C111" s="22" t="str">
        <f>VLOOKUP(B111,'[1]LISTADO ATM'!$A$2:$B$822,2,0)</f>
        <v xml:space="preserve">ATM Autobanco Alfa y Omega (Barahona) </v>
      </c>
      <c r="D111" s="41" t="s">
        <v>21</v>
      </c>
      <c r="E111" s="42"/>
    </row>
    <row r="112" spans="1:5" ht="18" x14ac:dyDescent="0.25">
      <c r="A112" s="22" t="str">
        <f>VLOOKUP(B112,'[1]LISTADO ATM'!$A$2:$C$822,3,0)</f>
        <v>SUR</v>
      </c>
      <c r="B112" s="22">
        <v>44</v>
      </c>
      <c r="C112" s="22" t="str">
        <f>VLOOKUP(B112,'[1]LISTADO ATM'!$A$2:$B$822,2,0)</f>
        <v xml:space="preserve">ATM Oficina Pedernales </v>
      </c>
      <c r="D112" s="41" t="s">
        <v>21</v>
      </c>
      <c r="E112" s="42"/>
    </row>
    <row r="113" spans="1:5" ht="18" x14ac:dyDescent="0.25">
      <c r="A113" s="22" t="str">
        <f>VLOOKUP(B113,'[1]LISTADO ATM'!$A$2:$C$822,3,0)</f>
        <v>SUR</v>
      </c>
      <c r="B113" s="22">
        <v>301</v>
      </c>
      <c r="C113" s="22" t="str">
        <f>VLOOKUP(B113,'[1]LISTADO ATM'!$A$2:$B$822,2,0)</f>
        <v xml:space="preserve">ATM UNP Alfa y Omega (Barahona) </v>
      </c>
      <c r="D113" s="41" t="s">
        <v>21</v>
      </c>
      <c r="E113" s="42"/>
    </row>
    <row r="114" spans="1:5" ht="18" x14ac:dyDescent="0.25">
      <c r="A114" s="22" t="str">
        <f>VLOOKUP(B114,'[1]LISTADO ATM'!$A$2:$C$822,3,0)</f>
        <v>DISTRITO NACIONAL</v>
      </c>
      <c r="B114" s="22">
        <v>410</v>
      </c>
      <c r="C114" s="22" t="str">
        <f>VLOOKUP(B114,'[1]LISTADO ATM'!$A$2:$B$822,2,0)</f>
        <v xml:space="preserve">ATM Oficina Las Palmas de Herrera II </v>
      </c>
      <c r="D114" s="41" t="s">
        <v>21</v>
      </c>
      <c r="E114" s="42"/>
    </row>
    <row r="115" spans="1:5" ht="18" x14ac:dyDescent="0.25">
      <c r="A115" s="22" t="str">
        <f>VLOOKUP(B115,'[1]LISTADO ATM'!$A$2:$C$822,3,0)</f>
        <v>DISTRITO NACIONAL</v>
      </c>
      <c r="B115" s="22">
        <v>239</v>
      </c>
      <c r="C115" s="22" t="str">
        <f>VLOOKUP(B115,'[1]LISTADO ATM'!$A$2:$B$822,2,0)</f>
        <v xml:space="preserve">ATM Autobanco Charles de Gaulle </v>
      </c>
      <c r="D115" s="41" t="s">
        <v>23</v>
      </c>
      <c r="E115" s="42"/>
    </row>
    <row r="116" spans="1:5" ht="18" x14ac:dyDescent="0.25">
      <c r="A116" s="22" t="str">
        <f>VLOOKUP(B116,'[1]LISTADO ATM'!$A$2:$C$822,3,0)</f>
        <v>NORTE</v>
      </c>
      <c r="B116" s="22">
        <v>948</v>
      </c>
      <c r="C116" s="22" t="str">
        <f>VLOOKUP(B116,'[1]LISTADO ATM'!$A$2:$B$822,2,0)</f>
        <v xml:space="preserve">ATM Autobanco El Jaya II (SFM) </v>
      </c>
      <c r="D116" s="41" t="s">
        <v>23</v>
      </c>
      <c r="E116" s="42"/>
    </row>
    <row r="117" spans="1:5" ht="18" x14ac:dyDescent="0.25">
      <c r="A117" s="22" t="e">
        <f>VLOOKUP(B117,'[1]LISTADO ATM'!$A$2:$C$822,3,0)</f>
        <v>#N/A</v>
      </c>
      <c r="B117" s="22"/>
      <c r="C117" s="22" t="e">
        <f>VLOOKUP(B117,'[1]LISTADO ATM'!$A$2:$B$822,2,0)</f>
        <v>#N/A</v>
      </c>
      <c r="D117" s="41"/>
      <c r="E117" s="42"/>
    </row>
    <row r="118" spans="1:5" ht="18" x14ac:dyDescent="0.25">
      <c r="A118" s="22" t="e">
        <f>VLOOKUP(B118,'[1]LISTADO ATM'!$A$2:$C$822,3,0)</f>
        <v>#N/A</v>
      </c>
      <c r="B118" s="22"/>
      <c r="C118" s="22" t="e">
        <f>VLOOKUP(B118,'[1]LISTADO ATM'!$A$2:$B$822,2,0)</f>
        <v>#N/A</v>
      </c>
      <c r="D118" s="41"/>
      <c r="E118" s="42"/>
    </row>
    <row r="119" spans="1:5" ht="18" x14ac:dyDescent="0.25">
      <c r="A119" s="22" t="e">
        <f>VLOOKUP(B119,'[1]LISTADO ATM'!$A$2:$C$822,3,0)</f>
        <v>#N/A</v>
      </c>
      <c r="B119" s="22"/>
      <c r="C119" s="22" t="e">
        <f>VLOOKUP(B119,'[1]LISTADO ATM'!$A$2:$B$822,2,0)</f>
        <v>#N/A</v>
      </c>
      <c r="D119" s="41"/>
      <c r="E119" s="42"/>
    </row>
    <row r="120" spans="1:5" ht="18.75" thickBot="1" x14ac:dyDescent="0.3">
      <c r="A120" s="22" t="e">
        <f>VLOOKUP(B120,'[1]LISTADO ATM'!$A$2:$C$822,3,0)</f>
        <v>#N/A</v>
      </c>
      <c r="B120" s="22"/>
      <c r="C120" s="22" t="e">
        <f>VLOOKUP(B120,'[1]LISTADO ATM'!$A$2:$B$822,2,0)</f>
        <v>#N/A</v>
      </c>
      <c r="D120" s="41"/>
      <c r="E120" s="42"/>
    </row>
    <row r="121" spans="1:5" ht="18.75" thickBot="1" x14ac:dyDescent="0.3">
      <c r="A121" s="26" t="s">
        <v>11</v>
      </c>
      <c r="B121" s="38">
        <f>COUNT(B80:B120)</f>
        <v>37</v>
      </c>
      <c r="C121" s="23"/>
      <c r="D121" s="23"/>
      <c r="E121" s="24"/>
    </row>
    <row r="126" spans="1:5" x14ac:dyDescent="0.25">
      <c r="B126" s="65"/>
    </row>
    <row r="127" spans="1:5" x14ac:dyDescent="0.25">
      <c r="B127" s="65"/>
    </row>
    <row r="128" spans="1:5" x14ac:dyDescent="0.25">
      <c r="B128" s="65"/>
    </row>
  </sheetData>
  <mergeCells count="54">
    <mergeCell ref="D118:E118"/>
    <mergeCell ref="D119:E119"/>
    <mergeCell ref="D120:E120"/>
    <mergeCell ref="D113:E113"/>
    <mergeCell ref="D114:E114"/>
    <mergeCell ref="D115:E115"/>
    <mergeCell ref="D116:E116"/>
    <mergeCell ref="D117:E117"/>
    <mergeCell ref="D108:E108"/>
    <mergeCell ref="D109:E109"/>
    <mergeCell ref="D110:E110"/>
    <mergeCell ref="D111:E111"/>
    <mergeCell ref="D112:E112"/>
    <mergeCell ref="D79:E79"/>
    <mergeCell ref="D80:E80"/>
    <mergeCell ref="D81:E81"/>
    <mergeCell ref="D106:E106"/>
    <mergeCell ref="D107:E107"/>
    <mergeCell ref="A40:E40"/>
    <mergeCell ref="A61:E61"/>
    <mergeCell ref="A75:B75"/>
    <mergeCell ref="A76:B76"/>
    <mergeCell ref="A78:E78"/>
    <mergeCell ref="D99:E99"/>
    <mergeCell ref="D105:E105"/>
    <mergeCell ref="D104:E104"/>
    <mergeCell ref="D94:E94"/>
    <mergeCell ref="D95:E95"/>
    <mergeCell ref="D97:E97"/>
    <mergeCell ref="D98:E98"/>
    <mergeCell ref="D102:E102"/>
    <mergeCell ref="D100:E100"/>
    <mergeCell ref="D101:E101"/>
    <mergeCell ref="D103:E103"/>
    <mergeCell ref="A1:E1"/>
    <mergeCell ref="A2:E2"/>
    <mergeCell ref="A7:E7"/>
    <mergeCell ref="C10:E10"/>
    <mergeCell ref="A12:E12"/>
    <mergeCell ref="C15:E15"/>
    <mergeCell ref="A17:E17"/>
    <mergeCell ref="D87:E87"/>
    <mergeCell ref="D89:E89"/>
    <mergeCell ref="D82:E82"/>
    <mergeCell ref="D83:E83"/>
    <mergeCell ref="D86:E86"/>
    <mergeCell ref="D84:E84"/>
    <mergeCell ref="D96:E96"/>
    <mergeCell ref="D85:E85"/>
    <mergeCell ref="D88:E88"/>
    <mergeCell ref="D90:E90"/>
    <mergeCell ref="D91:E91"/>
    <mergeCell ref="D92:E92"/>
    <mergeCell ref="D93:E93"/>
  </mergeCells>
  <phoneticPr fontId="11" type="noConversion"/>
  <conditionalFormatting sqref="E83">
    <cfRule type="duplicateValues" dxfId="125" priority="126"/>
  </conditionalFormatting>
  <conditionalFormatting sqref="B122:B1048576 B74:B75 B60:B61 B39:B40 B16:B17 B77:B78 B11:B14 B19:B27 B9 B42:B58 B29:B37 B1:B7 B80:B120 B63:B72">
    <cfRule type="duplicateValues" dxfId="124" priority="124"/>
    <cfRule type="duplicateValues" dxfId="123" priority="125"/>
  </conditionalFormatting>
  <conditionalFormatting sqref="B1:B27 B29:B1048576">
    <cfRule type="duplicateValues" dxfId="122" priority="123"/>
  </conditionalFormatting>
  <conditionalFormatting sqref="E45">
    <cfRule type="duplicateValues" dxfId="121" priority="122"/>
  </conditionalFormatting>
  <conditionalFormatting sqref="E45">
    <cfRule type="duplicateValues" dxfId="120" priority="120"/>
    <cfRule type="duplicateValues" dxfId="119" priority="121"/>
  </conditionalFormatting>
  <conditionalFormatting sqref="E22">
    <cfRule type="duplicateValues" dxfId="118" priority="119"/>
  </conditionalFormatting>
  <conditionalFormatting sqref="E22">
    <cfRule type="duplicateValues" dxfId="117" priority="117"/>
    <cfRule type="duplicateValues" dxfId="116" priority="118"/>
  </conditionalFormatting>
  <conditionalFormatting sqref="E85">
    <cfRule type="duplicateValues" dxfId="115" priority="116"/>
  </conditionalFormatting>
  <conditionalFormatting sqref="E85">
    <cfRule type="duplicateValues" dxfId="114" priority="114"/>
    <cfRule type="duplicateValues" dxfId="113" priority="115"/>
  </conditionalFormatting>
  <conditionalFormatting sqref="E97 E99">
    <cfRule type="duplicateValues" dxfId="112" priority="113"/>
  </conditionalFormatting>
  <conditionalFormatting sqref="E97 E99">
    <cfRule type="duplicateValues" dxfId="111" priority="111"/>
    <cfRule type="duplicateValues" dxfId="110" priority="112"/>
  </conditionalFormatting>
  <conditionalFormatting sqref="E9">
    <cfRule type="duplicateValues" dxfId="109" priority="110"/>
  </conditionalFormatting>
  <conditionalFormatting sqref="E9">
    <cfRule type="duplicateValues" dxfId="108" priority="108"/>
    <cfRule type="duplicateValues" dxfId="107" priority="109"/>
  </conditionalFormatting>
  <conditionalFormatting sqref="E23">
    <cfRule type="duplicateValues" dxfId="106" priority="107"/>
  </conditionalFormatting>
  <conditionalFormatting sqref="E23">
    <cfRule type="duplicateValues" dxfId="105" priority="105"/>
    <cfRule type="duplicateValues" dxfId="104" priority="106"/>
  </conditionalFormatting>
  <conditionalFormatting sqref="E86">
    <cfRule type="duplicateValues" dxfId="103" priority="104"/>
  </conditionalFormatting>
  <conditionalFormatting sqref="E86">
    <cfRule type="duplicateValues" dxfId="102" priority="102"/>
    <cfRule type="duplicateValues" dxfId="101" priority="103"/>
  </conditionalFormatting>
  <conditionalFormatting sqref="E87">
    <cfRule type="duplicateValues" dxfId="100" priority="101"/>
  </conditionalFormatting>
  <conditionalFormatting sqref="E87">
    <cfRule type="duplicateValues" dxfId="99" priority="99"/>
    <cfRule type="duplicateValues" dxfId="98" priority="100"/>
  </conditionalFormatting>
  <conditionalFormatting sqref="B28">
    <cfRule type="duplicateValues" dxfId="97" priority="97"/>
    <cfRule type="duplicateValues" dxfId="96" priority="98"/>
  </conditionalFormatting>
  <conditionalFormatting sqref="B28">
    <cfRule type="duplicateValues" dxfId="95" priority="96"/>
  </conditionalFormatting>
  <conditionalFormatting sqref="E28">
    <cfRule type="duplicateValues" dxfId="94" priority="94"/>
    <cfRule type="duplicateValues" dxfId="93" priority="95"/>
  </conditionalFormatting>
  <conditionalFormatting sqref="E28">
    <cfRule type="duplicateValues" dxfId="92" priority="93"/>
  </conditionalFormatting>
  <conditionalFormatting sqref="E88">
    <cfRule type="duplicateValues" dxfId="91" priority="92"/>
  </conditionalFormatting>
  <conditionalFormatting sqref="E88">
    <cfRule type="duplicateValues" dxfId="90" priority="90"/>
    <cfRule type="duplicateValues" dxfId="89" priority="91"/>
  </conditionalFormatting>
  <conditionalFormatting sqref="E89">
    <cfRule type="duplicateValues" dxfId="88" priority="89"/>
  </conditionalFormatting>
  <conditionalFormatting sqref="E89">
    <cfRule type="duplicateValues" dxfId="87" priority="87"/>
    <cfRule type="duplicateValues" dxfId="86" priority="88"/>
  </conditionalFormatting>
  <conditionalFormatting sqref="E90">
    <cfRule type="duplicateValues" dxfId="85" priority="86"/>
  </conditionalFormatting>
  <conditionalFormatting sqref="E90">
    <cfRule type="duplicateValues" dxfId="84" priority="84"/>
    <cfRule type="duplicateValues" dxfId="83" priority="85"/>
  </conditionalFormatting>
  <conditionalFormatting sqref="E46:E50 E52 E26 E54:E57">
    <cfRule type="duplicateValues" dxfId="82" priority="83"/>
  </conditionalFormatting>
  <conditionalFormatting sqref="E46:E50 E52 E26 E54:E57">
    <cfRule type="duplicateValues" dxfId="81" priority="81"/>
    <cfRule type="duplicateValues" dxfId="80" priority="82"/>
  </conditionalFormatting>
  <conditionalFormatting sqref="E92">
    <cfRule type="duplicateValues" dxfId="79" priority="80"/>
  </conditionalFormatting>
  <conditionalFormatting sqref="E92">
    <cfRule type="duplicateValues" dxfId="78" priority="78"/>
    <cfRule type="duplicateValues" dxfId="77" priority="79"/>
  </conditionalFormatting>
  <conditionalFormatting sqref="E93">
    <cfRule type="duplicateValues" dxfId="76" priority="77"/>
  </conditionalFormatting>
  <conditionalFormatting sqref="E93">
    <cfRule type="duplicateValues" dxfId="75" priority="75"/>
    <cfRule type="duplicateValues" dxfId="74" priority="76"/>
  </conditionalFormatting>
  <conditionalFormatting sqref="E84">
    <cfRule type="duplicateValues" dxfId="73" priority="74"/>
  </conditionalFormatting>
  <conditionalFormatting sqref="E121:E1048576 E51 E1:E8 E10:E21 E53 E34:E44 E58:E84">
    <cfRule type="duplicateValues" dxfId="72" priority="72"/>
    <cfRule type="duplicateValues" dxfId="71" priority="73"/>
  </conditionalFormatting>
  <conditionalFormatting sqref="E94">
    <cfRule type="duplicateValues" dxfId="70" priority="71"/>
  </conditionalFormatting>
  <conditionalFormatting sqref="E94">
    <cfRule type="duplicateValues" dxfId="69" priority="69"/>
    <cfRule type="duplicateValues" dxfId="68" priority="70"/>
  </conditionalFormatting>
  <conditionalFormatting sqref="E95">
    <cfRule type="duplicateValues" dxfId="67" priority="68"/>
  </conditionalFormatting>
  <conditionalFormatting sqref="E95">
    <cfRule type="duplicateValues" dxfId="66" priority="66"/>
    <cfRule type="duplicateValues" dxfId="65" priority="67"/>
  </conditionalFormatting>
  <conditionalFormatting sqref="E96">
    <cfRule type="duplicateValues" dxfId="64" priority="65"/>
  </conditionalFormatting>
  <conditionalFormatting sqref="E96">
    <cfRule type="duplicateValues" dxfId="63" priority="63"/>
    <cfRule type="duplicateValues" dxfId="62" priority="64"/>
  </conditionalFormatting>
  <conditionalFormatting sqref="E121:E1048576 E42:E44 E51 E1:E7 E58:E61 E19:E21 E10:E12 E14:E17 E53 E34:E40 E63:E82">
    <cfRule type="duplicateValues" dxfId="61" priority="62"/>
  </conditionalFormatting>
  <conditionalFormatting sqref="E98">
    <cfRule type="duplicateValues" dxfId="60" priority="61"/>
  </conditionalFormatting>
  <conditionalFormatting sqref="E98">
    <cfRule type="duplicateValues" dxfId="59" priority="59"/>
    <cfRule type="duplicateValues" dxfId="58" priority="60"/>
  </conditionalFormatting>
  <conditionalFormatting sqref="E117:E120">
    <cfRule type="duplicateValues" dxfId="57" priority="58"/>
  </conditionalFormatting>
  <conditionalFormatting sqref="E117:E120">
    <cfRule type="duplicateValues" dxfId="56" priority="56"/>
    <cfRule type="duplicateValues" dxfId="55" priority="57"/>
  </conditionalFormatting>
  <conditionalFormatting sqref="E100">
    <cfRule type="duplicateValues" dxfId="54" priority="55"/>
  </conditionalFormatting>
  <conditionalFormatting sqref="E100">
    <cfRule type="duplicateValues" dxfId="53" priority="53"/>
    <cfRule type="duplicateValues" dxfId="52" priority="54"/>
  </conditionalFormatting>
  <conditionalFormatting sqref="E101">
    <cfRule type="duplicateValues" dxfId="51" priority="52"/>
  </conditionalFormatting>
  <conditionalFormatting sqref="E101">
    <cfRule type="duplicateValues" dxfId="50" priority="50"/>
    <cfRule type="duplicateValues" dxfId="49" priority="51"/>
  </conditionalFormatting>
  <conditionalFormatting sqref="E102">
    <cfRule type="duplicateValues" dxfId="48" priority="49"/>
  </conditionalFormatting>
  <conditionalFormatting sqref="E102">
    <cfRule type="duplicateValues" dxfId="47" priority="47"/>
    <cfRule type="duplicateValues" dxfId="46" priority="48"/>
  </conditionalFormatting>
  <conditionalFormatting sqref="E103">
    <cfRule type="duplicateValues" dxfId="45" priority="46"/>
  </conditionalFormatting>
  <conditionalFormatting sqref="E103">
    <cfRule type="duplicateValues" dxfId="44" priority="44"/>
    <cfRule type="duplicateValues" dxfId="43" priority="45"/>
  </conditionalFormatting>
  <conditionalFormatting sqref="E104">
    <cfRule type="duplicateValues" dxfId="42" priority="43"/>
  </conditionalFormatting>
  <conditionalFormatting sqref="E104">
    <cfRule type="duplicateValues" dxfId="41" priority="41"/>
    <cfRule type="duplicateValues" dxfId="40" priority="42"/>
  </conditionalFormatting>
  <conditionalFormatting sqref="E105">
    <cfRule type="duplicateValues" dxfId="39" priority="40"/>
  </conditionalFormatting>
  <conditionalFormatting sqref="E105">
    <cfRule type="duplicateValues" dxfId="38" priority="38"/>
    <cfRule type="duplicateValues" dxfId="37" priority="39"/>
  </conditionalFormatting>
  <conditionalFormatting sqref="E106">
    <cfRule type="duplicateValues" dxfId="36" priority="37"/>
  </conditionalFormatting>
  <conditionalFormatting sqref="E106">
    <cfRule type="duplicateValues" dxfId="35" priority="35"/>
    <cfRule type="duplicateValues" dxfId="34" priority="36"/>
  </conditionalFormatting>
  <conditionalFormatting sqref="E107">
    <cfRule type="duplicateValues" dxfId="33" priority="34"/>
  </conditionalFormatting>
  <conditionalFormatting sqref="E107">
    <cfRule type="duplicateValues" dxfId="32" priority="32"/>
    <cfRule type="duplicateValues" dxfId="31" priority="33"/>
  </conditionalFormatting>
  <conditionalFormatting sqref="E108">
    <cfRule type="duplicateValues" dxfId="30" priority="31"/>
  </conditionalFormatting>
  <conditionalFormatting sqref="E108">
    <cfRule type="duplicateValues" dxfId="29" priority="29"/>
    <cfRule type="duplicateValues" dxfId="28" priority="30"/>
  </conditionalFormatting>
  <conditionalFormatting sqref="E109">
    <cfRule type="duplicateValues" dxfId="27" priority="28"/>
  </conditionalFormatting>
  <conditionalFormatting sqref="E109">
    <cfRule type="duplicateValues" dxfId="26" priority="26"/>
    <cfRule type="duplicateValues" dxfId="25" priority="27"/>
  </conditionalFormatting>
  <conditionalFormatting sqref="E110">
    <cfRule type="duplicateValues" dxfId="24" priority="25"/>
  </conditionalFormatting>
  <conditionalFormatting sqref="E110">
    <cfRule type="duplicateValues" dxfId="23" priority="23"/>
    <cfRule type="duplicateValues" dxfId="22" priority="24"/>
  </conditionalFormatting>
  <conditionalFormatting sqref="E111">
    <cfRule type="duplicateValues" dxfId="21" priority="22"/>
  </conditionalFormatting>
  <conditionalFormatting sqref="E111">
    <cfRule type="duplicateValues" dxfId="20" priority="20"/>
    <cfRule type="duplicateValues" dxfId="19" priority="21"/>
  </conditionalFormatting>
  <conditionalFormatting sqref="E112">
    <cfRule type="duplicateValues" dxfId="18" priority="19"/>
  </conditionalFormatting>
  <conditionalFormatting sqref="E112">
    <cfRule type="duplicateValues" dxfId="17" priority="17"/>
    <cfRule type="duplicateValues" dxfId="16" priority="18"/>
  </conditionalFormatting>
  <conditionalFormatting sqref="E113">
    <cfRule type="duplicateValues" dxfId="15" priority="16"/>
  </conditionalFormatting>
  <conditionalFormatting sqref="E113">
    <cfRule type="duplicateValues" dxfId="14" priority="14"/>
    <cfRule type="duplicateValues" dxfId="13" priority="15"/>
  </conditionalFormatting>
  <conditionalFormatting sqref="E114">
    <cfRule type="duplicateValues" dxfId="12" priority="13"/>
  </conditionalFormatting>
  <conditionalFormatting sqref="E114">
    <cfRule type="duplicateValues" dxfId="11" priority="11"/>
    <cfRule type="duplicateValues" dxfId="10" priority="12"/>
  </conditionalFormatting>
  <conditionalFormatting sqref="E115">
    <cfRule type="duplicateValues" dxfId="9" priority="10"/>
  </conditionalFormatting>
  <conditionalFormatting sqref="E115">
    <cfRule type="duplicateValues" dxfId="8" priority="8"/>
    <cfRule type="duplicateValues" dxfId="7" priority="9"/>
  </conditionalFormatting>
  <conditionalFormatting sqref="E116">
    <cfRule type="duplicateValues" dxfId="6" priority="7"/>
  </conditionalFormatting>
  <conditionalFormatting sqref="E116">
    <cfRule type="duplicateValues" dxfId="5" priority="5"/>
    <cfRule type="duplicateValues" dxfId="4" priority="6"/>
  </conditionalFormatting>
  <conditionalFormatting sqref="B1:B1048576">
    <cfRule type="duplicateValues" dxfId="3" priority="4"/>
  </conditionalFormatting>
  <conditionalFormatting sqref="E27 E24:E25 E29:E33">
    <cfRule type="duplicateValues" dxfId="2" priority="3"/>
  </conditionalFormatting>
  <conditionalFormatting sqref="E27 E24:E25 E29:E3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9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0">
        <v>160</v>
      </c>
      <c r="C2" s="33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160 979 359 219 290                                                         </v>
      </c>
    </row>
    <row r="3" spans="2:6" ht="15.75" thickBot="1" x14ac:dyDescent="0.3">
      <c r="B3" s="31">
        <v>979</v>
      </c>
      <c r="C3" s="33" t="s">
        <v>17</v>
      </c>
    </row>
    <row r="4" spans="2:6" ht="15.75" thickBot="1" x14ac:dyDescent="0.3">
      <c r="B4" s="31">
        <v>359</v>
      </c>
      <c r="C4" s="33" t="s">
        <v>17</v>
      </c>
    </row>
    <row r="5" spans="2:6" ht="15.75" thickBot="1" x14ac:dyDescent="0.3">
      <c r="B5" s="31">
        <v>219</v>
      </c>
      <c r="C5" s="33" t="s">
        <v>17</v>
      </c>
    </row>
    <row r="6" spans="2:6" ht="15.75" thickBot="1" x14ac:dyDescent="0.3">
      <c r="B6" s="31">
        <v>290</v>
      </c>
      <c r="C6" s="33" t="s">
        <v>17</v>
      </c>
    </row>
    <row r="7" spans="2:6" ht="15.75" thickBot="1" x14ac:dyDescent="0.3">
      <c r="B7" s="31"/>
      <c r="C7" s="33" t="s">
        <v>17</v>
      </c>
    </row>
    <row r="8" spans="2:6" ht="15.75" thickBot="1" x14ac:dyDescent="0.3">
      <c r="B8" s="31"/>
      <c r="C8" s="33" t="s">
        <v>17</v>
      </c>
    </row>
    <row r="9" spans="2:6" ht="15.75" thickBot="1" x14ac:dyDescent="0.3">
      <c r="B9" s="31"/>
      <c r="C9" s="33" t="s">
        <v>17</v>
      </c>
    </row>
    <row r="10" spans="2:6" ht="15.75" thickBot="1" x14ac:dyDescent="0.3">
      <c r="B10" s="31"/>
      <c r="C10" s="33" t="s">
        <v>17</v>
      </c>
    </row>
    <row r="11" spans="2:6" ht="15.75" thickBot="1" x14ac:dyDescent="0.3">
      <c r="B11" s="31"/>
      <c r="C11" s="33" t="s">
        <v>17</v>
      </c>
    </row>
    <row r="12" spans="2:6" ht="15.75" thickBot="1" x14ac:dyDescent="0.3">
      <c r="B12" s="31"/>
      <c r="C12" s="33" t="s">
        <v>17</v>
      </c>
    </row>
    <row r="13" spans="2:6" ht="15.75" thickBot="1" x14ac:dyDescent="0.3">
      <c r="B13" s="31"/>
      <c r="C13" s="33" t="s">
        <v>17</v>
      </c>
    </row>
    <row r="14" spans="2:6" ht="15.75" thickBot="1" x14ac:dyDescent="0.3">
      <c r="B14" s="31"/>
      <c r="C14" s="33" t="s">
        <v>17</v>
      </c>
    </row>
    <row r="15" spans="2:6" ht="15.75" thickBot="1" x14ac:dyDescent="0.3">
      <c r="B15" s="31"/>
      <c r="C15" s="33" t="s">
        <v>17</v>
      </c>
    </row>
    <row r="16" spans="2:6" ht="15.75" thickBot="1" x14ac:dyDescent="0.3">
      <c r="B16" s="31"/>
      <c r="C16" s="33" t="s">
        <v>17</v>
      </c>
    </row>
    <row r="17" spans="2:3" ht="15.75" thickBot="1" x14ac:dyDescent="0.3">
      <c r="B17" s="31"/>
      <c r="C17" s="33" t="s">
        <v>17</v>
      </c>
    </row>
    <row r="18" spans="2:3" ht="15.75" thickBot="1" x14ac:dyDescent="0.3">
      <c r="B18" s="31"/>
      <c r="C18" s="33" t="s">
        <v>17</v>
      </c>
    </row>
    <row r="19" spans="2:3" ht="15.75" thickBot="1" x14ac:dyDescent="0.3">
      <c r="B19" s="31"/>
      <c r="C19" s="33" t="s">
        <v>17</v>
      </c>
    </row>
    <row r="20" spans="2:3" ht="15.75" thickBot="1" x14ac:dyDescent="0.3">
      <c r="B20" s="31"/>
      <c r="C20" s="33" t="s">
        <v>17</v>
      </c>
    </row>
    <row r="21" spans="2:3" ht="15.75" thickBot="1" x14ac:dyDescent="0.3">
      <c r="B21" s="31"/>
      <c r="C21" s="33" t="s">
        <v>17</v>
      </c>
    </row>
    <row r="22" spans="2:3" ht="15.75" thickBot="1" x14ac:dyDescent="0.3">
      <c r="B22" s="31"/>
      <c r="C22" s="33" t="s">
        <v>17</v>
      </c>
    </row>
    <row r="23" spans="2:3" ht="15.75" thickBot="1" x14ac:dyDescent="0.3">
      <c r="B23" s="31"/>
      <c r="C23" s="33" t="s">
        <v>17</v>
      </c>
    </row>
    <row r="24" spans="2:3" ht="15.75" thickBot="1" x14ac:dyDescent="0.3">
      <c r="B24" s="31"/>
      <c r="C24" s="33" t="s">
        <v>17</v>
      </c>
    </row>
    <row r="25" spans="2:3" ht="15.75" thickBot="1" x14ac:dyDescent="0.3">
      <c r="B25" s="31"/>
      <c r="C25" s="33" t="s">
        <v>17</v>
      </c>
    </row>
    <row r="26" spans="2:3" ht="15.75" thickBot="1" x14ac:dyDescent="0.3">
      <c r="B26" s="31"/>
      <c r="C26" s="33" t="s">
        <v>17</v>
      </c>
    </row>
    <row r="27" spans="2:3" ht="15.75" thickBot="1" x14ac:dyDescent="0.3">
      <c r="B27" s="31"/>
      <c r="C27" s="33" t="s">
        <v>17</v>
      </c>
    </row>
    <row r="28" spans="2:3" ht="15.75" thickBot="1" x14ac:dyDescent="0.3">
      <c r="B28" s="31"/>
      <c r="C28" s="33" t="s">
        <v>17</v>
      </c>
    </row>
    <row r="29" spans="2:3" ht="15.75" thickBot="1" x14ac:dyDescent="0.3">
      <c r="B29" s="31"/>
      <c r="C29" s="33" t="s">
        <v>17</v>
      </c>
    </row>
    <row r="30" spans="2:3" ht="15.75" thickBot="1" x14ac:dyDescent="0.3">
      <c r="B30" s="31"/>
      <c r="C30" s="33" t="s">
        <v>17</v>
      </c>
    </row>
    <row r="31" spans="2:3" ht="15.75" thickBot="1" x14ac:dyDescent="0.3">
      <c r="B31" s="31"/>
      <c r="C31" s="33" t="s">
        <v>17</v>
      </c>
    </row>
    <row r="32" spans="2:3" ht="15.75" thickBot="1" x14ac:dyDescent="0.3">
      <c r="B32" s="31"/>
      <c r="C32" s="33" t="s">
        <v>17</v>
      </c>
    </row>
    <row r="33" spans="2:3" ht="15.75" thickBot="1" x14ac:dyDescent="0.3">
      <c r="B33" s="31"/>
      <c r="C33" s="33" t="s">
        <v>17</v>
      </c>
    </row>
    <row r="34" spans="2:3" ht="15.75" thickBot="1" x14ac:dyDescent="0.3">
      <c r="B34" s="31"/>
      <c r="C34" s="33" t="s">
        <v>17</v>
      </c>
    </row>
    <row r="35" spans="2:3" ht="15.75" thickBot="1" x14ac:dyDescent="0.3">
      <c r="B35" s="31"/>
      <c r="C35" s="33" t="s">
        <v>17</v>
      </c>
    </row>
    <row r="36" spans="2:3" ht="15.75" thickBot="1" x14ac:dyDescent="0.3">
      <c r="B36" s="31"/>
      <c r="C36" s="33" t="s">
        <v>17</v>
      </c>
    </row>
    <row r="37" spans="2:3" ht="15.75" thickBot="1" x14ac:dyDescent="0.3">
      <c r="B37" s="31"/>
      <c r="C37" s="33" t="s">
        <v>17</v>
      </c>
    </row>
    <row r="38" spans="2:3" ht="15.75" thickBot="1" x14ac:dyDescent="0.3">
      <c r="B38" s="31"/>
      <c r="C38" s="33" t="s">
        <v>17</v>
      </c>
    </row>
    <row r="39" spans="2:3" ht="15.75" thickBot="1" x14ac:dyDescent="0.3">
      <c r="B39" s="31"/>
      <c r="C39" s="33" t="s">
        <v>17</v>
      </c>
    </row>
    <row r="40" spans="2:3" ht="15.75" thickBot="1" x14ac:dyDescent="0.3">
      <c r="B40" s="31"/>
      <c r="C40" s="33" t="s">
        <v>17</v>
      </c>
    </row>
    <row r="41" spans="2:3" ht="15.75" thickBot="1" x14ac:dyDescent="0.3">
      <c r="B41" s="31"/>
      <c r="C41" s="33" t="s">
        <v>17</v>
      </c>
    </row>
    <row r="42" spans="2:3" ht="15.75" thickBot="1" x14ac:dyDescent="0.3">
      <c r="B42" s="31"/>
      <c r="C42" s="33" t="s">
        <v>17</v>
      </c>
    </row>
    <row r="43" spans="2:3" ht="15.75" thickBot="1" x14ac:dyDescent="0.3">
      <c r="B43" s="31"/>
      <c r="C43" s="33" t="s">
        <v>17</v>
      </c>
    </row>
    <row r="44" spans="2:3" ht="15.75" thickBot="1" x14ac:dyDescent="0.3">
      <c r="B44" s="31"/>
      <c r="C44" s="33" t="s">
        <v>17</v>
      </c>
    </row>
    <row r="45" spans="2:3" ht="15.75" thickBot="1" x14ac:dyDescent="0.3">
      <c r="B45" s="31"/>
      <c r="C45" s="33" t="s">
        <v>17</v>
      </c>
    </row>
    <row r="46" spans="2:3" ht="15.75" thickBot="1" x14ac:dyDescent="0.3">
      <c r="B46" s="31"/>
      <c r="C46" s="33" t="s">
        <v>17</v>
      </c>
    </row>
    <row r="47" spans="2:3" ht="15.75" thickBot="1" x14ac:dyDescent="0.3">
      <c r="B47" s="31"/>
      <c r="C47" s="33" t="s">
        <v>17</v>
      </c>
    </row>
    <row r="48" spans="2:3" ht="15.75" thickBot="1" x14ac:dyDescent="0.3">
      <c r="B48" s="31"/>
      <c r="C48" s="33" t="s">
        <v>17</v>
      </c>
    </row>
    <row r="49" spans="2:5" ht="15.75" thickBot="1" x14ac:dyDescent="0.3">
      <c r="B49" s="31"/>
      <c r="C49" s="33" t="s">
        <v>17</v>
      </c>
    </row>
    <row r="50" spans="2:5" ht="15.75" thickBot="1" x14ac:dyDescent="0.3">
      <c r="B50" s="31"/>
      <c r="C50" s="33" t="s">
        <v>17</v>
      </c>
    </row>
    <row r="51" spans="2:5" ht="15.75" thickBot="1" x14ac:dyDescent="0.3">
      <c r="B51" s="31"/>
      <c r="C51" s="33" t="s">
        <v>17</v>
      </c>
    </row>
    <row r="52" spans="2:5" ht="15.75" thickBot="1" x14ac:dyDescent="0.3">
      <c r="B52" s="31"/>
      <c r="C52" s="33" t="s">
        <v>17</v>
      </c>
    </row>
    <row r="53" spans="2:5" ht="15.75" thickBot="1" x14ac:dyDescent="0.3">
      <c r="B53" s="31"/>
      <c r="C53" s="33" t="s">
        <v>17</v>
      </c>
    </row>
    <row r="54" spans="2:5" ht="15.75" thickBot="1" x14ac:dyDescent="0.3">
      <c r="B54" s="31"/>
      <c r="C54" s="33" t="s">
        <v>17</v>
      </c>
    </row>
    <row r="55" spans="2:5" ht="15.75" thickBot="1" x14ac:dyDescent="0.3">
      <c r="B55" s="31"/>
      <c r="C55" s="33" t="s">
        <v>17</v>
      </c>
    </row>
    <row r="56" spans="2:5" ht="15.75" thickBot="1" x14ac:dyDescent="0.3">
      <c r="B56" s="31">
        <v>235</v>
      </c>
      <c r="C56" s="33" t="s">
        <v>17</v>
      </c>
      <c r="E56">
        <v>3335895778</v>
      </c>
    </row>
    <row r="57" spans="2:5" ht="15.75" thickBot="1" x14ac:dyDescent="0.3">
      <c r="B57" s="31">
        <v>252</v>
      </c>
      <c r="C57" s="33" t="s">
        <v>17</v>
      </c>
      <c r="E57">
        <v>3335895779</v>
      </c>
    </row>
    <row r="58" spans="2:5" ht="15.75" thickBot="1" x14ac:dyDescent="0.3">
      <c r="B58" s="31">
        <v>525</v>
      </c>
      <c r="C58" s="33" t="s">
        <v>17</v>
      </c>
      <c r="E58">
        <v>3335895781</v>
      </c>
    </row>
    <row r="59" spans="2:5" ht="15.75" thickBot="1" x14ac:dyDescent="0.3">
      <c r="B59" s="31">
        <v>527</v>
      </c>
      <c r="C59" s="33" t="s">
        <v>17</v>
      </c>
      <c r="E59">
        <v>3335895782</v>
      </c>
    </row>
    <row r="60" spans="2:5" ht="15.75" thickBot="1" x14ac:dyDescent="0.3">
      <c r="B60" s="31">
        <v>744</v>
      </c>
      <c r="C60" s="33" t="s">
        <v>17</v>
      </c>
      <c r="E60">
        <v>3335895793</v>
      </c>
    </row>
    <row r="61" spans="2:5" ht="15.75" thickBot="1" x14ac:dyDescent="0.3">
      <c r="B61" s="31">
        <v>884</v>
      </c>
      <c r="C61" s="33" t="s">
        <v>17</v>
      </c>
      <c r="E61">
        <v>3335895800</v>
      </c>
    </row>
    <row r="62" spans="2:5" ht="15.75" thickBot="1" x14ac:dyDescent="0.3">
      <c r="B62" s="31"/>
      <c r="C62" s="33" t="s">
        <v>17</v>
      </c>
    </row>
    <row r="63" spans="2:5" ht="15.75" thickBot="1" x14ac:dyDescent="0.3">
      <c r="B63" s="31"/>
      <c r="C63" s="33" t="s">
        <v>17</v>
      </c>
    </row>
    <row r="64" spans="2:5" ht="15.75" thickBot="1" x14ac:dyDescent="0.3">
      <c r="B64" s="31"/>
      <c r="C64" s="33" t="s">
        <v>17</v>
      </c>
    </row>
    <row r="65" spans="2:5" ht="15.75" thickBot="1" x14ac:dyDescent="0.3">
      <c r="B65" s="31"/>
      <c r="C65" s="33" t="s">
        <v>17</v>
      </c>
    </row>
    <row r="66" spans="2:5" ht="15.75" thickBot="1" x14ac:dyDescent="0.3">
      <c r="B66" s="31"/>
      <c r="C66" s="33" t="s">
        <v>17</v>
      </c>
    </row>
    <row r="67" spans="2:5" ht="15.75" thickBot="1" x14ac:dyDescent="0.3">
      <c r="B67" s="31"/>
      <c r="C67" s="33" t="s">
        <v>17</v>
      </c>
    </row>
    <row r="68" spans="2:5" ht="15.75" thickBot="1" x14ac:dyDescent="0.3">
      <c r="B68" s="32"/>
      <c r="C68" s="34" t="s">
        <v>17</v>
      </c>
    </row>
    <row r="69" spans="2:5" x14ac:dyDescent="0.25">
      <c r="C69" s="21" t="s">
        <v>17</v>
      </c>
    </row>
    <row r="70" spans="2:5" x14ac:dyDescent="0.25">
      <c r="C70" s="21" t="s">
        <v>17</v>
      </c>
    </row>
    <row r="71" spans="2:5" x14ac:dyDescent="0.25">
      <c r="C71" s="21" t="s">
        <v>17</v>
      </c>
    </row>
    <row r="72" spans="2:5" x14ac:dyDescent="0.25">
      <c r="C72" s="21" t="s">
        <v>17</v>
      </c>
    </row>
    <row r="73" spans="2:5" x14ac:dyDescent="0.25">
      <c r="C73" s="21" t="s">
        <v>17</v>
      </c>
    </row>
    <row r="74" spans="2:5" x14ac:dyDescent="0.25">
      <c r="C74" s="21" t="s">
        <v>17</v>
      </c>
    </row>
    <row r="75" spans="2:5" x14ac:dyDescent="0.25">
      <c r="C75" s="21" t="s">
        <v>17</v>
      </c>
    </row>
    <row r="76" spans="2:5" x14ac:dyDescent="0.25">
      <c r="C76" s="21" t="s">
        <v>17</v>
      </c>
    </row>
    <row r="77" spans="2:5" x14ac:dyDescent="0.25">
      <c r="B77" s="29">
        <v>446</v>
      </c>
      <c r="C77" s="21" t="s">
        <v>17</v>
      </c>
      <c r="E77">
        <v>3335895780</v>
      </c>
    </row>
    <row r="78" spans="2:5" x14ac:dyDescent="0.25">
      <c r="B78" s="29">
        <v>699</v>
      </c>
      <c r="C78" s="21" t="s">
        <v>17</v>
      </c>
      <c r="E78">
        <v>3335895787</v>
      </c>
    </row>
    <row r="79" spans="2:5" x14ac:dyDescent="0.25">
      <c r="C79" s="21" t="s">
        <v>17</v>
      </c>
    </row>
    <row r="80" spans="2:5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2:3" x14ac:dyDescent="0.25">
      <c r="C97" s="21" t="s">
        <v>17</v>
      </c>
    </row>
    <row r="98" spans="2:3" x14ac:dyDescent="0.25">
      <c r="C98" s="21" t="s">
        <v>17</v>
      </c>
    </row>
    <row r="99" spans="2:3" x14ac:dyDescent="0.25">
      <c r="C99" s="21" t="s">
        <v>17</v>
      </c>
    </row>
    <row r="100" spans="2:3" x14ac:dyDescent="0.25">
      <c r="C100" s="21" t="s">
        <v>17</v>
      </c>
    </row>
    <row r="101" spans="2:3" x14ac:dyDescent="0.25">
      <c r="C101" s="21" t="s">
        <v>17</v>
      </c>
    </row>
    <row r="102" spans="2:3" x14ac:dyDescent="0.25">
      <c r="C102" s="21" t="s">
        <v>17</v>
      </c>
    </row>
    <row r="103" spans="2:3" x14ac:dyDescent="0.25">
      <c r="C103" s="21" t="s">
        <v>17</v>
      </c>
    </row>
    <row r="104" spans="2:3" x14ac:dyDescent="0.25">
      <c r="C104" s="21" t="s">
        <v>17</v>
      </c>
    </row>
    <row r="105" spans="2:3" x14ac:dyDescent="0.25">
      <c r="C105" s="21" t="s">
        <v>17</v>
      </c>
    </row>
    <row r="106" spans="2:3" x14ac:dyDescent="0.25">
      <c r="C106" s="21" t="s">
        <v>17</v>
      </c>
    </row>
    <row r="107" spans="2:3" x14ac:dyDescent="0.25">
      <c r="C107" s="21" t="s">
        <v>17</v>
      </c>
    </row>
    <row r="108" spans="2:3" x14ac:dyDescent="0.25">
      <c r="C108" s="21" t="s">
        <v>17</v>
      </c>
    </row>
    <row r="109" spans="2:3" x14ac:dyDescent="0.25">
      <c r="C109" s="21" t="s">
        <v>17</v>
      </c>
    </row>
    <row r="110" spans="2:3" x14ac:dyDescent="0.25">
      <c r="C110" s="21" t="s">
        <v>17</v>
      </c>
    </row>
    <row r="111" spans="2:3" x14ac:dyDescent="0.25">
      <c r="B111" s="29">
        <v>227</v>
      </c>
      <c r="C111" s="21" t="s">
        <v>17</v>
      </c>
    </row>
    <row r="112" spans="2:3" x14ac:dyDescent="0.25">
      <c r="B112" s="29">
        <v>290</v>
      </c>
      <c r="C112" s="21" t="s">
        <v>17</v>
      </c>
    </row>
    <row r="113" spans="2:3" x14ac:dyDescent="0.25">
      <c r="B113" s="29">
        <v>296</v>
      </c>
      <c r="C113" s="21" t="s">
        <v>17</v>
      </c>
    </row>
    <row r="114" spans="2:3" x14ac:dyDescent="0.25">
      <c r="B114" s="29">
        <v>516</v>
      </c>
      <c r="C114" s="21" t="s">
        <v>17</v>
      </c>
    </row>
    <row r="115" spans="2:3" x14ac:dyDescent="0.25">
      <c r="B115" s="29">
        <v>641</v>
      </c>
      <c r="C115" s="21" t="s">
        <v>17</v>
      </c>
    </row>
    <row r="116" spans="2:3" x14ac:dyDescent="0.25">
      <c r="B116" s="29">
        <v>765</v>
      </c>
      <c r="C116" s="21" t="s">
        <v>17</v>
      </c>
    </row>
    <row r="117" spans="2:3" x14ac:dyDescent="0.25">
      <c r="B117" s="29">
        <v>779</v>
      </c>
      <c r="C117" s="21" t="s">
        <v>17</v>
      </c>
    </row>
    <row r="118" spans="2:3" x14ac:dyDescent="0.25">
      <c r="C118" s="21" t="s">
        <v>17</v>
      </c>
    </row>
    <row r="119" spans="2:3" x14ac:dyDescent="0.25">
      <c r="C119" s="21" t="s">
        <v>17</v>
      </c>
    </row>
    <row r="120" spans="2:3" x14ac:dyDescent="0.25">
      <c r="C120" s="21" t="s">
        <v>17</v>
      </c>
    </row>
    <row r="121" spans="2:3" x14ac:dyDescent="0.25">
      <c r="C121" s="21" t="s">
        <v>17</v>
      </c>
    </row>
    <row r="122" spans="2:3" x14ac:dyDescent="0.25">
      <c r="C122" s="21" t="s">
        <v>17</v>
      </c>
    </row>
    <row r="123" spans="2:3" x14ac:dyDescent="0.25">
      <c r="C123" s="21" t="s">
        <v>17</v>
      </c>
    </row>
    <row r="124" spans="2:3" x14ac:dyDescent="0.25">
      <c r="C124" s="21" t="s">
        <v>17</v>
      </c>
    </row>
    <row r="125" spans="2:3" x14ac:dyDescent="0.25">
      <c r="C125" s="21" t="s">
        <v>17</v>
      </c>
    </row>
    <row r="126" spans="2:3" x14ac:dyDescent="0.25">
      <c r="C126" s="21" t="s">
        <v>17</v>
      </c>
    </row>
    <row r="127" spans="2:3" x14ac:dyDescent="0.25">
      <c r="C127" s="21" t="s">
        <v>17</v>
      </c>
    </row>
    <row r="128" spans="2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Luis Manuel Doñe Ramirez</cp:lastModifiedBy>
  <dcterms:created xsi:type="dcterms:W3CDTF">2020-12-19T20:17:28Z</dcterms:created>
  <dcterms:modified xsi:type="dcterms:W3CDTF">2021-05-25T05:53:40Z</dcterms:modified>
</cp:coreProperties>
</file>