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6\"/>
    </mc:Choice>
  </mc:AlternateContent>
  <bookViews>
    <workbookView xWindow="0" yWindow="0" windowWidth="4320" windowHeight="756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Hoja1!$A$71:$E$74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A54" i="1"/>
  <c r="C53" i="1"/>
  <c r="A53" i="1"/>
  <c r="B39" i="1"/>
  <c r="B92" i="1"/>
  <c r="C32" i="1" l="1"/>
  <c r="A32" i="1"/>
  <c r="C31" i="1"/>
  <c r="A31" i="1"/>
  <c r="C30" i="1"/>
  <c r="A30" i="1"/>
  <c r="C29" i="1"/>
  <c r="A29" i="1"/>
  <c r="C28" i="1"/>
  <c r="A28" i="1"/>
  <c r="C27" i="1"/>
  <c r="A27" i="1"/>
  <c r="B71" i="1"/>
  <c r="B46" i="1"/>
  <c r="C44" i="1"/>
  <c r="A44" i="1"/>
  <c r="C43" i="1"/>
  <c r="A43" i="1"/>
  <c r="C13" i="1"/>
  <c r="A13" i="1"/>
  <c r="C12" i="1"/>
  <c r="A12" i="1"/>
  <c r="B56" i="1"/>
  <c r="C9" i="1"/>
  <c r="A9" i="1"/>
  <c r="C10" i="1"/>
  <c r="A10" i="1"/>
  <c r="C11" i="1"/>
  <c r="A11" i="1"/>
  <c r="C82" i="1"/>
  <c r="C85" i="1"/>
  <c r="A82" i="1"/>
  <c r="A85" i="1"/>
  <c r="C69" i="1" l="1"/>
  <c r="C70" i="1"/>
  <c r="A67" i="1"/>
  <c r="A69" i="1"/>
  <c r="A70" i="1"/>
  <c r="C61" i="1"/>
  <c r="A61" i="1"/>
  <c r="C15" i="1"/>
  <c r="C17" i="1"/>
  <c r="C16" i="1"/>
  <c r="C50" i="1"/>
  <c r="C51" i="1"/>
  <c r="C55" i="1"/>
  <c r="A15" i="1"/>
  <c r="A17" i="1"/>
  <c r="A16" i="1"/>
  <c r="A50" i="1"/>
  <c r="A51" i="1"/>
  <c r="A55" i="1"/>
  <c r="C88" i="1"/>
  <c r="C86" i="1"/>
  <c r="C84" i="1"/>
  <c r="C81" i="1"/>
  <c r="A88" i="1"/>
  <c r="A86" i="1"/>
  <c r="A84" i="1"/>
  <c r="A81" i="1"/>
  <c r="A60" i="1" l="1"/>
  <c r="C60" i="1"/>
  <c r="A19" i="1"/>
  <c r="A18" i="1"/>
  <c r="C19" i="1"/>
  <c r="C18" i="1"/>
  <c r="B63" i="1"/>
  <c r="C67" i="1"/>
  <c r="C22" i="1" l="1"/>
  <c r="A22" i="1"/>
  <c r="C23" i="1"/>
  <c r="A23" i="1"/>
  <c r="C21" i="1"/>
  <c r="A21" i="1"/>
  <c r="C25" i="1"/>
  <c r="A25" i="1"/>
  <c r="C26" i="1"/>
  <c r="A26" i="1"/>
  <c r="C52" i="1"/>
  <c r="A52" i="1"/>
  <c r="C90" i="1" l="1"/>
  <c r="A90" i="1"/>
  <c r="C91" i="1"/>
  <c r="A91" i="1"/>
  <c r="C80" i="1"/>
  <c r="A80" i="1"/>
  <c r="C20" i="1" l="1"/>
  <c r="A20" i="1"/>
  <c r="C24" i="1"/>
  <c r="A24" i="1"/>
  <c r="C62" i="1" l="1"/>
  <c r="A62" i="1" l="1"/>
  <c r="C87" i="1" l="1"/>
  <c r="A87" i="1"/>
  <c r="C79" i="1"/>
  <c r="A79" i="1"/>
  <c r="C89" i="1"/>
  <c r="A89" i="1"/>
  <c r="C83" i="1"/>
  <c r="A83" i="1"/>
  <c r="C78" i="1"/>
  <c r="A78" i="1"/>
  <c r="C68" i="1"/>
  <c r="A68" i="1"/>
  <c r="C45" i="1"/>
  <c r="A45" i="1"/>
  <c r="A74" i="1"/>
  <c r="C14" i="1"/>
  <c r="A14" i="1"/>
  <c r="F2" i="3" l="1"/>
</calcChain>
</file>

<file path=xl/sharedStrings.xml><?xml version="1.0" encoding="utf-8"?>
<sst xmlns="http://schemas.openxmlformats.org/spreadsheetml/2006/main" count="1008" uniqueCount="38">
  <si>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</si>
  <si>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</si>
  <si>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</si>
  <si>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</si>
  <si>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</si>
  <si>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</si>
  <si>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</si>
  <si>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</si>
  <si>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</si>
  <si>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</si>
  <si>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</si>
  <si>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</si>
  <si>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</si>
  <si>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</si>
  <si>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</si>
  <si>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</si>
  <si>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</si>
  <si>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</si>
  <si>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</si>
  <si>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</si>
  <si>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</si>
  <si>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</si>
  <si>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</si>
  <si>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</si>
  <si>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</si>
  <si>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</si>
  <si>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3335899063 </t>
  </si>
  <si>
    <t>3335899825 </t>
  </si>
  <si>
    <t>3335900101 </t>
  </si>
  <si>
    <t>DISTRITO NACIONAL</t>
  </si>
  <si>
    <t>ATM Oficina Plaza Spring Center</t>
  </si>
  <si>
    <t>ATM Ayuntamiento Sto. Dgo. Este</t>
  </si>
  <si>
    <t xml:space="preserve">ATM Oficina Herrera </t>
  </si>
  <si>
    <t>NORTE</t>
  </si>
  <si>
    <t xml:space="preserve">ATM Zona Franca (La Vega) </t>
  </si>
  <si>
    <t>SUR</t>
  </si>
  <si>
    <t xml:space="preserve">ATM S/M Cadena Ocoa </t>
  </si>
  <si>
    <t xml:space="preserve">ATM Plaza WAO San Juan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</si>
</sst>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78" zoomScale="98" zoomScaleNormal="98" workbookViewId="0">
      <selection activeCell="G90" sqref="G90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49" t="s">
        <v>1</v>
      </c>
      <c r="B1" s="50"/>
      <c r="C1" s="50"/>
      <c r="D1" s="50"/>
      <c r="E1" s="51"/>
    </row>
    <row r="2" spans="1:5" ht="25.5" customHeight="1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44373.25</v>
      </c>
      <c r="C4" s="1"/>
      <c r="D4" s="1"/>
      <c r="E4" s="11"/>
    </row>
    <row r="5" spans="1:5" ht="18.75" thickBot="1" x14ac:dyDescent="0.3">
      <c r="A5" s="7" t="s">
        <v>3</v>
      </c>
      <c r="B5" s="9">
        <v>44373.708333333336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19" t="str">
        <f>VLOOKUP(B9,'[1]LISTADO ATM'!$A$2:$C$822,3,0)</f>
        <v>DISTRITO NACIONAL</v>
      </c>
      <c r="B9" s="22">
        <v>461</v>
      </c>
      <c r="C9" s="25" t="str">
        <f>VLOOKUP(B9,'[1]LISTADO ATM'!$A$2:$B$822,2,0)</f>
        <v xml:space="preserve">ATM Autobanco Sarasota I </v>
      </c>
      <c r="D9" s="16" t="s">
        <v>24</v>
      </c>
      <c r="E9" s="36">
        <v>3335899008</v>
      </c>
    </row>
    <row r="10" spans="1:5" ht="18" x14ac:dyDescent="0.25">
      <c r="A10" s="22" t="str">
        <f>VLOOKUP(B10,'[1]LISTADO ATM'!$A$2:$C$822,3,0)</f>
        <v>NORTE</v>
      </c>
      <c r="B10" s="39">
        <v>728</v>
      </c>
      <c r="C10" s="22" t="str">
        <f>VLOOKUP(B10,'[1]LISTADO ATM'!$A$2:$B$822,2,0)</f>
        <v xml:space="preserve">ATM UNP La Vega Oficina Regional Norcentral </v>
      </c>
      <c r="D10" s="16" t="s">
        <v>24</v>
      </c>
      <c r="E10" s="27">
        <v>3335899017</v>
      </c>
    </row>
    <row r="11" spans="1:5" ht="18" x14ac:dyDescent="0.25">
      <c r="A11" s="22" t="str">
        <f>VLOOKUP(B11,'[1]LISTADO ATM'!$A$2:$C$822,3,0)</f>
        <v>DISTRITO NACIONAL</v>
      </c>
      <c r="B11" s="22">
        <v>85</v>
      </c>
      <c r="C11" s="22" t="str">
        <f>VLOOKUP(B11,'[1]LISTADO ATM'!$A$2:$B$822,2,0)</f>
        <v xml:space="preserve">ATM Oficina San Isidro (Fuerza Aérea) </v>
      </c>
      <c r="D11" s="16" t="s">
        <v>24</v>
      </c>
      <c r="E11" s="27">
        <v>3335899053</v>
      </c>
    </row>
    <row r="12" spans="1:5" ht="18" x14ac:dyDescent="0.25">
      <c r="A12" s="19" t="str">
        <f>VLOOKUP(B12,'[1]LISTADO ATM'!$A$2:$C$822,3,0)</f>
        <v>DISTRITO NACIONAL</v>
      </c>
      <c r="B12" s="22">
        <v>971</v>
      </c>
      <c r="C12" s="25" t="str">
        <f>VLOOKUP(B12,'[1]LISTADO ATM'!$A$2:$B$822,2,0)</f>
        <v xml:space="preserve">ATM Club Banreservas I </v>
      </c>
      <c r="D12" s="16" t="s">
        <v>24</v>
      </c>
      <c r="E12" s="36">
        <v>3335899265</v>
      </c>
    </row>
    <row r="13" spans="1:5" ht="18" x14ac:dyDescent="0.25">
      <c r="A13" s="19" t="str">
        <f>VLOOKUP(B13,'[1]LISTADO ATM'!$A$2:$C$822,3,0)</f>
        <v>DISTRITO NACIONAL</v>
      </c>
      <c r="B13" s="22">
        <v>911</v>
      </c>
      <c r="C13" s="25" t="str">
        <f>VLOOKUP(B13,'[1]LISTADO ATM'!$A$2:$B$822,2,0)</f>
        <v xml:space="preserve">ATM Oficina Venezuela II </v>
      </c>
      <c r="D13" s="16" t="s">
        <v>24</v>
      </c>
      <c r="E13" s="36">
        <v>3335898919</v>
      </c>
    </row>
    <row r="14" spans="1:5" ht="18" x14ac:dyDescent="0.25">
      <c r="A14" s="19" t="str">
        <f>VLOOKUP(B14,'[1]LISTADO ATM'!$A$2:$C$822,3,0)</f>
        <v>NORTE</v>
      </c>
      <c r="B14" s="22">
        <v>878</v>
      </c>
      <c r="C14" s="25" t="str">
        <f>VLOOKUP(B14,'[1]LISTADO ATM'!$A$2:$B$822,2,0)</f>
        <v>ATM UNP Cabral Y Baez</v>
      </c>
      <c r="D14" s="16" t="s">
        <v>24</v>
      </c>
      <c r="E14" s="36">
        <v>3335899816</v>
      </c>
    </row>
    <row r="15" spans="1:5" ht="18" x14ac:dyDescent="0.25">
      <c r="A15" s="22" t="str">
        <f>VLOOKUP(B15,'[1]LISTADO ATM'!$A$2:$C$822,3,0)</f>
        <v>DISTRITO NACIONAL</v>
      </c>
      <c r="B15" s="22">
        <v>246</v>
      </c>
      <c r="C15" s="22" t="str">
        <f>VLOOKUP(B15,'[1]LISTADO ATM'!$A$2:$B$822,2,0)</f>
        <v xml:space="preserve">ATM Oficina Torre BR (Lobby) </v>
      </c>
      <c r="D15" s="16" t="s">
        <v>24</v>
      </c>
      <c r="E15" s="27">
        <v>3335899321</v>
      </c>
    </row>
    <row r="16" spans="1:5" ht="18" x14ac:dyDescent="0.25">
      <c r="A16" s="22" t="str">
        <f>VLOOKUP(B16,'[1]LISTADO ATM'!$A$2:$C$822,3,0)</f>
        <v>SUR</v>
      </c>
      <c r="B16" s="22">
        <v>592</v>
      </c>
      <c r="C16" s="22" t="str">
        <f>VLOOKUP(B16,'[1]LISTADO ATM'!$A$2:$B$822,2,0)</f>
        <v xml:space="preserve">ATM Centro de Caja San Cristóbal I </v>
      </c>
      <c r="D16" s="16" t="s">
        <v>24</v>
      </c>
      <c r="E16" s="27">
        <v>3335899087</v>
      </c>
    </row>
    <row r="17" spans="1:5" ht="18" x14ac:dyDescent="0.25">
      <c r="A17" s="22" t="str">
        <f>VLOOKUP(B17,'[1]LISTADO ATM'!$A$2:$C$822,3,0)</f>
        <v>DISTRITO NACIONAL</v>
      </c>
      <c r="B17" s="22">
        <v>583</v>
      </c>
      <c r="C17" s="22" t="str">
        <f>VLOOKUP(B17,'[1]LISTADO ATM'!$A$2:$B$822,2,0)</f>
        <v xml:space="preserve">ATM Ministerio Fuerzas Armadas I </v>
      </c>
      <c r="D17" s="16" t="s">
        <v>24</v>
      </c>
      <c r="E17" s="27">
        <v>3335899083</v>
      </c>
    </row>
    <row r="18" spans="1:5" ht="18" x14ac:dyDescent="0.25">
      <c r="A18" s="22" t="str">
        <f>VLOOKUP(B18,'[1]LISTADO ATM'!$A$2:$C$822,3,0)</f>
        <v>DISTRITO NACIONAL</v>
      </c>
      <c r="B18" s="22">
        <v>125</v>
      </c>
      <c r="C18" s="22" t="str">
        <f>VLOOKUP(B18,'[1]LISTADO ATM'!$A$2:$B$822,2,0)</f>
        <v xml:space="preserve">ATM Dirección General de Aduanas II </v>
      </c>
      <c r="D18" s="16" t="s">
        <v>24</v>
      </c>
      <c r="E18" s="27">
        <v>3335899065</v>
      </c>
    </row>
    <row r="19" spans="1:5" ht="18" x14ac:dyDescent="0.25">
      <c r="A19" s="22" t="str">
        <f>VLOOKUP(B19,'[1]LISTADO ATM'!$A$2:$C$822,3,0)</f>
        <v>SUR</v>
      </c>
      <c r="B19" s="22">
        <v>765</v>
      </c>
      <c r="C19" s="22" t="str">
        <f>VLOOKUP(B19,'[1]LISTADO ATM'!$A$2:$B$822,2,0)</f>
        <v xml:space="preserve">ATM Oficina Azua I </v>
      </c>
      <c r="D19" s="16" t="s">
        <v>24</v>
      </c>
      <c r="E19" s="27" t="s">
        <v>26</v>
      </c>
    </row>
    <row r="20" spans="1:5" ht="18" x14ac:dyDescent="0.25">
      <c r="A20" s="22" t="str">
        <f>VLOOKUP(B20,'[1]LISTADO ATM'!$A$2:$C$822,3,0)</f>
        <v>DISTRITO NACIONAL</v>
      </c>
      <c r="B20" s="22">
        <v>684</v>
      </c>
      <c r="C20" s="22" t="str">
        <f>VLOOKUP(B20,'[1]LISTADO ATM'!$A$2:$B$822,2,0)</f>
        <v>ATM Estación Texaco Prolongación 27 Febrero</v>
      </c>
      <c r="D20" s="16" t="s">
        <v>24</v>
      </c>
      <c r="E20" s="27">
        <v>3335899054</v>
      </c>
    </row>
    <row r="21" spans="1:5" ht="18" x14ac:dyDescent="0.25">
      <c r="A21" s="22" t="str">
        <f>VLOOKUP(B21,'[1]LISTADO ATM'!$A$2:$C$822,3,0)</f>
        <v>DISTRITO NACIONAL</v>
      </c>
      <c r="B21" s="22">
        <v>717</v>
      </c>
      <c r="C21" s="22" t="str">
        <f>VLOOKUP(B21,'[1]LISTADO ATM'!$A$2:$B$822,2,0)</f>
        <v xml:space="preserve">ATM Oficina Los Alcarrizos </v>
      </c>
      <c r="D21" s="16" t="s">
        <v>24</v>
      </c>
      <c r="E21" s="27">
        <v>3335899016</v>
      </c>
    </row>
    <row r="22" spans="1:5" ht="18" x14ac:dyDescent="0.25">
      <c r="A22" s="22" t="str">
        <f>VLOOKUP(B22,'[1]LISTADO ATM'!$A$2:$C$822,3,0)</f>
        <v>DISTRITO NACIONAL</v>
      </c>
      <c r="B22" s="39">
        <v>706</v>
      </c>
      <c r="C22" s="22" t="str">
        <f>VLOOKUP(B22,'[1]LISTADO ATM'!$A$2:$B$822,2,0)</f>
        <v xml:space="preserve">ATM S/M Pristine </v>
      </c>
      <c r="D22" s="16" t="s">
        <v>24</v>
      </c>
      <c r="E22" s="27">
        <v>3335899013</v>
      </c>
    </row>
    <row r="23" spans="1:5" ht="18" x14ac:dyDescent="0.25">
      <c r="A23" s="22" t="str">
        <f>VLOOKUP(B23,'[1]LISTADO ATM'!$A$2:$C$822,3,0)</f>
        <v>NORTE</v>
      </c>
      <c r="B23" s="22">
        <v>307</v>
      </c>
      <c r="C23" s="22" t="str">
        <f>VLOOKUP(B23,'[1]LISTADO ATM'!$A$2:$B$822,2,0)</f>
        <v>ATM Oficina Nagua II</v>
      </c>
      <c r="D23" s="16" t="s">
        <v>24</v>
      </c>
      <c r="E23" s="27">
        <v>3335899012</v>
      </c>
    </row>
    <row r="24" spans="1:5" ht="18" x14ac:dyDescent="0.25">
      <c r="A24" s="22" t="str">
        <f>VLOOKUP(B24,'[1]LISTADO ATM'!$A$2:$C$822,3,0)</f>
        <v>ESTE</v>
      </c>
      <c r="B24" s="22">
        <v>114</v>
      </c>
      <c r="C24" s="22" t="str">
        <f>VLOOKUP(B24,'[1]LISTADO ATM'!$A$2:$B$822,2,0)</f>
        <v xml:space="preserve">ATM Oficina Hato Mayor </v>
      </c>
      <c r="D24" s="16" t="s">
        <v>24</v>
      </c>
      <c r="E24" s="27">
        <v>3335899009</v>
      </c>
    </row>
    <row r="25" spans="1:5" ht="18" x14ac:dyDescent="0.25">
      <c r="A25" s="22" t="str">
        <f>VLOOKUP(B25,'[1]LISTADO ATM'!$A$2:$C$822,3,0)</f>
        <v>DISTRITO NACIONAL</v>
      </c>
      <c r="B25" s="22">
        <v>744</v>
      </c>
      <c r="C25" s="22" t="str">
        <f>VLOOKUP(B25,'[1]LISTADO ATM'!$A$2:$B$822,2,0)</f>
        <v xml:space="preserve">ATM Multicentro La Sirena Venezuela </v>
      </c>
      <c r="D25" s="16" t="s">
        <v>24</v>
      </c>
      <c r="E25" s="27">
        <v>3335898809</v>
      </c>
    </row>
    <row r="26" spans="1:5" ht="18" x14ac:dyDescent="0.25">
      <c r="A26" s="22" t="str">
        <f>VLOOKUP(B26,'[1]LISTADO ATM'!$A$2:$C$822,3,0)</f>
        <v>DISTRITO NACIONAL</v>
      </c>
      <c r="B26" s="22">
        <v>235</v>
      </c>
      <c r="C26" s="22" t="str">
        <f>VLOOKUP(B26,'[1]LISTADO ATM'!$A$2:$B$822,2,0)</f>
        <v xml:space="preserve">ATM Oficina Multicentro La Sirena San Isidro </v>
      </c>
      <c r="D26" s="16" t="s">
        <v>24</v>
      </c>
      <c r="E26" s="27">
        <v>3335898652</v>
      </c>
    </row>
    <row r="27" spans="1:5" ht="18" x14ac:dyDescent="0.25">
      <c r="A27" s="22" t="str">
        <f>VLOOKUP(B27,'[1]LISTADO ATM'!$A$2:$C$822,3,0)</f>
        <v>DISTRITO NACIONAL</v>
      </c>
      <c r="B27" s="22">
        <v>839</v>
      </c>
      <c r="C27" s="22" t="str">
        <f>VLOOKUP(B27,'[1]LISTADO ATM'!$A$2:$B$822,2,0)</f>
        <v xml:space="preserve">ATM INAPA </v>
      </c>
      <c r="D27" s="16" t="s">
        <v>24</v>
      </c>
      <c r="E27" s="27">
        <v>3335898316</v>
      </c>
    </row>
    <row r="28" spans="1:5" ht="18" x14ac:dyDescent="0.25">
      <c r="A28" s="19" t="str">
        <f>VLOOKUP(B28,'[1]LISTADO ATM'!$A$2:$C$822,3,0)</f>
        <v>DISTRITO NACIONAL</v>
      </c>
      <c r="B28" s="35">
        <v>165</v>
      </c>
      <c r="C28" s="25" t="str">
        <f>VLOOKUP(B28,'[1]LISTADO ATM'!$A$2:$B$822,2,0)</f>
        <v>ATM Autoservicio Megacentro</v>
      </c>
      <c r="D28" s="16" t="s">
        <v>24</v>
      </c>
      <c r="E28" s="36">
        <v>3335897507</v>
      </c>
    </row>
    <row r="29" spans="1:5" ht="18" x14ac:dyDescent="0.25">
      <c r="A29" s="19" t="str">
        <f>VLOOKUP(B29,'[1]LISTADO ATM'!$A$2:$C$822,3,0)</f>
        <v>DISTRITO NACIONAL</v>
      </c>
      <c r="B29" s="22">
        <v>970</v>
      </c>
      <c r="C29" s="25" t="str">
        <f>VLOOKUP(B29,'[1]LISTADO ATM'!$A$2:$B$822,2,0)</f>
        <v xml:space="preserve">ATM S/M Olé Haina </v>
      </c>
      <c r="D29" s="16" t="s">
        <v>24</v>
      </c>
      <c r="E29" s="36">
        <v>3335899829</v>
      </c>
    </row>
    <row r="30" spans="1:5" ht="18" x14ac:dyDescent="0.25">
      <c r="A30" s="19" t="str">
        <f>VLOOKUP(B30,'[1]LISTADO ATM'!$A$2:$C$822,3,0)</f>
        <v>DISTRITO NACIONAL</v>
      </c>
      <c r="B30" s="22">
        <v>753</v>
      </c>
      <c r="C30" s="25" t="str">
        <f>VLOOKUP(B30,'[1]LISTADO ATM'!$A$2:$B$822,2,0)</f>
        <v xml:space="preserve">ATM S/M Nacional Tiradentes </v>
      </c>
      <c r="D30" s="16" t="s">
        <v>24</v>
      </c>
      <c r="E30" s="36">
        <v>3335899198</v>
      </c>
    </row>
    <row r="31" spans="1:5" ht="18" x14ac:dyDescent="0.25">
      <c r="A31" s="19" t="str">
        <f>VLOOKUP(B31,'[1]LISTADO ATM'!$A$2:$C$822,3,0)</f>
        <v>DISTRITO NACIONAL</v>
      </c>
      <c r="B31" s="22">
        <v>578</v>
      </c>
      <c r="C31" s="25" t="str">
        <f>VLOOKUP(B31,'[1]LISTADO ATM'!$A$2:$B$822,2,0)</f>
        <v xml:space="preserve">ATM Procuraduría General de la República </v>
      </c>
      <c r="D31" s="16" t="s">
        <v>24</v>
      </c>
      <c r="E31" s="36">
        <v>3335898882</v>
      </c>
    </row>
    <row r="32" spans="1:5" ht="18" x14ac:dyDescent="0.25">
      <c r="A32" s="19" t="str">
        <f>VLOOKUP(B32,'[1]LISTADO ATM'!$A$2:$C$822,3,0)</f>
        <v>DISTRITO NACIONAL</v>
      </c>
      <c r="B32" s="35">
        <v>194</v>
      </c>
      <c r="C32" s="25" t="str">
        <f>VLOOKUP(B32,'[1]LISTADO ATM'!$A$2:$B$822,2,0)</f>
        <v xml:space="preserve">ATM UNP Pantoja </v>
      </c>
      <c r="D32" s="16" t="s">
        <v>24</v>
      </c>
      <c r="E32" s="36">
        <v>3335898495</v>
      </c>
    </row>
    <row r="33" spans="1:5" ht="18" x14ac:dyDescent="0.25">
      <c r="A33" s="22" t="s">
        <v>29</v>
      </c>
      <c r="B33" s="35">
        <v>930</v>
      </c>
      <c r="C33" s="22" t="s">
        <v>30</v>
      </c>
      <c r="D33" s="16" t="s">
        <v>24</v>
      </c>
      <c r="E33" s="27">
        <v>3335899564</v>
      </c>
    </row>
    <row r="34" spans="1:5" ht="18" x14ac:dyDescent="0.25">
      <c r="A34" s="22" t="s">
        <v>29</v>
      </c>
      <c r="B34" s="35">
        <v>331</v>
      </c>
      <c r="C34" s="22" t="s">
        <v>31</v>
      </c>
      <c r="D34" s="16" t="s">
        <v>24</v>
      </c>
      <c r="E34" s="27">
        <v>3335899688</v>
      </c>
    </row>
    <row r="35" spans="1:5" ht="18" x14ac:dyDescent="0.25">
      <c r="A35" s="19" t="s">
        <v>29</v>
      </c>
      <c r="B35" s="35">
        <v>160</v>
      </c>
      <c r="C35" s="25" t="s">
        <v>32</v>
      </c>
      <c r="D35" s="16" t="s">
        <v>24</v>
      </c>
      <c r="E35" s="36">
        <v>3335900003</v>
      </c>
    </row>
    <row r="36" spans="1:5" ht="18" x14ac:dyDescent="0.25">
      <c r="A36" s="19" t="s">
        <v>33</v>
      </c>
      <c r="B36" s="35">
        <v>729</v>
      </c>
      <c r="C36" s="25" t="s">
        <v>34</v>
      </c>
      <c r="D36" s="16" t="s">
        <v>24</v>
      </c>
      <c r="E36" s="36">
        <v>3335899064</v>
      </c>
    </row>
    <row r="37" spans="1:5" ht="18" x14ac:dyDescent="0.25">
      <c r="A37" s="19" t="s">
        <v>35</v>
      </c>
      <c r="B37" s="35">
        <v>297</v>
      </c>
      <c r="C37" s="25" t="s">
        <v>36</v>
      </c>
      <c r="D37" s="16" t="s">
        <v>24</v>
      </c>
      <c r="E37" s="36">
        <v>3335899076</v>
      </c>
    </row>
    <row r="38" spans="1:5" ht="18" x14ac:dyDescent="0.25">
      <c r="A38" s="19" t="s">
        <v>35</v>
      </c>
      <c r="B38" s="35">
        <v>6</v>
      </c>
      <c r="C38" s="25" t="s">
        <v>37</v>
      </c>
      <c r="D38" s="16" t="s">
        <v>24</v>
      </c>
      <c r="E38" s="36">
        <v>3335899993</v>
      </c>
    </row>
    <row r="39" spans="1:5" ht="18.75" thickBot="1" x14ac:dyDescent="0.3">
      <c r="A39" s="3" t="s">
        <v>11</v>
      </c>
      <c r="B39" s="38">
        <f>COUNT(B9:B38)</f>
        <v>30</v>
      </c>
      <c r="C39" s="58"/>
      <c r="D39" s="59"/>
      <c r="E39" s="60"/>
    </row>
    <row r="40" spans="1:5" x14ac:dyDescent="0.25">
      <c r="B40" s="5"/>
      <c r="E40" s="5"/>
    </row>
    <row r="41" spans="1:5" ht="18" customHeight="1" x14ac:dyDescent="0.25">
      <c r="A41" s="55" t="s">
        <v>16</v>
      </c>
      <c r="B41" s="56"/>
      <c r="C41" s="56"/>
      <c r="D41" s="56"/>
      <c r="E41" s="57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12" t="s">
        <v>9</v>
      </c>
    </row>
    <row r="43" spans="1:5" ht="17.25" customHeight="1" x14ac:dyDescent="0.25">
      <c r="A43" s="19" t="str">
        <f>VLOOKUP(B43,'[1]LISTADO ATM'!$A$2:$C$822,3,0)</f>
        <v>DISTRITO NACIONAL</v>
      </c>
      <c r="B43" s="22">
        <v>743</v>
      </c>
      <c r="C43" s="25" t="str">
        <f>VLOOKUP(B43,'[1]LISTADO ATM'!$A$2:$B$822,2,0)</f>
        <v xml:space="preserve">ATM Oficina Los Frailes </v>
      </c>
      <c r="D43" s="16" t="s">
        <v>19</v>
      </c>
      <c r="E43" s="25">
        <v>3335897509</v>
      </c>
    </row>
    <row r="44" spans="1:5" ht="17.25" customHeight="1" x14ac:dyDescent="0.25">
      <c r="A44" s="19" t="str">
        <f>VLOOKUP(B44,'[1]LISTADO ATM'!$A$2:$C$822,3,0)</f>
        <v>SUR</v>
      </c>
      <c r="B44" s="22">
        <v>880</v>
      </c>
      <c r="C44" s="25" t="str">
        <f>VLOOKUP(B44,'[1]LISTADO ATM'!$A$2:$B$822,2,0)</f>
        <v xml:space="preserve">ATM Autoservicio Barahona II </v>
      </c>
      <c r="D44" s="16" t="s">
        <v>19</v>
      </c>
      <c r="E44" s="25">
        <v>3335897582</v>
      </c>
    </row>
    <row r="45" spans="1:5" ht="17.25" customHeight="1" x14ac:dyDescent="0.25">
      <c r="A45" s="19" t="str">
        <f>VLOOKUP(B45,'[1]LISTADO ATM'!$A$2:$C$822,3,0)</f>
        <v>ESTE</v>
      </c>
      <c r="B45" s="22">
        <v>480</v>
      </c>
      <c r="C45" s="25" t="str">
        <f>VLOOKUP(B45,'[1]LISTADO ATM'!$A$2:$B$822,2,0)</f>
        <v>ATM UNP Farmaconal Higuey</v>
      </c>
      <c r="D45" s="16" t="s">
        <v>19</v>
      </c>
      <c r="E45" s="25">
        <v>3335899034</v>
      </c>
    </row>
    <row r="46" spans="1:5" ht="18.75" thickBot="1" x14ac:dyDescent="0.3">
      <c r="A46" s="3" t="s">
        <v>11</v>
      </c>
      <c r="B46" s="38">
        <f>COUNT(B43:B45)</f>
        <v>3</v>
      </c>
      <c r="C46" s="58"/>
      <c r="D46" s="59"/>
      <c r="E46" s="60"/>
    </row>
    <row r="47" spans="1:5" ht="15.75" thickBot="1" x14ac:dyDescent="0.3">
      <c r="B47" s="5"/>
      <c r="E47" s="5"/>
    </row>
    <row r="48" spans="1:5" ht="18.75" customHeight="1" thickBot="1" x14ac:dyDescent="0.3">
      <c r="A48" s="44" t="s">
        <v>14</v>
      </c>
      <c r="B48" s="45"/>
      <c r="C48" s="45"/>
      <c r="D48" s="45"/>
      <c r="E48" s="46"/>
    </row>
    <row r="49" spans="1:5" ht="18" x14ac:dyDescent="0.25">
      <c r="A49" s="2" t="s">
        <v>5</v>
      </c>
      <c r="B49" s="4" t="s">
        <v>6</v>
      </c>
      <c r="C49" s="2" t="s">
        <v>7</v>
      </c>
      <c r="D49" s="2" t="s">
        <v>8</v>
      </c>
      <c r="E49" s="12" t="s">
        <v>9</v>
      </c>
    </row>
    <row r="50" spans="1:5" ht="18" x14ac:dyDescent="0.25">
      <c r="A50" s="22" t="str">
        <f>VLOOKUP(B50,'[1]LISTADO ATM'!$A$2:$C$822,3,0)</f>
        <v>DISTRITO NACIONAL</v>
      </c>
      <c r="B50" s="22">
        <v>347</v>
      </c>
      <c r="C50" s="22" t="str">
        <f>VLOOKUP(B50,'[1]LISTADO ATM'!$A$2:$B$822,2,0)</f>
        <v>ATM Patio de Colombia</v>
      </c>
      <c r="D50" s="15" t="s">
        <v>10</v>
      </c>
      <c r="E50" s="27">
        <v>3335900015</v>
      </c>
    </row>
    <row r="51" spans="1:5" ht="18" x14ac:dyDescent="0.25">
      <c r="A51" s="22" t="str">
        <f>VLOOKUP(B51,'[1]LISTADO ATM'!$A$2:$C$822,3,0)</f>
        <v>DISTRITO NACIONAL</v>
      </c>
      <c r="B51" s="22">
        <v>562</v>
      </c>
      <c r="C51" s="22" t="str">
        <f>VLOOKUP(B51,'[1]LISTADO ATM'!$A$2:$B$822,2,0)</f>
        <v xml:space="preserve">ATM S/M Jumbo Carretera Mella </v>
      </c>
      <c r="D51" s="15" t="s">
        <v>10</v>
      </c>
      <c r="E51" s="27">
        <v>3335900091</v>
      </c>
    </row>
    <row r="52" spans="1:5" ht="18" x14ac:dyDescent="0.25">
      <c r="A52" s="19" t="str">
        <f>VLOOKUP(B52,'[1]LISTADO ATM'!$A$2:$C$822,3,0)</f>
        <v>DISTRITO NACIONAL</v>
      </c>
      <c r="B52" s="35">
        <v>627</v>
      </c>
      <c r="C52" s="25" t="str">
        <f>VLOOKUP(B52,'[1]LISTADO ATM'!$A$2:$B$822,2,0)</f>
        <v xml:space="preserve">ATM CAASD </v>
      </c>
      <c r="D52" s="15" t="s">
        <v>10</v>
      </c>
      <c r="E52" s="36" t="s">
        <v>28</v>
      </c>
    </row>
    <row r="53" spans="1:5" ht="18" x14ac:dyDescent="0.25">
      <c r="A53" s="22" t="str">
        <f>VLOOKUP(B53,'[1]LISTADO ATM'!$A$2:$C$822,3,0)</f>
        <v>DISTRITO NACIONAL</v>
      </c>
      <c r="B53" s="22">
        <v>554</v>
      </c>
      <c r="C53" s="22" t="str">
        <f>VLOOKUP(B53,'[1]LISTADO ATM'!$A$2:$B$822,2,0)</f>
        <v xml:space="preserve">ATM Oficina Isabel La Católica I </v>
      </c>
      <c r="D53" s="15" t="s">
        <v>10</v>
      </c>
      <c r="E53" s="27">
        <v>3335900171</v>
      </c>
    </row>
    <row r="54" spans="1:5" ht="18" x14ac:dyDescent="0.25">
      <c r="A54" s="22" t="str">
        <f>VLOOKUP(B54,'[1]LISTADO ATM'!$A$2:$C$822,3,0)</f>
        <v>DISTRITO NACIONAL</v>
      </c>
      <c r="B54" s="22">
        <v>325</v>
      </c>
      <c r="C54" s="22" t="str">
        <f>VLOOKUP(B54,'[1]LISTADO ATM'!$A$2:$B$822,2,0)</f>
        <v>ATM Casa Edwin</v>
      </c>
      <c r="D54" s="15" t="s">
        <v>10</v>
      </c>
      <c r="E54" s="27">
        <v>3335900177</v>
      </c>
    </row>
    <row r="55" spans="1:5" ht="18" x14ac:dyDescent="0.25">
      <c r="A55" s="22" t="str">
        <f>VLOOKUP(B55,'[1]LISTADO ATM'!$A$2:$C$822,3,0)</f>
        <v>NORTE</v>
      </c>
      <c r="B55" s="22">
        <v>796</v>
      </c>
      <c r="C55" s="22" t="str">
        <f>VLOOKUP(B55,'[1]LISTADO ATM'!$A$2:$B$822,2,0)</f>
        <v xml:space="preserve">ATM Oficina Plaza Ventura (Nagua) </v>
      </c>
      <c r="D55" s="15" t="s">
        <v>10</v>
      </c>
      <c r="E55" s="27">
        <v>3335900255</v>
      </c>
    </row>
    <row r="56" spans="1:5" ht="18.75" thickBot="1" x14ac:dyDescent="0.3">
      <c r="A56" s="26"/>
      <c r="B56" s="38">
        <f>COUNT(B50:B55)</f>
        <v>6</v>
      </c>
      <c r="C56" s="14"/>
      <c r="D56" s="14"/>
      <c r="E56" s="14"/>
    </row>
    <row r="57" spans="1:5" ht="15.75" thickBot="1" x14ac:dyDescent="0.3">
      <c r="B57" s="5"/>
      <c r="E57" s="5"/>
    </row>
    <row r="58" spans="1:5" ht="18.75" thickBot="1" x14ac:dyDescent="0.3">
      <c r="A58" s="44" t="s">
        <v>20</v>
      </c>
      <c r="B58" s="45"/>
      <c r="C58" s="45"/>
      <c r="D58" s="45"/>
      <c r="E58" s="46"/>
    </row>
    <row r="59" spans="1:5" ht="18" x14ac:dyDescent="0.25">
      <c r="A59" s="2" t="s">
        <v>5</v>
      </c>
      <c r="B59" s="4" t="s">
        <v>6</v>
      </c>
      <c r="C59" s="2" t="s">
        <v>7</v>
      </c>
      <c r="D59" s="2" t="s">
        <v>8</v>
      </c>
      <c r="E59" s="12" t="s">
        <v>9</v>
      </c>
    </row>
    <row r="60" spans="1:5" ht="18" x14ac:dyDescent="0.25">
      <c r="A60" s="19" t="str">
        <f>VLOOKUP(B60,'[1]LISTADO ATM'!$A$2:$C$822,3,0)</f>
        <v>DISTRITO NACIONAL</v>
      </c>
      <c r="B60" s="22">
        <v>952</v>
      </c>
      <c r="C60" s="25" t="str">
        <f>VLOOKUP(B60,'[1]LISTADO ATM'!$A$2:$B$822,2,0)</f>
        <v xml:space="preserve">ATM Alvarez Rivas </v>
      </c>
      <c r="D60" s="22" t="s">
        <v>18</v>
      </c>
      <c r="E60" s="36">
        <v>3335899066</v>
      </c>
    </row>
    <row r="61" spans="1:5" ht="18" x14ac:dyDescent="0.25">
      <c r="A61" s="19" t="str">
        <f>VLOOKUP(B61,'[1]LISTADO ATM'!$A$2:$C$822,3,0)</f>
        <v>DISTRITO NACIONAL</v>
      </c>
      <c r="B61" s="22">
        <v>875</v>
      </c>
      <c r="C61" s="25" t="str">
        <f>VLOOKUP(B61,'[1]LISTADO ATM'!$A$2:$B$822,2,0)</f>
        <v xml:space="preserve">ATM Texaco Aut. Duarte KM 14 1/2 (Los Alcarrizos) </v>
      </c>
      <c r="D61" s="22" t="s">
        <v>18</v>
      </c>
      <c r="E61" s="36">
        <v>3335899782</v>
      </c>
    </row>
    <row r="62" spans="1:5" ht="18" x14ac:dyDescent="0.25">
      <c r="A62" s="19" t="str">
        <f>VLOOKUP(B62,'[1]LISTADO ATM'!$A$2:$C$822,3,0)</f>
        <v>DISTRITO NACIONAL</v>
      </c>
      <c r="B62" s="22">
        <v>932</v>
      </c>
      <c r="C62" s="25" t="str">
        <f>VLOOKUP(B62,'[1]LISTADO ATM'!$A$2:$B$822,2,0)</f>
        <v xml:space="preserve">ATM Banco Agrícola </v>
      </c>
      <c r="D62" s="22" t="s">
        <v>18</v>
      </c>
      <c r="E62" s="36" t="s">
        <v>27</v>
      </c>
    </row>
    <row r="63" spans="1:5" ht="18.75" thickBot="1" x14ac:dyDescent="0.3">
      <c r="A63" s="26" t="s">
        <v>11</v>
      </c>
      <c r="B63" s="38">
        <f>COUNT(B60:B62)</f>
        <v>3</v>
      </c>
      <c r="C63" s="14"/>
      <c r="D63" s="14"/>
      <c r="E63" s="14"/>
    </row>
    <row r="64" spans="1:5" ht="15.75" thickBot="1" x14ac:dyDescent="0.3">
      <c r="B64" s="5"/>
      <c r="E64" s="5"/>
    </row>
    <row r="65" spans="1:5" ht="18" x14ac:dyDescent="0.25">
      <c r="A65" s="61" t="s">
        <v>13</v>
      </c>
      <c r="B65" s="62"/>
      <c r="C65" s="62"/>
      <c r="D65" s="62"/>
      <c r="E65" s="63"/>
    </row>
    <row r="66" spans="1:5" ht="18" x14ac:dyDescent="0.25">
      <c r="A66" s="2" t="s">
        <v>5</v>
      </c>
      <c r="B66" s="4" t="s">
        <v>6</v>
      </c>
      <c r="C66" s="4" t="s">
        <v>7</v>
      </c>
      <c r="D66" s="18" t="s">
        <v>8</v>
      </c>
      <c r="E66" s="12" t="s">
        <v>9</v>
      </c>
    </row>
    <row r="67" spans="1:5" ht="17.25" customHeight="1" x14ac:dyDescent="0.25">
      <c r="A67" s="19" t="str">
        <f>VLOOKUP(B67,'[1]LISTADO ATM'!$A$2:$C$822,3,0)</f>
        <v>DISTRITO NACIONAL</v>
      </c>
      <c r="B67" s="22">
        <v>493</v>
      </c>
      <c r="C67" s="25" t="str">
        <f>VLOOKUP(B67,'[1]LISTADO ATM'!$A$2:$B$822,2,0)</f>
        <v xml:space="preserve">ATM Oficina Haina Occidental II </v>
      </c>
      <c r="D67" s="28" t="s">
        <v>25</v>
      </c>
      <c r="E67" s="25">
        <v>3335899959</v>
      </c>
    </row>
    <row r="68" spans="1:5" ht="17.25" customHeight="1" x14ac:dyDescent="0.25">
      <c r="A68" s="19" t="str">
        <f>VLOOKUP(B68,'[1]LISTADO ATM'!$A$2:$C$822,3,0)</f>
        <v>ESTE</v>
      </c>
      <c r="B68" s="22">
        <v>429</v>
      </c>
      <c r="C68" s="25" t="str">
        <f>VLOOKUP(B68,'[1]LISTADO ATM'!$A$2:$B$822,2,0)</f>
        <v xml:space="preserve">ATM Oficina Jumbo La Romana </v>
      </c>
      <c r="D68" s="28" t="s">
        <v>22</v>
      </c>
      <c r="E68" s="25">
        <v>3335899833</v>
      </c>
    </row>
    <row r="69" spans="1:5" ht="17.25" customHeight="1" x14ac:dyDescent="0.25">
      <c r="A69" s="19" t="str">
        <f>VLOOKUP(B69,'[1]LISTADO ATM'!$A$2:$C$822,3,0)</f>
        <v>ESTE</v>
      </c>
      <c r="B69" s="22">
        <v>399</v>
      </c>
      <c r="C69" s="25" t="str">
        <f>VLOOKUP(B69,'[1]LISTADO ATM'!$A$2:$B$822,2,0)</f>
        <v xml:space="preserve">ATM Oficina La Romana II </v>
      </c>
      <c r="D69" s="28" t="s">
        <v>25</v>
      </c>
      <c r="E69" s="25">
        <v>3335900107</v>
      </c>
    </row>
    <row r="70" spans="1:5" ht="17.25" customHeight="1" thickBot="1" x14ac:dyDescent="0.3">
      <c r="A70" s="19" t="str">
        <f>VLOOKUP(B70,'[1]LISTADO ATM'!$A$2:$C$822,3,0)</f>
        <v>NORTE</v>
      </c>
      <c r="B70" s="22">
        <v>877</v>
      </c>
      <c r="C70" s="25" t="str">
        <f>VLOOKUP(B70,'[1]LISTADO ATM'!$A$2:$B$822,2,0)</f>
        <v xml:space="preserve">ATM Estación Los Samanes (Ranchito, La Vega) </v>
      </c>
      <c r="D70" s="28" t="s">
        <v>25</v>
      </c>
      <c r="E70" s="25">
        <v>3335900122</v>
      </c>
    </row>
    <row r="71" spans="1:5" ht="17.25" customHeight="1" thickBot="1" x14ac:dyDescent="0.3">
      <c r="A71" s="3" t="s">
        <v>11</v>
      </c>
      <c r="B71" s="37">
        <f>COUNT(B67:B70)</f>
        <v>4</v>
      </c>
      <c r="C71" s="14"/>
      <c r="D71" s="17"/>
      <c r="E71" s="17"/>
    </row>
    <row r="72" spans="1:5" ht="17.25" customHeight="1" thickBot="1" x14ac:dyDescent="0.3">
      <c r="B72" s="5"/>
      <c r="E72" s="5"/>
    </row>
    <row r="73" spans="1:5" ht="18.75" thickBot="1" x14ac:dyDescent="0.3">
      <c r="A73" s="64" t="s">
        <v>12</v>
      </c>
      <c r="B73" s="65"/>
      <c r="C73" t="s">
        <v>17</v>
      </c>
      <c r="D73" s="5"/>
      <c r="E73" s="5"/>
    </row>
    <row r="74" spans="1:5" ht="18.75" thickBot="1" x14ac:dyDescent="0.3">
      <c r="A74" s="42">
        <f>+B56+B63+B71</f>
        <v>13</v>
      </c>
      <c r="B74" s="43"/>
    </row>
    <row r="75" spans="1:5" ht="15.75" thickBot="1" x14ac:dyDescent="0.3">
      <c r="B75" s="5"/>
      <c r="E75" s="5"/>
    </row>
    <row r="76" spans="1:5" ht="18.75" thickBot="1" x14ac:dyDescent="0.3">
      <c r="A76" s="44" t="s">
        <v>15</v>
      </c>
      <c r="B76" s="45"/>
      <c r="C76" s="45"/>
      <c r="D76" s="45"/>
      <c r="E76" s="46"/>
    </row>
    <row r="77" spans="1:5" ht="17.25" customHeight="1" x14ac:dyDescent="0.25">
      <c r="A77" s="6" t="s">
        <v>5</v>
      </c>
      <c r="B77" s="4" t="s">
        <v>6</v>
      </c>
      <c r="C77" s="4" t="s">
        <v>7</v>
      </c>
      <c r="D77" s="47" t="s">
        <v>8</v>
      </c>
      <c r="E77" s="48"/>
    </row>
    <row r="78" spans="1:5" ht="17.25" customHeight="1" x14ac:dyDescent="0.25">
      <c r="A78" s="22" t="str">
        <f>VLOOKUP(B78,'[1]LISTADO ATM'!$A$2:$C$822,3,0)</f>
        <v>ESTE</v>
      </c>
      <c r="B78" s="22">
        <v>159</v>
      </c>
      <c r="C78" s="22" t="str">
        <f>VLOOKUP(B78,'[1]LISTADO ATM'!$A$2:$B$822,2,0)</f>
        <v xml:space="preserve">ATM Hotel Dreams Bayahibe I </v>
      </c>
      <c r="D78" s="40" t="s">
        <v>21</v>
      </c>
      <c r="E78" s="41"/>
    </row>
    <row r="79" spans="1:5" ht="18" x14ac:dyDescent="0.25">
      <c r="A79" s="22" t="str">
        <f>VLOOKUP(B79,'[1]LISTADO ATM'!$A$2:$C$822,3,0)</f>
        <v>SUR</v>
      </c>
      <c r="B79" s="22">
        <v>873</v>
      </c>
      <c r="C79" s="22" t="str">
        <f>VLOOKUP(B79,'[1]LISTADO ATM'!$A$2:$B$822,2,0)</f>
        <v xml:space="preserve">ATM Centro de Caja San Cristóbal II </v>
      </c>
      <c r="D79" s="40" t="s">
        <v>23</v>
      </c>
      <c r="E79" s="41"/>
    </row>
    <row r="80" spans="1:5" ht="18" x14ac:dyDescent="0.25">
      <c r="A80" s="22" t="str">
        <f>VLOOKUP(B80,'[1]LISTADO ATM'!$A$2:$C$822,3,0)</f>
        <v>DISTRITO NACIONAL</v>
      </c>
      <c r="B80" s="22">
        <v>2</v>
      </c>
      <c r="C80" s="22" t="str">
        <f>VLOOKUP(B80,'[1]LISTADO ATM'!$A$2:$B$822,2,0)</f>
        <v>ATM Autoservicio Padre Castellano</v>
      </c>
      <c r="D80" s="40" t="s">
        <v>21</v>
      </c>
      <c r="E80" s="41"/>
    </row>
    <row r="81" spans="1:5" ht="18" x14ac:dyDescent="0.25">
      <c r="A81" s="22" t="str">
        <f>VLOOKUP(B81,'[1]LISTADO ATM'!$A$2:$C$822,3,0)</f>
        <v>DISTRITO NACIONAL</v>
      </c>
      <c r="B81" s="22">
        <v>678</v>
      </c>
      <c r="C81" s="22" t="str">
        <f>VLOOKUP(B81,'[1]LISTADO ATM'!$A$2:$B$822,2,0)</f>
        <v>ATM Eco Petroleo San Isidro</v>
      </c>
      <c r="D81" s="40" t="s">
        <v>21</v>
      </c>
      <c r="E81" s="41"/>
    </row>
    <row r="82" spans="1:5" ht="18" x14ac:dyDescent="0.25">
      <c r="A82" s="22" t="str">
        <f>VLOOKUP(B82,'[1]LISTADO ATM'!$A$2:$C$822,3,0)</f>
        <v>DISTRITO NACIONAL</v>
      </c>
      <c r="B82" s="22">
        <v>724</v>
      </c>
      <c r="C82" s="22" t="str">
        <f>VLOOKUP(B82,'[1]LISTADO ATM'!$A$2:$B$822,2,0)</f>
        <v xml:space="preserve">ATM El Huacal I </v>
      </c>
      <c r="D82" s="40" t="s">
        <v>21</v>
      </c>
      <c r="E82" s="41"/>
    </row>
    <row r="83" spans="1:5" ht="17.25" customHeight="1" x14ac:dyDescent="0.25">
      <c r="A83" s="22" t="str">
        <f>VLOOKUP(B83,'[1]LISTADO ATM'!$A$2:$C$822,3,0)</f>
        <v>ESTE</v>
      </c>
      <c r="B83" s="22">
        <v>268</v>
      </c>
      <c r="C83" s="22" t="str">
        <f>VLOOKUP(B83,'[1]LISTADO ATM'!$A$2:$B$822,2,0)</f>
        <v xml:space="preserve">ATM Autobanco La Altagracia (Higuey) </v>
      </c>
      <c r="D83" s="40" t="s">
        <v>23</v>
      </c>
      <c r="E83" s="41"/>
    </row>
    <row r="84" spans="1:5" ht="18" x14ac:dyDescent="0.25">
      <c r="A84" s="22" t="str">
        <f>VLOOKUP(B84,'[1]LISTADO ATM'!$A$2:$C$822,3,0)</f>
        <v>ESTE</v>
      </c>
      <c r="B84" s="22">
        <v>842</v>
      </c>
      <c r="C84" s="22" t="str">
        <f>VLOOKUP(B84,'[1]LISTADO ATM'!$A$2:$B$822,2,0)</f>
        <v xml:space="preserve">ATM Plaza Orense II (La Romana) </v>
      </c>
      <c r="D84" s="40" t="s">
        <v>21</v>
      </c>
      <c r="E84" s="41"/>
    </row>
    <row r="85" spans="1:5" ht="18" x14ac:dyDescent="0.25">
      <c r="A85" s="22" t="str">
        <f>VLOOKUP(B85,'[1]LISTADO ATM'!$A$2:$C$822,3,0)</f>
        <v>DISTRITO NACIONAL</v>
      </c>
      <c r="B85" s="22">
        <v>709</v>
      </c>
      <c r="C85" s="22" t="str">
        <f>VLOOKUP(B85,'[1]LISTADO ATM'!$A$2:$B$822,2,0)</f>
        <v xml:space="preserve">ATM Seguros Maestro SEMMA  </v>
      </c>
      <c r="D85" s="40" t="s">
        <v>21</v>
      </c>
      <c r="E85" s="41"/>
    </row>
    <row r="86" spans="1:5" ht="18" x14ac:dyDescent="0.25">
      <c r="A86" s="22" t="str">
        <f>VLOOKUP(B86,'[1]LISTADO ATM'!$A$2:$C$822,3,0)</f>
        <v>SUR</v>
      </c>
      <c r="B86" s="22">
        <v>677</v>
      </c>
      <c r="C86" s="22" t="str">
        <f>VLOOKUP(B86,'[1]LISTADO ATM'!$A$2:$B$822,2,0)</f>
        <v>ATM PBG Villa Jaragua</v>
      </c>
      <c r="D86" s="40" t="s">
        <v>21</v>
      </c>
      <c r="E86" s="41"/>
    </row>
    <row r="87" spans="1:5" ht="18" x14ac:dyDescent="0.25">
      <c r="A87" s="22" t="str">
        <f>VLOOKUP(B87,'[1]LISTADO ATM'!$A$2:$C$822,3,0)</f>
        <v>DISTRITO NACIONAL</v>
      </c>
      <c r="B87" s="22">
        <v>60</v>
      </c>
      <c r="C87" s="22" t="str">
        <f>VLOOKUP(B87,'[1]LISTADO ATM'!$A$2:$B$822,2,0)</f>
        <v xml:space="preserve">ATM Autobanco 27 de Febrero </v>
      </c>
      <c r="D87" s="40" t="s">
        <v>21</v>
      </c>
      <c r="E87" s="41"/>
    </row>
    <row r="88" spans="1:5" ht="18" x14ac:dyDescent="0.25">
      <c r="A88" s="22" t="str">
        <f>VLOOKUP(B88,'[1]LISTADO ATM'!$A$2:$C$822,3,0)</f>
        <v>DISTRITO NACIONAL</v>
      </c>
      <c r="B88" s="22">
        <v>527</v>
      </c>
      <c r="C88" s="22" t="str">
        <f>VLOOKUP(B88,'[1]LISTADO ATM'!$A$2:$B$822,2,0)</f>
        <v>ATM Oficina Zona Oriental II</v>
      </c>
      <c r="D88" s="40" t="s">
        <v>21</v>
      </c>
      <c r="E88" s="41"/>
    </row>
    <row r="89" spans="1:5" ht="17.25" customHeight="1" x14ac:dyDescent="0.25">
      <c r="A89" s="22" t="str">
        <f>VLOOKUP(B89,'[1]LISTADO ATM'!$A$2:$C$822,3,0)</f>
        <v>NORTE</v>
      </c>
      <c r="B89" s="22">
        <v>736</v>
      </c>
      <c r="C89" s="22" t="str">
        <f>VLOOKUP(B89,'[1]LISTADO ATM'!$A$2:$B$822,2,0)</f>
        <v xml:space="preserve">ATM Oficina Puerto Plata I </v>
      </c>
      <c r="D89" s="40" t="s">
        <v>23</v>
      </c>
      <c r="E89" s="41"/>
    </row>
    <row r="90" spans="1:5" ht="18" x14ac:dyDescent="0.25">
      <c r="A90" s="22" t="str">
        <f>VLOOKUP(B90,'[1]LISTADO ATM'!$A$2:$C$822,3,0)</f>
        <v>NORTE</v>
      </c>
      <c r="B90" s="22">
        <v>749</v>
      </c>
      <c r="C90" s="22" t="str">
        <f>VLOOKUP(B90,'[1]LISTADO ATM'!$A$2:$B$822,2,0)</f>
        <v xml:space="preserve">ATM Oficina Yaque </v>
      </c>
      <c r="D90" s="40" t="s">
        <v>23</v>
      </c>
      <c r="E90" s="41"/>
    </row>
    <row r="91" spans="1:5" ht="18.75" thickBot="1" x14ac:dyDescent="0.3">
      <c r="A91" s="22" t="str">
        <f>VLOOKUP(B91,'[1]LISTADO ATM'!$A$2:$C$822,3,0)</f>
        <v>ESTE</v>
      </c>
      <c r="B91" s="22">
        <v>963</v>
      </c>
      <c r="C91" s="22" t="str">
        <f>VLOOKUP(B91,'[1]LISTADO ATM'!$A$2:$B$822,2,0)</f>
        <v xml:space="preserve">ATM Multiplaza La Romana </v>
      </c>
      <c r="D91" s="40" t="s">
        <v>23</v>
      </c>
      <c r="E91" s="41"/>
    </row>
    <row r="92" spans="1:5" ht="18.75" thickBot="1" x14ac:dyDescent="0.3">
      <c r="A92" s="26" t="s">
        <v>11</v>
      </c>
      <c r="B92" s="37">
        <f>COUNT(B78:B91)</f>
        <v>14</v>
      </c>
      <c r="C92" s="23"/>
      <c r="D92" s="23"/>
      <c r="E92" s="24"/>
    </row>
  </sheetData>
  <mergeCells count="27">
    <mergeCell ref="A73:B73"/>
    <mergeCell ref="D80:E80"/>
    <mergeCell ref="D91:E91"/>
    <mergeCell ref="D90:E90"/>
    <mergeCell ref="C46:E46"/>
    <mergeCell ref="A48:E48"/>
    <mergeCell ref="D83:E83"/>
    <mergeCell ref="D89:E89"/>
    <mergeCell ref="A58:E58"/>
    <mergeCell ref="A65:E65"/>
    <mergeCell ref="A1:E1"/>
    <mergeCell ref="A2:E2"/>
    <mergeCell ref="A7:E7"/>
    <mergeCell ref="C39:E39"/>
    <mergeCell ref="A41:E41"/>
    <mergeCell ref="D81:E81"/>
    <mergeCell ref="A74:B74"/>
    <mergeCell ref="A76:E76"/>
    <mergeCell ref="D77:E77"/>
    <mergeCell ref="D78:E78"/>
    <mergeCell ref="D79:E79"/>
    <mergeCell ref="D82:E82"/>
    <mergeCell ref="D85:E85"/>
    <mergeCell ref="D86:E86"/>
    <mergeCell ref="D87:E87"/>
    <mergeCell ref="D84:E84"/>
    <mergeCell ref="D88:E88"/>
  </mergeCells>
  <phoneticPr fontId="11" type="noConversion"/>
  <conditionalFormatting sqref="E79">
    <cfRule type="duplicateValues" dxfId="162" priority="591"/>
  </conditionalFormatting>
  <conditionalFormatting sqref="E79">
    <cfRule type="duplicateValues" dxfId="161" priority="589"/>
    <cfRule type="duplicateValues" dxfId="160" priority="590"/>
  </conditionalFormatting>
  <conditionalFormatting sqref="E24">
    <cfRule type="duplicateValues" dxfId="159" priority="1207"/>
    <cfRule type="duplicateValues" dxfId="158" priority="1208"/>
  </conditionalFormatting>
  <conditionalFormatting sqref="E24">
    <cfRule type="duplicateValues" dxfId="157" priority="1211"/>
  </conditionalFormatting>
  <conditionalFormatting sqref="E14">
    <cfRule type="duplicateValues" dxfId="156" priority="1361"/>
  </conditionalFormatting>
  <conditionalFormatting sqref="E14">
    <cfRule type="duplicateValues" dxfId="155" priority="1366"/>
    <cfRule type="duplicateValues" dxfId="154" priority="1367"/>
  </conditionalFormatting>
  <conditionalFormatting sqref="E52">
    <cfRule type="duplicateValues" dxfId="153" priority="222"/>
  </conditionalFormatting>
  <conditionalFormatting sqref="E52">
    <cfRule type="duplicateValues" dxfId="152" priority="223"/>
    <cfRule type="duplicateValues" dxfId="151" priority="224"/>
  </conditionalFormatting>
  <conditionalFormatting sqref="E26">
    <cfRule type="duplicateValues" dxfId="150" priority="214"/>
    <cfRule type="duplicateValues" dxfId="149" priority="215"/>
  </conditionalFormatting>
  <conditionalFormatting sqref="E26">
    <cfRule type="duplicateValues" dxfId="148" priority="216"/>
  </conditionalFormatting>
  <conditionalFormatting sqref="E25">
    <cfRule type="duplicateValues" dxfId="147" priority="211"/>
    <cfRule type="duplicateValues" dxfId="146" priority="212"/>
  </conditionalFormatting>
  <conditionalFormatting sqref="E25">
    <cfRule type="duplicateValues" dxfId="145" priority="213"/>
  </conditionalFormatting>
  <conditionalFormatting sqref="E52">
    <cfRule type="duplicateValues" dxfId="144" priority="228"/>
  </conditionalFormatting>
  <conditionalFormatting sqref="E21">
    <cfRule type="duplicateValues" dxfId="143" priority="203"/>
    <cfRule type="duplicateValues" dxfId="142" priority="204"/>
  </conditionalFormatting>
  <conditionalFormatting sqref="E21">
    <cfRule type="duplicateValues" dxfId="141" priority="205"/>
  </conditionalFormatting>
  <conditionalFormatting sqref="E23">
    <cfRule type="duplicateValues" dxfId="140" priority="192"/>
    <cfRule type="duplicateValues" dxfId="139" priority="193"/>
  </conditionalFormatting>
  <conditionalFormatting sqref="E23">
    <cfRule type="duplicateValues" dxfId="138" priority="194"/>
  </conditionalFormatting>
  <conditionalFormatting sqref="E22">
    <cfRule type="duplicateValues" dxfId="137" priority="189"/>
    <cfRule type="duplicateValues" dxfId="136" priority="190"/>
  </conditionalFormatting>
  <conditionalFormatting sqref="E22">
    <cfRule type="duplicateValues" dxfId="135" priority="191"/>
  </conditionalFormatting>
  <conditionalFormatting sqref="E86">
    <cfRule type="duplicateValues" dxfId="134" priority="167"/>
  </conditionalFormatting>
  <conditionalFormatting sqref="E86">
    <cfRule type="duplicateValues" dxfId="133" priority="168"/>
    <cfRule type="duplicateValues" dxfId="132" priority="169"/>
  </conditionalFormatting>
  <conditionalFormatting sqref="E84">
    <cfRule type="duplicateValues" dxfId="131" priority="158"/>
  </conditionalFormatting>
  <conditionalFormatting sqref="E84">
    <cfRule type="duplicateValues" dxfId="130" priority="159"/>
    <cfRule type="duplicateValues" dxfId="129" priority="160"/>
  </conditionalFormatting>
  <conditionalFormatting sqref="E11">
    <cfRule type="duplicateValues" dxfId="128" priority="143"/>
    <cfRule type="duplicateValues" dxfId="127" priority="144"/>
  </conditionalFormatting>
  <conditionalFormatting sqref="E11">
    <cfRule type="duplicateValues" dxfId="126" priority="145"/>
  </conditionalFormatting>
  <conditionalFormatting sqref="B11">
    <cfRule type="duplicateValues" dxfId="125" priority="142"/>
  </conditionalFormatting>
  <conditionalFormatting sqref="E10">
    <cfRule type="duplicateValues" dxfId="124" priority="138"/>
    <cfRule type="duplicateValues" dxfId="123" priority="139"/>
  </conditionalFormatting>
  <conditionalFormatting sqref="E10">
    <cfRule type="duplicateValues" dxfId="122" priority="140"/>
  </conditionalFormatting>
  <conditionalFormatting sqref="B10">
    <cfRule type="duplicateValues" dxfId="121" priority="141"/>
  </conditionalFormatting>
  <conditionalFormatting sqref="E9">
    <cfRule type="duplicateValues" dxfId="120" priority="133"/>
  </conditionalFormatting>
  <conditionalFormatting sqref="E9">
    <cfRule type="duplicateValues" dxfId="119" priority="134"/>
    <cfRule type="duplicateValues" dxfId="118" priority="135"/>
  </conditionalFormatting>
  <conditionalFormatting sqref="E9">
    <cfRule type="duplicateValues" dxfId="117" priority="136"/>
  </conditionalFormatting>
  <conditionalFormatting sqref="B9">
    <cfRule type="duplicateValues" dxfId="116" priority="137"/>
  </conditionalFormatting>
  <conditionalFormatting sqref="E12">
    <cfRule type="duplicateValues" dxfId="115" priority="130"/>
    <cfRule type="duplicateValues" dxfId="114" priority="131"/>
  </conditionalFormatting>
  <conditionalFormatting sqref="E12">
    <cfRule type="duplicateValues" dxfId="113" priority="129"/>
  </conditionalFormatting>
  <conditionalFormatting sqref="B12">
    <cfRule type="duplicateValues" dxfId="112" priority="132"/>
  </conditionalFormatting>
  <conditionalFormatting sqref="E13">
    <cfRule type="duplicateValues" dxfId="111" priority="124"/>
    <cfRule type="duplicateValues" dxfId="110" priority="125"/>
  </conditionalFormatting>
  <conditionalFormatting sqref="E13">
    <cfRule type="duplicateValues" dxfId="109" priority="126"/>
  </conditionalFormatting>
  <conditionalFormatting sqref="E13">
    <cfRule type="duplicateValues" dxfId="108" priority="127"/>
  </conditionalFormatting>
  <conditionalFormatting sqref="B13">
    <cfRule type="duplicateValues" dxfId="107" priority="128"/>
  </conditionalFormatting>
  <conditionalFormatting sqref="E83">
    <cfRule type="duplicateValues" dxfId="106" priority="122"/>
  </conditionalFormatting>
  <conditionalFormatting sqref="E83">
    <cfRule type="duplicateValues" dxfId="105" priority="120"/>
    <cfRule type="duplicateValues" dxfId="104" priority="121"/>
  </conditionalFormatting>
  <conditionalFormatting sqref="E83">
    <cfRule type="duplicateValues" dxfId="103" priority="123"/>
  </conditionalFormatting>
  <conditionalFormatting sqref="E43:E44">
    <cfRule type="duplicateValues" dxfId="102" priority="116"/>
    <cfRule type="duplicateValues" dxfId="101" priority="117"/>
  </conditionalFormatting>
  <conditionalFormatting sqref="E43:E44">
    <cfRule type="duplicateValues" dxfId="100" priority="118"/>
  </conditionalFormatting>
  <conditionalFormatting sqref="E43:E44">
    <cfRule type="duplicateValues" dxfId="99" priority="119"/>
  </conditionalFormatting>
  <conditionalFormatting sqref="E92:E1048576 E1:E7 E39:E41 E56:E58 E45:E48 E71:E78 E62:E65">
    <cfRule type="duplicateValues" dxfId="98" priority="2545"/>
  </conditionalFormatting>
  <conditionalFormatting sqref="E92:E1048576 E14 E56:E59 E1:E8 E39:E42 E45:E49 E71:E79 E62:E66">
    <cfRule type="duplicateValues" dxfId="97" priority="2595"/>
  </conditionalFormatting>
  <conditionalFormatting sqref="E67">
    <cfRule type="duplicateValues" dxfId="96" priority="107"/>
    <cfRule type="duplicateValues" dxfId="95" priority="108"/>
  </conditionalFormatting>
  <conditionalFormatting sqref="E67">
    <cfRule type="duplicateValues" dxfId="94" priority="109"/>
  </conditionalFormatting>
  <conditionalFormatting sqref="E67">
    <cfRule type="duplicateValues" dxfId="93" priority="110"/>
  </conditionalFormatting>
  <conditionalFormatting sqref="E27">
    <cfRule type="duplicateValues" dxfId="92" priority="103"/>
    <cfRule type="duplicateValues" dxfId="91" priority="104"/>
  </conditionalFormatting>
  <conditionalFormatting sqref="E27">
    <cfRule type="duplicateValues" dxfId="90" priority="105"/>
  </conditionalFormatting>
  <conditionalFormatting sqref="B27">
    <cfRule type="duplicateValues" dxfId="89" priority="106"/>
  </conditionalFormatting>
  <conditionalFormatting sqref="E28">
    <cfRule type="duplicateValues" dxfId="88" priority="98"/>
  </conditionalFormatting>
  <conditionalFormatting sqref="E28">
    <cfRule type="duplicateValues" dxfId="87" priority="99"/>
    <cfRule type="duplicateValues" dxfId="86" priority="100"/>
  </conditionalFormatting>
  <conditionalFormatting sqref="E28">
    <cfRule type="duplicateValues" dxfId="85" priority="101"/>
  </conditionalFormatting>
  <conditionalFormatting sqref="B28">
    <cfRule type="duplicateValues" dxfId="84" priority="102"/>
  </conditionalFormatting>
  <conditionalFormatting sqref="E29">
    <cfRule type="duplicateValues" dxfId="83" priority="95"/>
    <cfRule type="duplicateValues" dxfId="82" priority="96"/>
  </conditionalFormatting>
  <conditionalFormatting sqref="E29">
    <cfRule type="duplicateValues" dxfId="81" priority="94"/>
  </conditionalFormatting>
  <conditionalFormatting sqref="B29">
    <cfRule type="duplicateValues" dxfId="80" priority="97"/>
  </conditionalFormatting>
  <conditionalFormatting sqref="E30">
    <cfRule type="duplicateValues" dxfId="79" priority="91"/>
    <cfRule type="duplicateValues" dxfId="78" priority="92"/>
  </conditionalFormatting>
  <conditionalFormatting sqref="E30">
    <cfRule type="duplicateValues" dxfId="77" priority="90"/>
  </conditionalFormatting>
  <conditionalFormatting sqref="B30">
    <cfRule type="duplicateValues" dxfId="76" priority="93"/>
  </conditionalFormatting>
  <conditionalFormatting sqref="B31">
    <cfRule type="duplicateValues" dxfId="75" priority="85"/>
  </conditionalFormatting>
  <conditionalFormatting sqref="E31">
    <cfRule type="duplicateValues" dxfId="74" priority="86"/>
    <cfRule type="duplicateValues" dxfId="73" priority="87"/>
  </conditionalFormatting>
  <conditionalFormatting sqref="E31">
    <cfRule type="duplicateValues" dxfId="72" priority="88"/>
  </conditionalFormatting>
  <conditionalFormatting sqref="E31">
    <cfRule type="duplicateValues" dxfId="71" priority="89"/>
  </conditionalFormatting>
  <conditionalFormatting sqref="E32">
    <cfRule type="duplicateValues" dxfId="70" priority="80"/>
  </conditionalFormatting>
  <conditionalFormatting sqref="E32">
    <cfRule type="duplicateValues" dxfId="69" priority="81"/>
  </conditionalFormatting>
  <conditionalFormatting sqref="E32">
    <cfRule type="duplicateValues" dxfId="68" priority="82"/>
    <cfRule type="duplicateValues" dxfId="67" priority="83"/>
  </conditionalFormatting>
  <conditionalFormatting sqref="B32:B38">
    <cfRule type="duplicateValues" dxfId="66" priority="84"/>
  </conditionalFormatting>
  <conditionalFormatting sqref="B56:B1048576 B1:B52">
    <cfRule type="duplicateValues" dxfId="65" priority="79"/>
  </conditionalFormatting>
  <conditionalFormatting sqref="E92:E1048576 E1:E8 E56:E59 E39:E42 E45:E49 E71:E78 E62:E66">
    <cfRule type="duplicateValues" dxfId="64" priority="2649"/>
    <cfRule type="duplicateValues" dxfId="63" priority="2650"/>
  </conditionalFormatting>
  <conditionalFormatting sqref="E85 E82">
    <cfRule type="duplicateValues" dxfId="62" priority="2660"/>
  </conditionalFormatting>
  <conditionalFormatting sqref="E85 E82">
    <cfRule type="duplicateValues" dxfId="61" priority="2662"/>
    <cfRule type="duplicateValues" dxfId="60" priority="2663"/>
  </conditionalFormatting>
  <conditionalFormatting sqref="E89">
    <cfRule type="duplicateValues" dxfId="59" priority="77"/>
  </conditionalFormatting>
  <conditionalFormatting sqref="E89">
    <cfRule type="duplicateValues" dxfId="58" priority="75"/>
    <cfRule type="duplicateValues" dxfId="57" priority="76"/>
  </conditionalFormatting>
  <conditionalFormatting sqref="E89">
    <cfRule type="duplicateValues" dxfId="56" priority="78"/>
  </conditionalFormatting>
  <conditionalFormatting sqref="E90">
    <cfRule type="duplicateValues" dxfId="55" priority="73"/>
  </conditionalFormatting>
  <conditionalFormatting sqref="E90">
    <cfRule type="duplicateValues" dxfId="54" priority="71"/>
    <cfRule type="duplicateValues" dxfId="53" priority="72"/>
  </conditionalFormatting>
  <conditionalFormatting sqref="E90">
    <cfRule type="duplicateValues" dxfId="52" priority="74"/>
  </conditionalFormatting>
  <conditionalFormatting sqref="E91">
    <cfRule type="duplicateValues" dxfId="51" priority="69"/>
  </conditionalFormatting>
  <conditionalFormatting sqref="E91">
    <cfRule type="duplicateValues" dxfId="50" priority="67"/>
    <cfRule type="duplicateValues" dxfId="49" priority="68"/>
  </conditionalFormatting>
  <conditionalFormatting sqref="E91">
    <cfRule type="duplicateValues" dxfId="48" priority="70"/>
  </conditionalFormatting>
  <conditionalFormatting sqref="E34">
    <cfRule type="duplicateValues" dxfId="47" priority="25"/>
    <cfRule type="duplicateValues" dxfId="46" priority="26"/>
  </conditionalFormatting>
  <conditionalFormatting sqref="E34">
    <cfRule type="duplicateValues" dxfId="45" priority="27"/>
  </conditionalFormatting>
  <conditionalFormatting sqref="B33:B38">
    <cfRule type="duplicateValues" dxfId="44" priority="28"/>
  </conditionalFormatting>
  <conditionalFormatting sqref="E33">
    <cfRule type="duplicateValues" dxfId="43" priority="29"/>
    <cfRule type="duplicateValues" dxfId="42" priority="30"/>
  </conditionalFormatting>
  <conditionalFormatting sqref="E33">
    <cfRule type="duplicateValues" dxfId="41" priority="31"/>
  </conditionalFormatting>
  <conditionalFormatting sqref="B33:B38">
    <cfRule type="duplicateValues" dxfId="40" priority="24"/>
  </conditionalFormatting>
  <conditionalFormatting sqref="E36:E38">
    <cfRule type="duplicateValues" dxfId="39" priority="18"/>
    <cfRule type="duplicateValues" dxfId="38" priority="19"/>
  </conditionalFormatting>
  <conditionalFormatting sqref="E36:E38">
    <cfRule type="duplicateValues" dxfId="37" priority="17"/>
  </conditionalFormatting>
  <conditionalFormatting sqref="E35">
    <cfRule type="duplicateValues" dxfId="36" priority="20"/>
  </conditionalFormatting>
  <conditionalFormatting sqref="E35">
    <cfRule type="duplicateValues" dxfId="35" priority="21"/>
  </conditionalFormatting>
  <conditionalFormatting sqref="E35">
    <cfRule type="duplicateValues" dxfId="34" priority="22"/>
    <cfRule type="duplicateValues" dxfId="33" priority="23"/>
  </conditionalFormatting>
  <conditionalFormatting sqref="E20">
    <cfRule type="duplicateValues" dxfId="32" priority="2664"/>
    <cfRule type="duplicateValues" dxfId="31" priority="2665"/>
  </conditionalFormatting>
  <conditionalFormatting sqref="E20">
    <cfRule type="duplicateValues" dxfId="30" priority="2666"/>
  </conditionalFormatting>
  <conditionalFormatting sqref="B45:B52 B1:B8 B14:B26 B39:B42 B56:B1048576">
    <cfRule type="duplicateValues" dxfId="29" priority="2676"/>
  </conditionalFormatting>
  <conditionalFormatting sqref="B43:B44">
    <cfRule type="duplicateValues" dxfId="28" priority="2682"/>
  </conditionalFormatting>
  <conditionalFormatting sqref="E60:E61">
    <cfRule type="duplicateValues" dxfId="27" priority="2727"/>
    <cfRule type="duplicateValues" dxfId="26" priority="2728"/>
  </conditionalFormatting>
  <conditionalFormatting sqref="E60:E61">
    <cfRule type="duplicateValues" dxfId="25" priority="2729"/>
  </conditionalFormatting>
  <conditionalFormatting sqref="E68:E70">
    <cfRule type="duplicateValues" dxfId="24" priority="2762"/>
    <cfRule type="duplicateValues" dxfId="23" priority="2763"/>
  </conditionalFormatting>
  <conditionalFormatting sqref="E68:E70">
    <cfRule type="duplicateValues" dxfId="22" priority="2764"/>
  </conditionalFormatting>
  <conditionalFormatting sqref="E88">
    <cfRule type="duplicateValues" dxfId="21" priority="14"/>
  </conditionalFormatting>
  <conditionalFormatting sqref="E88">
    <cfRule type="duplicateValues" dxfId="20" priority="15"/>
    <cfRule type="duplicateValues" dxfId="19" priority="16"/>
  </conditionalFormatting>
  <conditionalFormatting sqref="E87">
    <cfRule type="duplicateValues" dxfId="18" priority="11"/>
  </conditionalFormatting>
  <conditionalFormatting sqref="E87">
    <cfRule type="duplicateValues" dxfId="17" priority="12"/>
    <cfRule type="duplicateValues" dxfId="16" priority="13"/>
  </conditionalFormatting>
  <conditionalFormatting sqref="E81">
    <cfRule type="duplicateValues" dxfId="15" priority="2765"/>
  </conditionalFormatting>
  <conditionalFormatting sqref="E81">
    <cfRule type="duplicateValues" dxfId="14" priority="2766"/>
    <cfRule type="duplicateValues" dxfId="13" priority="2767"/>
  </conditionalFormatting>
  <conditionalFormatting sqref="E80">
    <cfRule type="duplicateValues" dxfId="12" priority="2781"/>
  </conditionalFormatting>
  <conditionalFormatting sqref="E80">
    <cfRule type="duplicateValues" dxfId="11" priority="2782"/>
    <cfRule type="duplicateValues" dxfId="10" priority="2783"/>
  </conditionalFormatting>
  <conditionalFormatting sqref="B53:B54">
    <cfRule type="duplicateValues" dxfId="9" priority="3"/>
  </conditionalFormatting>
  <conditionalFormatting sqref="B53:B54">
    <cfRule type="duplicateValues" dxfId="8" priority="4"/>
  </conditionalFormatting>
  <conditionalFormatting sqref="E53:E54">
    <cfRule type="duplicateValues" dxfId="7" priority="5"/>
    <cfRule type="duplicateValues" dxfId="6" priority="6"/>
  </conditionalFormatting>
  <conditionalFormatting sqref="E53:E54">
    <cfRule type="duplicateValues" dxfId="5" priority="7"/>
  </conditionalFormatting>
  <conditionalFormatting sqref="B55">
    <cfRule type="duplicateValues" dxfId="4" priority="1"/>
  </conditionalFormatting>
  <conditionalFormatting sqref="B55">
    <cfRule type="duplicateValues" dxfId="3" priority="2"/>
  </conditionalFormatting>
  <conditionalFormatting sqref="E55 E50:E51 E15:E19">
    <cfRule type="duplicateValues" dxfId="2" priority="2822"/>
    <cfRule type="duplicateValues" dxfId="1" priority="2823"/>
  </conditionalFormatting>
  <conditionalFormatting sqref="E55 E50:E51 E15:E19">
    <cfRule type="duplicateValues" dxfId="0" priority="28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2021-05-26T21:10:44Z</dcterms:modified>
</cp:coreProperties>
</file>