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6\"/>
    </mc:Choice>
  </mc:AlternateContent>
  <bookViews>
    <workbookView xWindow="0" yWindow="0" windowWidth="20370" windowHeight="762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Hoja1!$A$50:$E$53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1" l="1"/>
  <c r="A41" i="1"/>
  <c r="C40" i="1"/>
  <c r="C41" i="1"/>
  <c r="A31" i="1"/>
  <c r="A32" i="1"/>
  <c r="C31" i="1"/>
  <c r="C32" i="1"/>
  <c r="B42" i="1"/>
  <c r="B50" i="1"/>
  <c r="C48" i="1"/>
  <c r="C26" i="1" l="1"/>
  <c r="A26" i="1"/>
  <c r="C25" i="1"/>
  <c r="A25" i="1"/>
  <c r="C28" i="1"/>
  <c r="A28" i="1"/>
  <c r="C27" i="1"/>
  <c r="A27" i="1"/>
  <c r="B33" i="1"/>
  <c r="C22" i="1"/>
  <c r="A22" i="1"/>
  <c r="C21" i="1"/>
  <c r="A21" i="1"/>
  <c r="C20" i="1"/>
  <c r="A20" i="1"/>
  <c r="C19" i="1"/>
  <c r="A19" i="1"/>
  <c r="C14" i="1" l="1"/>
  <c r="A14" i="1"/>
  <c r="C67" i="1"/>
  <c r="A67" i="1"/>
  <c r="C68" i="1"/>
  <c r="A68" i="1"/>
  <c r="C64" i="1"/>
  <c r="A64" i="1"/>
  <c r="C65" i="1"/>
  <c r="A65" i="1"/>
  <c r="C66" i="1"/>
  <c r="A66" i="1"/>
  <c r="C30" i="1" l="1"/>
  <c r="A30" i="1"/>
  <c r="C24" i="1"/>
  <c r="A24" i="1"/>
  <c r="B69" i="1" l="1"/>
  <c r="B15" i="1"/>
  <c r="B10" i="1"/>
  <c r="C37" i="1"/>
  <c r="C38" i="1"/>
  <c r="C39" i="1"/>
  <c r="C29" i="1"/>
  <c r="A37" i="1" l="1"/>
  <c r="A38" i="1"/>
  <c r="A39" i="1"/>
  <c r="A29" i="1"/>
  <c r="C63" i="1" l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47" i="1"/>
  <c r="A47" i="1"/>
  <c r="C46" i="1"/>
  <c r="A46" i="1"/>
  <c r="A53" i="1"/>
  <c r="C23" i="1"/>
  <c r="A23" i="1"/>
  <c r="F2" i="3" l="1"/>
</calcChain>
</file>

<file path=xl/sharedStrings.xml><?xml version="1.0" encoding="utf-8"?>
<sst xmlns="http://schemas.openxmlformats.org/spreadsheetml/2006/main" count="972" uniqueCount="29">
  <si>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</si>
  <si>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</si>
  <si>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</si>
  <si>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</si>
  <si>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</si>
  <si>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</si>
  <si>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</si>
  <si>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</si>
  <si>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</si>
  <si>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</si>
  <si>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</si>
  <si>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</si>
  <si>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</si>
  <si>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</si>
  <si>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</si>
  <si>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</si>
  <si>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</si>
  <si>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</si>
  <si>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</si>
  <si>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</si>
  <si>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</si>
  <si>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</si>
  <si>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</si>
  <si>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</si>
  <si>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</si>
  <si>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ESTE</t>
  </si>
  <si>
    <t xml:space="preserve">ATM UNP Guaymate (La Romana) </t>
  </si>
  <si>
    <t>GAVETA DE RECHAZO LLENA</t>
  </si>
  <si>
    <t>3335899063 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</si>
</sst>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2"/>
      <tableStyleElement type="headerRow" dxfId="261"/>
      <tableStyleElement type="totalRow" dxfId="260"/>
      <tableStyleElement type="firstColumn" dxfId="259"/>
      <tableStyleElement type="lastColumn" dxfId="258"/>
      <tableStyleElement type="firstRowStripe" dxfId="257"/>
      <tableStyleElement type="firstColumnStripe" dxfId="2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18" zoomScale="85" zoomScaleNormal="85" workbookViewId="0">
      <selection activeCell="E31" sqref="E31:E32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1" t="s">
        <v>1</v>
      </c>
      <c r="B1" s="52"/>
      <c r="C1" s="52"/>
      <c r="D1" s="52"/>
      <c r="E1" s="53"/>
    </row>
    <row r="2" spans="1:5" ht="25.5" customHeight="1" x14ac:dyDescent="0.25">
      <c r="A2" s="54" t="s">
        <v>0</v>
      </c>
      <c r="B2" s="55"/>
      <c r="C2" s="55"/>
      <c r="D2" s="55"/>
      <c r="E2" s="56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44372.708333333336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44373.25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57" t="s">
        <v>4</v>
      </c>
      <c r="B7" s="58"/>
      <c r="C7" s="58"/>
      <c r="D7" s="58"/>
      <c r="E7" s="59"/>
    </row>
    <row r="8" spans="1:5" ht="18" x14ac:dyDescent="0.25">
      <c r="A8" s="2" t="s">
        <v>5</v>
      </c>
      <c r="B8" s="4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19" t="s">
        <v>25</v>
      </c>
      <c r="B9" s="22"/>
      <c r="C9" s="25" t="s">
        <v>26</v>
      </c>
      <c r="D9" s="16" t="s">
        <v>24</v>
      </c>
      <c r="E9" s="36"/>
    </row>
    <row r="10" spans="1:5" ht="18.75" thickBot="1" x14ac:dyDescent="0.3">
      <c r="A10" s="3" t="s">
        <v>11</v>
      </c>
      <c r="B10" s="38">
        <f>COUNT(B9:B9)</f>
        <v>0</v>
      </c>
      <c r="C10" s="60"/>
      <c r="D10" s="61"/>
      <c r="E10" s="62"/>
    </row>
    <row r="11" spans="1:5" x14ac:dyDescent="0.25">
      <c r="B11" s="5"/>
      <c r="E11" s="5"/>
    </row>
    <row r="12" spans="1:5" ht="18" customHeight="1" x14ac:dyDescent="0.25">
      <c r="A12" s="57" t="s">
        <v>16</v>
      </c>
      <c r="B12" s="58"/>
      <c r="C12" s="58"/>
      <c r="D12" s="58"/>
      <c r="E12" s="59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7.25" customHeight="1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8">
        <f>COUNT(#REF!)</f>
        <v>0</v>
      </c>
      <c r="C15" s="60"/>
      <c r="D15" s="61"/>
      <c r="E15" s="62"/>
    </row>
    <row r="16" spans="1:5" ht="15.75" thickBot="1" x14ac:dyDescent="0.3">
      <c r="B16" s="5"/>
      <c r="E16" s="5"/>
    </row>
    <row r="17" spans="1:5" ht="18.75" customHeight="1" thickBot="1" x14ac:dyDescent="0.3">
      <c r="A17" s="46" t="s">
        <v>14</v>
      </c>
      <c r="B17" s="47"/>
      <c r="C17" s="47"/>
      <c r="D17" s="47"/>
      <c r="E17" s="48"/>
    </row>
    <row r="18" spans="1:5" ht="18" x14ac:dyDescent="0.25">
      <c r="A18" s="2" t="s">
        <v>5</v>
      </c>
      <c r="B18" s="4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19" t="str">
        <f>VLOOKUP(B19,'[1]LISTADO ATM'!$A$2:$C$822,3,0)</f>
        <v>DISTRITO NACIONAL</v>
      </c>
      <c r="B19" s="35">
        <v>165</v>
      </c>
      <c r="C19" s="25" t="str">
        <f>VLOOKUP(B19,'[1]LISTADO ATM'!$A$2:$B$822,2,0)</f>
        <v>ATM Autoservicio Megacentro</v>
      </c>
      <c r="D19" s="15" t="s">
        <v>10</v>
      </c>
      <c r="E19" s="36">
        <v>3335897507</v>
      </c>
    </row>
    <row r="20" spans="1:5" ht="18" x14ac:dyDescent="0.25">
      <c r="A20" s="22" t="str">
        <f>VLOOKUP(B20,'[1]LISTADO ATM'!$A$2:$C$822,3,0)</f>
        <v>DISTRITO NACIONAL</v>
      </c>
      <c r="B20" s="22">
        <v>839</v>
      </c>
      <c r="C20" s="22" t="str">
        <f>VLOOKUP(B20,'[1]LISTADO ATM'!$A$2:$B$822,2,0)</f>
        <v xml:space="preserve">ATM INAPA </v>
      </c>
      <c r="D20" s="15" t="s">
        <v>10</v>
      </c>
      <c r="E20" s="27">
        <v>3335898316</v>
      </c>
    </row>
    <row r="21" spans="1:5" ht="18" x14ac:dyDescent="0.25">
      <c r="A21" s="22" t="str">
        <f>VLOOKUP(B21,'[1]LISTADO ATM'!$A$2:$C$822,3,0)</f>
        <v>DISTRITO NACIONAL</v>
      </c>
      <c r="B21" s="22">
        <v>235</v>
      </c>
      <c r="C21" s="22" t="str">
        <f>VLOOKUP(B21,'[1]LISTADO ATM'!$A$2:$B$822,2,0)</f>
        <v xml:space="preserve">ATM Oficina Multicentro La Sirena San Isidro </v>
      </c>
      <c r="D21" s="15" t="s">
        <v>10</v>
      </c>
      <c r="E21" s="27">
        <v>3335898652</v>
      </c>
    </row>
    <row r="22" spans="1:5" ht="18" x14ac:dyDescent="0.25">
      <c r="A22" s="22" t="str">
        <f>VLOOKUP(B22,'[1]LISTADO ATM'!$A$2:$C$822,3,0)</f>
        <v>DISTRITO NACIONAL</v>
      </c>
      <c r="B22" s="39">
        <v>744</v>
      </c>
      <c r="C22" s="22" t="str">
        <f>VLOOKUP(B22,'[1]LISTADO ATM'!$A$2:$B$822,2,0)</f>
        <v xml:space="preserve">ATM Multicentro La Sirena Venezuela </v>
      </c>
      <c r="D22" s="15" t="s">
        <v>10</v>
      </c>
      <c r="E22" s="27">
        <v>3335898809</v>
      </c>
    </row>
    <row r="23" spans="1:5" ht="18" x14ac:dyDescent="0.25">
      <c r="A23" s="19" t="str">
        <f>VLOOKUP(B23,'[1]LISTADO ATM'!$A$2:$C$822,3,0)</f>
        <v>DISTRITO NACIONAL</v>
      </c>
      <c r="B23" s="35">
        <v>461</v>
      </c>
      <c r="C23" s="25" t="str">
        <f>VLOOKUP(B23,'[1]LISTADO ATM'!$A$2:$B$822,2,0)</f>
        <v xml:space="preserve">ATM Autobanco Sarasota I </v>
      </c>
      <c r="D23" s="15" t="s">
        <v>10</v>
      </c>
      <c r="E23" s="36">
        <v>3335899008</v>
      </c>
    </row>
    <row r="24" spans="1:5" ht="18" x14ac:dyDescent="0.25">
      <c r="A24" s="22" t="str">
        <f>VLOOKUP(B24,'[1]LISTADO ATM'!$A$2:$C$822,3,0)</f>
        <v>ESTE</v>
      </c>
      <c r="B24" s="22">
        <v>114</v>
      </c>
      <c r="C24" s="22" t="str">
        <f>VLOOKUP(B24,'[1]LISTADO ATM'!$A$2:$B$822,2,0)</f>
        <v xml:space="preserve">ATM Oficina Hato Mayor </v>
      </c>
      <c r="D24" s="15" t="s">
        <v>10</v>
      </c>
      <c r="E24" s="27">
        <v>3335899009</v>
      </c>
    </row>
    <row r="25" spans="1:5" ht="18" x14ac:dyDescent="0.25">
      <c r="A25" s="22" t="str">
        <f>VLOOKUP(B25,'[1]LISTADO ATM'!$A$2:$C$822,3,0)</f>
        <v>NORTE</v>
      </c>
      <c r="B25" s="22">
        <v>307</v>
      </c>
      <c r="C25" s="22" t="str">
        <f>VLOOKUP(B25,'[1]LISTADO ATM'!$A$2:$B$822,2,0)</f>
        <v>ATM Oficina Nagua II</v>
      </c>
      <c r="D25" s="15" t="s">
        <v>10</v>
      </c>
      <c r="E25" s="27">
        <v>3335899012</v>
      </c>
    </row>
    <row r="26" spans="1:5" ht="18" x14ac:dyDescent="0.25">
      <c r="A26" s="22" t="str">
        <f>VLOOKUP(B26,'[1]LISTADO ATM'!$A$2:$C$822,3,0)</f>
        <v>DISTRITO NACIONAL</v>
      </c>
      <c r="B26" s="39">
        <v>706</v>
      </c>
      <c r="C26" s="22" t="str">
        <f>VLOOKUP(B26,'[1]LISTADO ATM'!$A$2:$B$822,2,0)</f>
        <v xml:space="preserve">ATM S/M Pristine </v>
      </c>
      <c r="D26" s="15" t="s">
        <v>10</v>
      </c>
      <c r="E26" s="27">
        <v>3335899013</v>
      </c>
    </row>
    <row r="27" spans="1:5" ht="18" x14ac:dyDescent="0.25">
      <c r="A27" s="22" t="str">
        <f>VLOOKUP(B27,'[1]LISTADO ATM'!$A$2:$C$822,3,0)</f>
        <v>DISTRITO NACIONAL</v>
      </c>
      <c r="B27" s="22">
        <v>717</v>
      </c>
      <c r="C27" s="22" t="str">
        <f>VLOOKUP(B27,'[1]LISTADO ATM'!$A$2:$B$822,2,0)</f>
        <v xml:space="preserve">ATM Oficina Los Alcarrizos </v>
      </c>
      <c r="D27" s="15" t="s">
        <v>10</v>
      </c>
      <c r="E27" s="27">
        <v>3335899016</v>
      </c>
    </row>
    <row r="28" spans="1:5" ht="18" x14ac:dyDescent="0.25">
      <c r="A28" s="22" t="str">
        <f>VLOOKUP(B28,'[1]LISTADO ATM'!$A$2:$C$822,3,0)</f>
        <v>NORTE</v>
      </c>
      <c r="B28" s="39">
        <v>728</v>
      </c>
      <c r="C28" s="22" t="str">
        <f>VLOOKUP(B28,'[1]LISTADO ATM'!$A$2:$B$822,2,0)</f>
        <v xml:space="preserve">ATM UNP La Vega Oficina Regional Norcentral </v>
      </c>
      <c r="D28" s="15" t="s">
        <v>10</v>
      </c>
      <c r="E28" s="27">
        <v>3335899017</v>
      </c>
    </row>
    <row r="29" spans="1:5" ht="18" x14ac:dyDescent="0.25">
      <c r="A29" s="22" t="str">
        <f>VLOOKUP(B29,'[1]LISTADO ATM'!$A$2:$C$822,3,0)</f>
        <v>DISTRITO NACIONAL</v>
      </c>
      <c r="B29" s="22">
        <v>85</v>
      </c>
      <c r="C29" s="22" t="str">
        <f>VLOOKUP(B29,'[1]LISTADO ATM'!$A$2:$B$822,2,0)</f>
        <v xml:space="preserve">ATM Oficina San Isidro (Fuerza Aérea) </v>
      </c>
      <c r="D29" s="15" t="s">
        <v>10</v>
      </c>
      <c r="E29" s="27">
        <v>3335899053</v>
      </c>
    </row>
    <row r="30" spans="1:5" ht="18" x14ac:dyDescent="0.25">
      <c r="A30" s="22" t="str">
        <f>VLOOKUP(B30,'[1]LISTADO ATM'!$A$2:$C$822,3,0)</f>
        <v>DISTRITO NACIONAL</v>
      </c>
      <c r="B30" s="22">
        <v>684</v>
      </c>
      <c r="C30" s="22" t="str">
        <f>VLOOKUP(B30,'[1]LISTADO ATM'!$A$2:$B$822,2,0)</f>
        <v>ATM Estación Texaco Prolongación 27 Febrero</v>
      </c>
      <c r="D30" s="15" t="s">
        <v>10</v>
      </c>
      <c r="E30" s="27">
        <v>3335899054</v>
      </c>
    </row>
    <row r="31" spans="1:5" ht="18" x14ac:dyDescent="0.25">
      <c r="A31" s="22" t="str">
        <f>VLOOKUP(B31,'[1]LISTADO ATM'!$A$2:$C$822,3,0)</f>
        <v>SUR</v>
      </c>
      <c r="B31" s="22">
        <v>765</v>
      </c>
      <c r="C31" s="22" t="str">
        <f>VLOOKUP(B31,'[1]LISTADO ATM'!$A$2:$B$822,2,0)</f>
        <v xml:space="preserve">ATM Oficina Azua I </v>
      </c>
      <c r="D31" s="15" t="s">
        <v>10</v>
      </c>
      <c r="E31" s="27" t="s">
        <v>28</v>
      </c>
    </row>
    <row r="32" spans="1:5" ht="18" x14ac:dyDescent="0.25">
      <c r="A32" s="22" t="str">
        <f>VLOOKUP(B32,'[1]LISTADO ATM'!$A$2:$C$822,3,0)</f>
        <v>DISTRITO NACIONAL</v>
      </c>
      <c r="B32" s="22">
        <v>125</v>
      </c>
      <c r="C32" s="22" t="str">
        <f>VLOOKUP(B32,'[1]LISTADO ATM'!$A$2:$B$822,2,0)</f>
        <v xml:space="preserve">ATM Dirección General de Aduanas II </v>
      </c>
      <c r="D32" s="15" t="s">
        <v>10</v>
      </c>
      <c r="E32" s="27">
        <v>3335899065</v>
      </c>
    </row>
    <row r="33" spans="1:5" ht="18.75" thickBot="1" x14ac:dyDescent="0.3">
      <c r="A33" s="26"/>
      <c r="B33" s="38">
        <f>COUNT(B19:B30)</f>
        <v>12</v>
      </c>
      <c r="C33" s="14"/>
      <c r="D33" s="14"/>
      <c r="E33" s="14"/>
    </row>
    <row r="34" spans="1:5" ht="15.75" thickBot="1" x14ac:dyDescent="0.3">
      <c r="B34" s="5"/>
      <c r="E34" s="5"/>
    </row>
    <row r="35" spans="1:5" ht="18.75" thickBot="1" x14ac:dyDescent="0.3">
      <c r="A35" s="46" t="s">
        <v>20</v>
      </c>
      <c r="B35" s="47"/>
      <c r="C35" s="47"/>
      <c r="D35" s="47"/>
      <c r="E35" s="48"/>
    </row>
    <row r="36" spans="1:5" ht="18" x14ac:dyDescent="0.25">
      <c r="A36" s="2" t="s">
        <v>5</v>
      </c>
      <c r="B36" s="4" t="s">
        <v>6</v>
      </c>
      <c r="C36" s="2" t="s">
        <v>7</v>
      </c>
      <c r="D36" s="2" t="s">
        <v>8</v>
      </c>
      <c r="E36" s="12" t="s">
        <v>9</v>
      </c>
    </row>
    <row r="37" spans="1:5" ht="18" x14ac:dyDescent="0.25">
      <c r="A37" s="19" t="str">
        <f>VLOOKUP(B37,'[1]LISTADO ATM'!$A$2:$C$822,3,0)</f>
        <v>DISTRITO NACIONAL</v>
      </c>
      <c r="B37" s="35">
        <v>194</v>
      </c>
      <c r="C37" s="25" t="str">
        <f>VLOOKUP(B37,'[1]LISTADO ATM'!$A$2:$B$822,2,0)</f>
        <v xml:space="preserve">ATM UNP Pantoja </v>
      </c>
      <c r="D37" s="22" t="s">
        <v>18</v>
      </c>
      <c r="E37" s="36">
        <v>3335898495</v>
      </c>
    </row>
    <row r="38" spans="1:5" ht="18" x14ac:dyDescent="0.25">
      <c r="A38" s="19" t="str">
        <f>VLOOKUP(B38,'[1]LISTADO ATM'!$A$2:$C$822,3,0)</f>
        <v>DISTRITO NACIONAL</v>
      </c>
      <c r="B38" s="22">
        <v>578</v>
      </c>
      <c r="C38" s="25" t="str">
        <f>VLOOKUP(B38,'[1]LISTADO ATM'!$A$2:$B$822,2,0)</f>
        <v xml:space="preserve">ATM Procuraduría General de la República </v>
      </c>
      <c r="D38" s="22" t="s">
        <v>18</v>
      </c>
      <c r="E38" s="36">
        <v>3335898882</v>
      </c>
    </row>
    <row r="39" spans="1:5" ht="18" x14ac:dyDescent="0.25">
      <c r="A39" s="19" t="str">
        <f>VLOOKUP(B39,'[1]LISTADO ATM'!$A$2:$C$822,3,0)</f>
        <v>DISTRITO NACIONAL</v>
      </c>
      <c r="B39" s="22">
        <v>911</v>
      </c>
      <c r="C39" s="25" t="str">
        <f>VLOOKUP(B39,'[1]LISTADO ATM'!$A$2:$B$822,2,0)</f>
        <v xml:space="preserve">ATM Oficina Venezuela II </v>
      </c>
      <c r="D39" s="22" t="s">
        <v>18</v>
      </c>
      <c r="E39" s="36">
        <v>3335898919</v>
      </c>
    </row>
    <row r="40" spans="1:5" ht="18" x14ac:dyDescent="0.25">
      <c r="A40" s="19" t="str">
        <f>VLOOKUP(B40,'[1]LISTADO ATM'!$A$2:$C$822,3,0)</f>
        <v>NORTE</v>
      </c>
      <c r="B40" s="22">
        <v>729</v>
      </c>
      <c r="C40" s="25" t="str">
        <f>VLOOKUP(B40,'[1]LISTADO ATM'!$A$2:$B$822,2,0)</f>
        <v xml:space="preserve">ATM Zona Franca (La Vega) </v>
      </c>
      <c r="D40" s="22" t="s">
        <v>18</v>
      </c>
      <c r="E40" s="36">
        <v>3335899064</v>
      </c>
    </row>
    <row r="41" spans="1:5" ht="18" x14ac:dyDescent="0.25">
      <c r="A41" s="19" t="str">
        <f>VLOOKUP(B41,'[1]LISTADO ATM'!$A$2:$C$822,3,0)</f>
        <v>DISTRITO NACIONAL</v>
      </c>
      <c r="B41" s="22">
        <v>952</v>
      </c>
      <c r="C41" s="25" t="str">
        <f>VLOOKUP(B41,'[1]LISTADO ATM'!$A$2:$B$822,2,0)</f>
        <v xml:space="preserve">ATM Alvarez Rivas </v>
      </c>
      <c r="D41" s="22" t="s">
        <v>18</v>
      </c>
      <c r="E41" s="36">
        <v>3335899066</v>
      </c>
    </row>
    <row r="42" spans="1:5" ht="18.75" thickBot="1" x14ac:dyDescent="0.3">
      <c r="A42" s="26" t="s">
        <v>11</v>
      </c>
      <c r="B42" s="38">
        <f>COUNT(B37:B41)</f>
        <v>5</v>
      </c>
      <c r="C42" s="14"/>
      <c r="D42" s="14"/>
      <c r="E42" s="14"/>
    </row>
    <row r="43" spans="1:5" ht="15.75" thickBot="1" x14ac:dyDescent="0.3">
      <c r="B43" s="5"/>
      <c r="E43" s="5"/>
    </row>
    <row r="44" spans="1:5" ht="18" x14ac:dyDescent="0.25">
      <c r="A44" s="63" t="s">
        <v>13</v>
      </c>
      <c r="B44" s="64"/>
      <c r="C44" s="64"/>
      <c r="D44" s="64"/>
      <c r="E44" s="65"/>
    </row>
    <row r="45" spans="1:5" ht="18" x14ac:dyDescent="0.25">
      <c r="A45" s="2" t="s">
        <v>5</v>
      </c>
      <c r="B45" s="4" t="s">
        <v>6</v>
      </c>
      <c r="C45" s="4" t="s">
        <v>7</v>
      </c>
      <c r="D45" s="18" t="s">
        <v>8</v>
      </c>
      <c r="E45" s="12" t="s">
        <v>9</v>
      </c>
    </row>
    <row r="46" spans="1:5" ht="17.25" customHeight="1" x14ac:dyDescent="0.25">
      <c r="A46" s="19" t="str">
        <f>VLOOKUP(B46,'[1]LISTADO ATM'!$A$2:$C$822,3,0)</f>
        <v>DISTRITO NACIONAL</v>
      </c>
      <c r="B46" s="22">
        <v>743</v>
      </c>
      <c r="C46" s="25" t="str">
        <f>VLOOKUP(B46,'[1]LISTADO ATM'!$A$2:$B$822,2,0)</f>
        <v xml:space="preserve">ATM Oficina Los Frailes </v>
      </c>
      <c r="D46" s="28" t="s">
        <v>22</v>
      </c>
      <c r="E46" s="25">
        <v>3335897509</v>
      </c>
    </row>
    <row r="47" spans="1:5" ht="17.25" customHeight="1" x14ac:dyDescent="0.25">
      <c r="A47" s="19" t="str">
        <f>VLOOKUP(B47,'[1]LISTADO ATM'!$A$2:$C$822,3,0)</f>
        <v>SUR</v>
      </c>
      <c r="B47" s="22">
        <v>880</v>
      </c>
      <c r="C47" s="25" t="str">
        <f>VLOOKUP(B47,'[1]LISTADO ATM'!$A$2:$B$822,2,0)</f>
        <v xml:space="preserve">ATM Autoservicio Barahona II </v>
      </c>
      <c r="D47" s="28" t="s">
        <v>22</v>
      </c>
      <c r="E47" s="25">
        <v>3335897582</v>
      </c>
    </row>
    <row r="48" spans="1:5" ht="17.25" customHeight="1" x14ac:dyDescent="0.25">
      <c r="A48" s="19"/>
      <c r="B48" s="22">
        <v>480</v>
      </c>
      <c r="C48" s="25" t="str">
        <f>VLOOKUP(B48,'[1]LISTADO ATM'!$A$2:$B$822,2,0)</f>
        <v>ATM UNP Farmaconal Higuey</v>
      </c>
      <c r="D48" s="28" t="s">
        <v>27</v>
      </c>
      <c r="E48" s="25">
        <v>3335899034</v>
      </c>
    </row>
    <row r="49" spans="1:5" ht="17.25" customHeight="1" thickBot="1" x14ac:dyDescent="0.3">
      <c r="A49" s="19"/>
      <c r="B49" s="39"/>
      <c r="C49" s="36"/>
      <c r="D49" s="28"/>
      <c r="E49" s="25"/>
    </row>
    <row r="50" spans="1:5" ht="17.25" customHeight="1" thickBot="1" x14ac:dyDescent="0.3">
      <c r="A50" s="3" t="s">
        <v>11</v>
      </c>
      <c r="B50" s="37">
        <f>COUNT(B46:B49)</f>
        <v>3</v>
      </c>
      <c r="C50" s="14"/>
      <c r="D50" s="17"/>
      <c r="E50" s="17"/>
    </row>
    <row r="51" spans="1:5" ht="17.25" customHeight="1" thickBot="1" x14ac:dyDescent="0.3">
      <c r="B51" s="5"/>
      <c r="E51" s="5"/>
    </row>
    <row r="52" spans="1:5" ht="18.75" thickBot="1" x14ac:dyDescent="0.3">
      <c r="A52" s="42" t="s">
        <v>12</v>
      </c>
      <c r="B52" s="43"/>
      <c r="C52" t="s">
        <v>17</v>
      </c>
      <c r="D52" s="5"/>
      <c r="E52" s="5"/>
    </row>
    <row r="53" spans="1:5" ht="18.75" thickBot="1" x14ac:dyDescent="0.3">
      <c r="A53" s="44">
        <f>+B33+B42+B50</f>
        <v>20</v>
      </c>
      <c r="B53" s="45"/>
    </row>
    <row r="54" spans="1:5" ht="15.75" thickBot="1" x14ac:dyDescent="0.3">
      <c r="B54" s="5"/>
      <c r="E54" s="5"/>
    </row>
    <row r="55" spans="1:5" ht="18.75" thickBot="1" x14ac:dyDescent="0.3">
      <c r="A55" s="46" t="s">
        <v>15</v>
      </c>
      <c r="B55" s="47"/>
      <c r="C55" s="47"/>
      <c r="D55" s="47"/>
      <c r="E55" s="48"/>
    </row>
    <row r="56" spans="1:5" ht="17.25" customHeight="1" x14ac:dyDescent="0.25">
      <c r="A56" s="6" t="s">
        <v>5</v>
      </c>
      <c r="B56" s="4" t="s">
        <v>6</v>
      </c>
      <c r="C56" s="4" t="s">
        <v>7</v>
      </c>
      <c r="D56" s="49" t="s">
        <v>8</v>
      </c>
      <c r="E56" s="50"/>
    </row>
    <row r="57" spans="1:5" ht="17.25" customHeight="1" x14ac:dyDescent="0.25">
      <c r="A57" s="22" t="str">
        <f>VLOOKUP(B57,'[1]LISTADO ATM'!$A$2:$C$822,3,0)</f>
        <v>ESTE</v>
      </c>
      <c r="B57" s="22">
        <v>159</v>
      </c>
      <c r="C57" s="22" t="str">
        <f>VLOOKUP(B57,'[1]LISTADO ATM'!$A$2:$B$822,2,0)</f>
        <v xml:space="preserve">ATM Hotel Dreams Bayahibe I </v>
      </c>
      <c r="D57" s="40" t="s">
        <v>21</v>
      </c>
      <c r="E57" s="41"/>
    </row>
    <row r="58" spans="1:5" ht="17.25" customHeight="1" x14ac:dyDescent="0.25">
      <c r="A58" s="22" t="str">
        <f>VLOOKUP(B58,'[1]LISTADO ATM'!$A$2:$C$822,3,0)</f>
        <v>DISTRITO NACIONAL</v>
      </c>
      <c r="B58" s="22">
        <v>227</v>
      </c>
      <c r="C58" s="22" t="str">
        <f>VLOOKUP(B58,'[1]LISTADO ATM'!$A$2:$B$822,2,0)</f>
        <v xml:space="preserve">ATM S/M Bravo Av. Enriquillo </v>
      </c>
      <c r="D58" s="40" t="s">
        <v>23</v>
      </c>
      <c r="E58" s="41"/>
    </row>
    <row r="59" spans="1:5" ht="17.25" customHeight="1" x14ac:dyDescent="0.25">
      <c r="A59" s="22" t="str">
        <f>VLOOKUP(B59,'[1]LISTADO ATM'!$A$2:$C$822,3,0)</f>
        <v>DISTRITO NACIONAL</v>
      </c>
      <c r="B59" s="22">
        <v>641</v>
      </c>
      <c r="C59" s="22" t="str">
        <f>VLOOKUP(B59,'[1]LISTADO ATM'!$A$2:$B$822,2,0)</f>
        <v xml:space="preserve">ATM Farmacia Rimac </v>
      </c>
      <c r="D59" s="40" t="s">
        <v>21</v>
      </c>
      <c r="E59" s="41"/>
    </row>
    <row r="60" spans="1:5" ht="17.25" customHeight="1" x14ac:dyDescent="0.25">
      <c r="A60" s="22" t="str">
        <f>VLOOKUP(B60,'[1]LISTADO ATM'!$A$2:$C$822,3,0)</f>
        <v>ESTE</v>
      </c>
      <c r="B60" s="22">
        <v>867</v>
      </c>
      <c r="C60" s="22" t="str">
        <f>VLOOKUP(B60,'[1]LISTADO ATM'!$A$2:$B$822,2,0)</f>
        <v xml:space="preserve">ATM Estación Combustible Autopista El Coral </v>
      </c>
      <c r="D60" s="40" t="s">
        <v>23</v>
      </c>
      <c r="E60" s="41"/>
    </row>
    <row r="61" spans="1:5" ht="17.25" customHeight="1" x14ac:dyDescent="0.25">
      <c r="A61" s="22" t="str">
        <f>VLOOKUP(B61,'[1]LISTADO ATM'!$A$2:$C$822,3,0)</f>
        <v>NORTE</v>
      </c>
      <c r="B61" s="22">
        <v>853</v>
      </c>
      <c r="C61" s="22" t="str">
        <f>VLOOKUP(B61,'[1]LISTADO ATM'!$A$2:$B$822,2,0)</f>
        <v xml:space="preserve">ATM Inversiones JF Group (Shell Canabacoa) </v>
      </c>
      <c r="D61" s="40" t="s">
        <v>23</v>
      </c>
      <c r="E61" s="41"/>
    </row>
    <row r="62" spans="1:5" ht="18" x14ac:dyDescent="0.25">
      <c r="A62" s="22" t="str">
        <f>VLOOKUP(B62,'[1]LISTADO ATM'!$A$2:$C$822,3,0)</f>
        <v>SUR</v>
      </c>
      <c r="B62" s="22">
        <v>873</v>
      </c>
      <c r="C62" s="22" t="str">
        <f>VLOOKUP(B62,'[1]LISTADO ATM'!$A$2:$B$822,2,0)</f>
        <v xml:space="preserve">ATM Centro de Caja San Cristóbal II </v>
      </c>
      <c r="D62" s="40" t="s">
        <v>23</v>
      </c>
      <c r="E62" s="41"/>
    </row>
    <row r="63" spans="1:5" ht="18" x14ac:dyDescent="0.25">
      <c r="A63" s="22" t="str">
        <f>VLOOKUP(B63,'[1]LISTADO ATM'!$A$2:$C$822,3,0)</f>
        <v>DISTRITO NACIONAL</v>
      </c>
      <c r="B63" s="22">
        <v>115</v>
      </c>
      <c r="C63" s="22" t="str">
        <f>VLOOKUP(B63,'[1]LISTADO ATM'!$A$2:$B$822,2,0)</f>
        <v xml:space="preserve">ATM Oficina Megacentro I </v>
      </c>
      <c r="D63" s="40" t="s">
        <v>23</v>
      </c>
      <c r="E63" s="41"/>
    </row>
    <row r="64" spans="1:5" ht="18" x14ac:dyDescent="0.25">
      <c r="A64" s="22" t="str">
        <f>VLOOKUP(B64,'[1]LISTADO ATM'!$A$2:$C$822,3,0)</f>
        <v>DISTRITO NACIONAL</v>
      </c>
      <c r="B64" s="22">
        <v>24</v>
      </c>
      <c r="C64" s="22" t="str">
        <f>VLOOKUP(B64,'[1]LISTADO ATM'!$A$2:$B$822,2,0)</f>
        <v xml:space="preserve">ATM Oficina Eusebio Manzueta </v>
      </c>
      <c r="D64" s="40" t="s">
        <v>21</v>
      </c>
      <c r="E64" s="41"/>
    </row>
    <row r="65" spans="1:5" ht="18" x14ac:dyDescent="0.25">
      <c r="A65" s="22" t="str">
        <f>VLOOKUP(B65,'[1]LISTADO ATM'!$A$2:$C$822,3,0)</f>
        <v>DISTRITO NACIONAL</v>
      </c>
      <c r="B65" s="22">
        <v>2</v>
      </c>
      <c r="C65" s="22" t="str">
        <f>VLOOKUP(B65,'[1]LISTADO ATM'!$A$2:$B$822,2,0)</f>
        <v>ATM Autoservicio Padre Castellano</v>
      </c>
      <c r="D65" s="40" t="s">
        <v>21</v>
      </c>
      <c r="E65" s="41"/>
    </row>
    <row r="66" spans="1:5" ht="18" x14ac:dyDescent="0.25">
      <c r="A66" s="22" t="str">
        <f>VLOOKUP(B66,'[1]LISTADO ATM'!$A$2:$C$822,3,0)</f>
        <v>ESTE</v>
      </c>
      <c r="B66" s="22">
        <v>117</v>
      </c>
      <c r="C66" s="22" t="str">
        <f>VLOOKUP(B66,'[1]LISTADO ATM'!$A$2:$B$822,2,0)</f>
        <v xml:space="preserve">ATM Oficina El Seybo </v>
      </c>
      <c r="D66" s="40" t="s">
        <v>21</v>
      </c>
      <c r="E66" s="41"/>
    </row>
    <row r="67" spans="1:5" ht="18" x14ac:dyDescent="0.25">
      <c r="A67" s="22" t="str">
        <f>VLOOKUP(B67,'[1]LISTADO ATM'!$A$2:$C$822,3,0)</f>
        <v>DISTRITO NACIONAL</v>
      </c>
      <c r="B67" s="22">
        <v>246</v>
      </c>
      <c r="C67" s="22" t="str">
        <f>VLOOKUP(B67,'[1]LISTADO ATM'!$A$2:$B$822,2,0)</f>
        <v xml:space="preserve">ATM Oficina Torre BR (Lobby) </v>
      </c>
      <c r="D67" s="40" t="s">
        <v>21</v>
      </c>
      <c r="E67" s="41"/>
    </row>
    <row r="68" spans="1:5" ht="18.75" thickBot="1" x14ac:dyDescent="0.3">
      <c r="A68" s="22" t="str">
        <f>VLOOKUP(B68,'[1]LISTADO ATM'!$A$2:$C$822,3,0)</f>
        <v>NORTE</v>
      </c>
      <c r="B68" s="22">
        <v>643</v>
      </c>
      <c r="C68" s="22" t="str">
        <f>VLOOKUP(B68,'[1]LISTADO ATM'!$A$2:$B$822,2,0)</f>
        <v xml:space="preserve">ATM Oficina Valerio </v>
      </c>
      <c r="D68" s="40" t="s">
        <v>21</v>
      </c>
      <c r="E68" s="41"/>
    </row>
    <row r="69" spans="1:5" ht="18.75" thickBot="1" x14ac:dyDescent="0.3">
      <c r="A69" s="26" t="s">
        <v>11</v>
      </c>
      <c r="B69" s="37">
        <f>COUNT(B57:B68)</f>
        <v>12</v>
      </c>
      <c r="C69" s="23"/>
      <c r="D69" s="23"/>
      <c r="E69" s="24"/>
    </row>
  </sheetData>
  <mergeCells count="25">
    <mergeCell ref="D67:E67"/>
    <mergeCell ref="D65:E65"/>
    <mergeCell ref="D66:E66"/>
    <mergeCell ref="D64:E64"/>
    <mergeCell ref="D68:E68"/>
    <mergeCell ref="D63:E63"/>
    <mergeCell ref="A1:E1"/>
    <mergeCell ref="A2:E2"/>
    <mergeCell ref="A7:E7"/>
    <mergeCell ref="C10:E10"/>
    <mergeCell ref="A12:E12"/>
    <mergeCell ref="D62:E62"/>
    <mergeCell ref="C15:E15"/>
    <mergeCell ref="A17:E17"/>
    <mergeCell ref="D59:E59"/>
    <mergeCell ref="D60:E60"/>
    <mergeCell ref="D61:E61"/>
    <mergeCell ref="A35:E35"/>
    <mergeCell ref="A44:E44"/>
    <mergeCell ref="D58:E58"/>
    <mergeCell ref="A52:B52"/>
    <mergeCell ref="A53:B53"/>
    <mergeCell ref="A55:E55"/>
    <mergeCell ref="D56:E56"/>
    <mergeCell ref="D57:E57"/>
  </mergeCells>
  <phoneticPr fontId="11" type="noConversion"/>
  <conditionalFormatting sqref="E60">
    <cfRule type="duplicateValues" dxfId="118" priority="479"/>
  </conditionalFormatting>
  <conditionalFormatting sqref="B70:B1048576 B51:B52 B43:B44 B34:B35 B16:B17 B54:B55 B37:B41 B23:B24 B57:B63 B46:B49 B11:B13 B29:B32 B1:B7">
    <cfRule type="duplicateValues" dxfId="117" priority="477"/>
    <cfRule type="duplicateValues" dxfId="116" priority="478"/>
  </conditionalFormatting>
  <conditionalFormatting sqref="E61">
    <cfRule type="duplicateValues" dxfId="115" priority="427"/>
  </conditionalFormatting>
  <conditionalFormatting sqref="E69:E1048576 E1:E8 E33:E36 E10:E13 E38:E39 E15:E18 E49:E61 E42:E47">
    <cfRule type="duplicateValues" dxfId="114" priority="425"/>
    <cfRule type="duplicateValues" dxfId="113" priority="426"/>
  </conditionalFormatting>
  <conditionalFormatting sqref="E62">
    <cfRule type="duplicateValues" dxfId="112" priority="418"/>
  </conditionalFormatting>
  <conditionalFormatting sqref="E62">
    <cfRule type="duplicateValues" dxfId="111" priority="416"/>
    <cfRule type="duplicateValues" dxfId="110" priority="417"/>
  </conditionalFormatting>
  <conditionalFormatting sqref="E69:E1048576 E1:E7 E38:E39 E10:E12 E33:E35 E46:E47 E15:E17 E49:E59 E42:E44">
    <cfRule type="duplicateValues" dxfId="109" priority="415"/>
  </conditionalFormatting>
  <conditionalFormatting sqref="E63">
    <cfRule type="duplicateValues" dxfId="108" priority="381"/>
  </conditionalFormatting>
  <conditionalFormatting sqref="E63">
    <cfRule type="duplicateValues" dxfId="107" priority="379"/>
    <cfRule type="duplicateValues" dxfId="106" priority="380"/>
  </conditionalFormatting>
  <conditionalFormatting sqref="E24">
    <cfRule type="duplicateValues" dxfId="105" priority="1034"/>
    <cfRule type="duplicateValues" dxfId="104" priority="1035"/>
  </conditionalFormatting>
  <conditionalFormatting sqref="E24">
    <cfRule type="duplicateValues" dxfId="103" priority="1038"/>
  </conditionalFormatting>
  <conditionalFormatting sqref="E23">
    <cfRule type="duplicateValues" dxfId="102" priority="1188"/>
  </conditionalFormatting>
  <conditionalFormatting sqref="E23">
    <cfRule type="duplicateValues" dxfId="101" priority="1193"/>
    <cfRule type="duplicateValues" dxfId="100" priority="1194"/>
  </conditionalFormatting>
  <conditionalFormatting sqref="E37">
    <cfRule type="duplicateValues" dxfId="99" priority="292"/>
  </conditionalFormatting>
  <conditionalFormatting sqref="E37">
    <cfRule type="duplicateValues" dxfId="98" priority="293"/>
  </conditionalFormatting>
  <conditionalFormatting sqref="E37">
    <cfRule type="duplicateValues" dxfId="97" priority="294"/>
    <cfRule type="duplicateValues" dxfId="96" priority="295"/>
  </conditionalFormatting>
  <conditionalFormatting sqref="B66">
    <cfRule type="duplicateValues" dxfId="95" priority="251"/>
    <cfRule type="duplicateValues" dxfId="94" priority="252"/>
  </conditionalFormatting>
  <conditionalFormatting sqref="B68">
    <cfRule type="duplicateValues" dxfId="93" priority="221"/>
    <cfRule type="duplicateValues" dxfId="92" priority="222"/>
  </conditionalFormatting>
  <conditionalFormatting sqref="B68">
    <cfRule type="duplicateValues" dxfId="91" priority="220"/>
  </conditionalFormatting>
  <conditionalFormatting sqref="B68">
    <cfRule type="duplicateValues" dxfId="90" priority="215"/>
    <cfRule type="duplicateValues" dxfId="89" priority="216"/>
  </conditionalFormatting>
  <conditionalFormatting sqref="B64">
    <cfRule type="duplicateValues" dxfId="88" priority="1369"/>
    <cfRule type="duplicateValues" dxfId="87" priority="1370"/>
  </conditionalFormatting>
  <conditionalFormatting sqref="B64">
    <cfRule type="duplicateValues" dxfId="86" priority="1371"/>
  </conditionalFormatting>
  <conditionalFormatting sqref="B69:B1048576 B15:B18 B10:B13 B23:B24 B29:B63 B1:B8">
    <cfRule type="duplicateValues" dxfId="85" priority="1396"/>
  </conditionalFormatting>
  <conditionalFormatting sqref="B69:B1048576 B15:B18 B10:B13 B23:B24 B29:B63 B1:B8">
    <cfRule type="duplicateValues" dxfId="84" priority="1437"/>
    <cfRule type="duplicateValues" dxfId="83" priority="1438"/>
  </conditionalFormatting>
  <conditionalFormatting sqref="E69:E1048576 E33:E36 E1:E8 E10:E13 E38:E39 E15:E18 E23 E49:E63 E42:E47">
    <cfRule type="duplicateValues" dxfId="82" priority="1443"/>
  </conditionalFormatting>
  <conditionalFormatting sqref="E14">
    <cfRule type="duplicateValues" dxfId="81" priority="152"/>
    <cfRule type="duplicateValues" dxfId="80" priority="153"/>
  </conditionalFormatting>
  <conditionalFormatting sqref="E14">
    <cfRule type="duplicateValues" dxfId="79" priority="151"/>
  </conditionalFormatting>
  <conditionalFormatting sqref="E14">
    <cfRule type="duplicateValues" dxfId="78" priority="154"/>
  </conditionalFormatting>
  <conditionalFormatting sqref="B14">
    <cfRule type="duplicateValues" dxfId="77" priority="146"/>
    <cfRule type="duplicateValues" dxfId="76" priority="147"/>
  </conditionalFormatting>
  <conditionalFormatting sqref="B14">
    <cfRule type="duplicateValues" dxfId="75" priority="148"/>
  </conditionalFormatting>
  <conditionalFormatting sqref="B14">
    <cfRule type="duplicateValues" dxfId="74" priority="149"/>
    <cfRule type="duplicateValues" dxfId="73" priority="150"/>
  </conditionalFormatting>
  <conditionalFormatting sqref="E9">
    <cfRule type="duplicateValues" dxfId="72" priority="65"/>
  </conditionalFormatting>
  <conditionalFormatting sqref="E9">
    <cfRule type="duplicateValues" dxfId="71" priority="66"/>
    <cfRule type="duplicateValues" dxfId="70" priority="67"/>
  </conditionalFormatting>
  <conditionalFormatting sqref="B19:B22">
    <cfRule type="duplicateValues" dxfId="69" priority="44"/>
    <cfRule type="duplicateValues" dxfId="68" priority="45"/>
  </conditionalFormatting>
  <conditionalFormatting sqref="E20">
    <cfRule type="duplicateValues" dxfId="67" priority="46"/>
    <cfRule type="duplicateValues" dxfId="66" priority="47"/>
  </conditionalFormatting>
  <conditionalFormatting sqref="E20">
    <cfRule type="duplicateValues" dxfId="65" priority="48"/>
  </conditionalFormatting>
  <conditionalFormatting sqref="E19">
    <cfRule type="duplicateValues" dxfId="64" priority="49"/>
  </conditionalFormatting>
  <conditionalFormatting sqref="E19">
    <cfRule type="duplicateValues" dxfId="63" priority="50"/>
    <cfRule type="duplicateValues" dxfId="62" priority="51"/>
  </conditionalFormatting>
  <conditionalFormatting sqref="E21">
    <cfRule type="duplicateValues" dxfId="61" priority="41"/>
    <cfRule type="duplicateValues" dxfId="60" priority="42"/>
  </conditionalFormatting>
  <conditionalFormatting sqref="E21">
    <cfRule type="duplicateValues" dxfId="59" priority="43"/>
  </conditionalFormatting>
  <conditionalFormatting sqref="E22">
    <cfRule type="duplicateValues" dxfId="58" priority="38"/>
    <cfRule type="duplicateValues" dxfId="57" priority="39"/>
  </conditionalFormatting>
  <conditionalFormatting sqref="E22">
    <cfRule type="duplicateValues" dxfId="56" priority="40"/>
  </conditionalFormatting>
  <conditionalFormatting sqref="B19:B22">
    <cfRule type="duplicateValues" dxfId="55" priority="52"/>
  </conditionalFormatting>
  <conditionalFormatting sqref="B19:B22">
    <cfRule type="duplicateValues" dxfId="54" priority="53"/>
    <cfRule type="duplicateValues" dxfId="53" priority="54"/>
  </conditionalFormatting>
  <conditionalFormatting sqref="E19">
    <cfRule type="duplicateValues" dxfId="52" priority="55"/>
  </conditionalFormatting>
  <conditionalFormatting sqref="B27:B28">
    <cfRule type="duplicateValues" dxfId="51" priority="33"/>
    <cfRule type="duplicateValues" dxfId="50" priority="34"/>
  </conditionalFormatting>
  <conditionalFormatting sqref="E27">
    <cfRule type="duplicateValues" dxfId="49" priority="30"/>
    <cfRule type="duplicateValues" dxfId="48" priority="31"/>
  </conditionalFormatting>
  <conditionalFormatting sqref="E27">
    <cfRule type="duplicateValues" dxfId="47" priority="32"/>
  </conditionalFormatting>
  <conditionalFormatting sqref="E28">
    <cfRule type="duplicateValues" dxfId="46" priority="27"/>
    <cfRule type="duplicateValues" dxfId="45" priority="28"/>
  </conditionalFormatting>
  <conditionalFormatting sqref="E28">
    <cfRule type="duplicateValues" dxfId="44" priority="29"/>
  </conditionalFormatting>
  <conditionalFormatting sqref="B27:B28">
    <cfRule type="duplicateValues" dxfId="43" priority="35"/>
  </conditionalFormatting>
  <conditionalFormatting sqref="B27:B28">
    <cfRule type="duplicateValues" dxfId="42" priority="36"/>
    <cfRule type="duplicateValues" dxfId="41" priority="37"/>
  </conditionalFormatting>
  <conditionalFormatting sqref="B25:B26">
    <cfRule type="duplicateValues" dxfId="40" priority="22"/>
    <cfRule type="duplicateValues" dxfId="39" priority="23"/>
  </conditionalFormatting>
  <conditionalFormatting sqref="E25">
    <cfRule type="duplicateValues" dxfId="38" priority="19"/>
    <cfRule type="duplicateValues" dxfId="37" priority="20"/>
  </conditionalFormatting>
  <conditionalFormatting sqref="E25">
    <cfRule type="duplicateValues" dxfId="36" priority="21"/>
  </conditionalFormatting>
  <conditionalFormatting sqref="E26">
    <cfRule type="duplicateValues" dxfId="35" priority="16"/>
    <cfRule type="duplicateValues" dxfId="34" priority="17"/>
  </conditionalFormatting>
  <conditionalFormatting sqref="E26">
    <cfRule type="duplicateValues" dxfId="33" priority="18"/>
  </conditionalFormatting>
  <conditionalFormatting sqref="B25:B26">
    <cfRule type="duplicateValues" dxfId="32" priority="24"/>
  </conditionalFormatting>
  <conditionalFormatting sqref="B25:B26">
    <cfRule type="duplicateValues" dxfId="31" priority="25"/>
    <cfRule type="duplicateValues" dxfId="30" priority="26"/>
  </conditionalFormatting>
  <conditionalFormatting sqref="B66">
    <cfRule type="duplicateValues" dxfId="29" priority="1852"/>
    <cfRule type="duplicateValues" dxfId="28" priority="1853"/>
  </conditionalFormatting>
  <conditionalFormatting sqref="B66">
    <cfRule type="duplicateValues" dxfId="27" priority="1854"/>
  </conditionalFormatting>
  <conditionalFormatting sqref="B9">
    <cfRule type="duplicateValues" dxfId="26" priority="1946"/>
    <cfRule type="duplicateValues" dxfId="25" priority="1947"/>
  </conditionalFormatting>
  <conditionalFormatting sqref="B9">
    <cfRule type="duplicateValues" dxfId="24" priority="1948"/>
  </conditionalFormatting>
  <conditionalFormatting sqref="E29:E30">
    <cfRule type="duplicateValues" dxfId="23" priority="13"/>
    <cfRule type="duplicateValues" dxfId="22" priority="14"/>
  </conditionalFormatting>
  <conditionalFormatting sqref="E29:E30">
    <cfRule type="duplicateValues" dxfId="21" priority="15"/>
  </conditionalFormatting>
  <conditionalFormatting sqref="E48">
    <cfRule type="duplicateValues" dxfId="20" priority="10"/>
    <cfRule type="duplicateValues" dxfId="19" priority="11"/>
  </conditionalFormatting>
  <conditionalFormatting sqref="E48">
    <cfRule type="duplicateValues" dxfId="18" priority="9"/>
  </conditionalFormatting>
  <conditionalFormatting sqref="E48">
    <cfRule type="duplicateValues" dxfId="17" priority="12"/>
  </conditionalFormatting>
  <conditionalFormatting sqref="B1:B1048576">
    <cfRule type="duplicateValues" dxfId="16" priority="8"/>
  </conditionalFormatting>
  <conditionalFormatting sqref="B67">
    <cfRule type="duplicateValues" dxfId="15" priority="2039"/>
    <cfRule type="duplicateValues" dxfId="14" priority="2040"/>
  </conditionalFormatting>
  <conditionalFormatting sqref="B67">
    <cfRule type="duplicateValues" dxfId="13" priority="2041"/>
  </conditionalFormatting>
  <conditionalFormatting sqref="B65">
    <cfRule type="duplicateValues" dxfId="12" priority="2116"/>
    <cfRule type="duplicateValues" dxfId="11" priority="2117"/>
  </conditionalFormatting>
  <conditionalFormatting sqref="B65">
    <cfRule type="duplicateValues" dxfId="10" priority="2118"/>
  </conditionalFormatting>
  <conditionalFormatting sqref="E64:E68">
    <cfRule type="duplicateValues" dxfId="9" priority="2147"/>
  </conditionalFormatting>
  <conditionalFormatting sqref="E64:E68">
    <cfRule type="duplicateValues" dxfId="8" priority="2149"/>
    <cfRule type="duplicateValues" dxfId="7" priority="2150"/>
  </conditionalFormatting>
  <conditionalFormatting sqref="E40:E41">
    <cfRule type="duplicateValues" dxfId="6" priority="5"/>
    <cfRule type="duplicateValues" dxfId="5" priority="6"/>
  </conditionalFormatting>
  <conditionalFormatting sqref="E40:E41">
    <cfRule type="duplicateValues" dxfId="4" priority="4"/>
  </conditionalFormatting>
  <conditionalFormatting sqref="E40:E41">
    <cfRule type="duplicateValues" dxfId="3" priority="7"/>
  </conditionalFormatting>
  <conditionalFormatting sqref="E31:E32">
    <cfRule type="duplicateValues" dxfId="2" priority="1"/>
    <cfRule type="duplicateValues" dxfId="1" priority="2"/>
  </conditionalFormatting>
  <conditionalFormatting sqref="E31:E32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2021-05-26T09:24:22Z</dcterms:modified>
</cp:coreProperties>
</file>