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6\"/>
    </mc:Choice>
  </mc:AlternateContent>
  <bookViews>
    <workbookView xWindow="0" yWindow="0" windowWidth="28800" windowHeight="114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Efectivo!$A$68:$E$68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65" i="1"/>
  <c r="B80" i="1"/>
  <c r="B53" i="1"/>
  <c r="A49" i="1"/>
  <c r="A50" i="1"/>
  <c r="A51" i="1"/>
  <c r="C49" i="1"/>
  <c r="C50" i="1"/>
  <c r="C51" i="1"/>
  <c r="A61" i="1"/>
  <c r="C61" i="1"/>
  <c r="C63" i="1"/>
  <c r="A63" i="1"/>
  <c r="A60" i="1"/>
  <c r="C60" i="1"/>
  <c r="C57" i="1"/>
  <c r="A57" i="1"/>
  <c r="B29" i="1" l="1"/>
  <c r="C25" i="1" l="1"/>
  <c r="C26" i="1"/>
  <c r="C27" i="1"/>
  <c r="A27" i="1"/>
  <c r="C75" i="1"/>
  <c r="C76" i="1"/>
  <c r="C77" i="1"/>
  <c r="C78" i="1"/>
  <c r="C79" i="1"/>
  <c r="A75" i="1"/>
  <c r="A76" i="1"/>
  <c r="A77" i="1"/>
  <c r="A78" i="1"/>
  <c r="C21" i="1"/>
  <c r="C22" i="1"/>
  <c r="C23" i="1"/>
  <c r="C24" i="1"/>
  <c r="A21" i="1"/>
  <c r="A22" i="1"/>
  <c r="A23" i="1"/>
  <c r="A24" i="1"/>
  <c r="A25" i="1"/>
  <c r="A26" i="1"/>
  <c r="C15" i="1"/>
  <c r="C16" i="1"/>
  <c r="C17" i="1"/>
  <c r="C18" i="1"/>
  <c r="C19" i="1"/>
  <c r="C20" i="1"/>
  <c r="C28" i="1"/>
  <c r="A16" i="1"/>
  <c r="A17" i="1"/>
  <c r="A18" i="1"/>
  <c r="A19" i="1"/>
  <c r="A20" i="1"/>
  <c r="A70" i="1"/>
  <c r="A71" i="1"/>
  <c r="A72" i="1"/>
  <c r="A73" i="1"/>
  <c r="C70" i="1"/>
  <c r="C71" i="1"/>
  <c r="C72" i="1"/>
  <c r="C69" i="1"/>
  <c r="C73" i="1"/>
  <c r="C74" i="1"/>
  <c r="A69" i="1"/>
  <c r="A74" i="1"/>
  <c r="A79" i="1"/>
  <c r="B92" i="1"/>
  <c r="C90" i="1"/>
  <c r="C91" i="1"/>
  <c r="A90" i="1"/>
  <c r="A91" i="1"/>
  <c r="C34" i="1"/>
  <c r="C35" i="1"/>
  <c r="C36" i="1"/>
  <c r="C37" i="1"/>
  <c r="C38" i="1"/>
  <c r="C39" i="1"/>
  <c r="C33" i="1"/>
  <c r="A34" i="1"/>
  <c r="A35" i="1"/>
  <c r="A36" i="1"/>
  <c r="A37" i="1"/>
  <c r="A38" i="1"/>
  <c r="A39" i="1"/>
  <c r="A33" i="1"/>
  <c r="C10" i="1"/>
  <c r="C11" i="1"/>
  <c r="C12" i="1"/>
  <c r="C13" i="1"/>
  <c r="C14" i="1"/>
  <c r="A10" i="1"/>
  <c r="A11" i="1"/>
  <c r="A12" i="1"/>
  <c r="A13" i="1"/>
  <c r="A14" i="1"/>
  <c r="A15" i="1"/>
  <c r="A28" i="1"/>
  <c r="C58" i="1"/>
  <c r="C59" i="1"/>
  <c r="C62" i="1"/>
  <c r="A58" i="1"/>
  <c r="A59" i="1"/>
  <c r="A62" i="1"/>
  <c r="C46" i="1"/>
  <c r="C47" i="1"/>
  <c r="C48" i="1"/>
  <c r="A46" i="1"/>
  <c r="A47" i="1"/>
  <c r="A48" i="1"/>
  <c r="C9" i="1" l="1"/>
  <c r="A9" i="1"/>
  <c r="C89" i="1"/>
  <c r="A89" i="1"/>
  <c r="A88" i="1" l="1"/>
  <c r="C88" i="1"/>
  <c r="A87" i="1"/>
  <c r="C87" i="1"/>
  <c r="A45" i="1" l="1"/>
  <c r="C45" i="1"/>
  <c r="E2" i="3" l="1"/>
  <c r="A83" i="1" l="1"/>
</calcChain>
</file>

<file path=xl/sharedStrings.xml><?xml version="1.0" encoding="utf-8"?>
<sst xmlns="http://schemas.openxmlformats.org/spreadsheetml/2006/main" count="1052" uniqueCount="72">
  <si>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</si>
  <si>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</si>
  <si>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</si>
  <si>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</si>
  <si>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</si>
  <si>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</si>
  <si>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</si>
  <si>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</si>
  <si>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</si>
  <si>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</si>
  <si>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</si>
  <si>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</si>
  <si>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</si>
  <si>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</si>
  <si>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</si>
  <si>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</si>
  <si>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</si>
  <si>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</si>
  <si>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</si>
  <si>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</si>
  <si>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</si>
  <si>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</si>
  <si>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</si>
  <si>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</si>
  <si>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</si>
  <si>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</si>
  <si>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 Gavetas Fallando</t>
  </si>
  <si>
    <t>M</t>
  </si>
  <si>
    <t>CLOSED</t>
  </si>
  <si>
    <t>3336049562</t>
  </si>
  <si>
    <t>3336049508</t>
  </si>
  <si>
    <t>3336049485</t>
  </si>
  <si>
    <t>3336049479</t>
  </si>
  <si>
    <t>3336047860</t>
  </si>
  <si>
    <t>3336047843</t>
  </si>
  <si>
    <t>3336049599</t>
  </si>
  <si>
    <t>3336049471</t>
  </si>
  <si>
    <t>3336049421</t>
  </si>
  <si>
    <t>3336049020</t>
  </si>
  <si>
    <t>3336048116</t>
  </si>
  <si>
    <t>3336049785</t>
  </si>
  <si>
    <t>3336049784</t>
  </si>
  <si>
    <t>3336049782</t>
  </si>
  <si>
    <t>3336049050</t>
  </si>
  <si>
    <t>3336048379</t>
  </si>
  <si>
    <t>3336047782</t>
  </si>
  <si>
    <t>3336045914</t>
  </si>
  <si>
    <t>3336049781</t>
  </si>
  <si>
    <t>3336049780</t>
  </si>
  <si>
    <t>3336049549</t>
  </si>
  <si>
    <t>3336049336</t>
  </si>
  <si>
    <t>3336049191</t>
  </si>
  <si>
    <t>3336048677</t>
  </si>
  <si>
    <t>3336048400</t>
  </si>
  <si>
    <t>3336049109</t>
  </si>
  <si>
    <t>3336049071</t>
  </si>
  <si>
    <t>3336048282</t>
  </si>
  <si>
    <t>3336048670</t>
  </si>
  <si>
    <t>3336048378</t>
  </si>
  <si>
    <t>3336048377</t>
  </si>
  <si>
    <t>3336048371</t>
  </si>
  <si>
    <t>3336048369</t>
  </si>
  <si>
    <t>3336048365</t>
  </si>
  <si>
    <t>3336048364</t>
  </si>
  <si>
    <t>3336047339</t>
  </si>
  <si>
    <t>3336046752</t>
  </si>
  <si>
    <t>3336048407</t>
  </si>
  <si>
    <t>3336048406</t>
  </si>
  <si>
    <t>3336048376</t>
  </si>
  <si>
    <t>3336048234</t>
  </si>
  <si>
    <t>3336047974</t>
  </si>
  <si>
    <t>3336046306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</si>
</sst>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9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6" fillId="11" borderId="46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38" fillId="6" borderId="47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4"/>
      <tableStyleElement type="headerRow" dxfId="243"/>
      <tableStyleElement type="totalRow" dxfId="242"/>
      <tableStyleElement type="firstColumn" dxfId="241"/>
      <tableStyleElement type="lastColumn" dxfId="240"/>
      <tableStyleElement type="firstRowStripe" dxfId="239"/>
      <tableStyleElement type="firstColumnStripe" dxfId="2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Concat"/>
      <sheetName val="LISTADO ATM"/>
      <sheetName val="Cargas y Reinicios"/>
      <sheetName val="Casos Especiales"/>
      <sheetName val="VIP"/>
      <sheetName val="Gráfico3"/>
      <sheetName val="Gráfica waterfall"/>
      <sheetName val="Gráfico4"/>
      <sheetName val="Cálcul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  <row r="844">
          <cell r="A844">
            <v>100</v>
          </cell>
          <cell r="B844" t="str">
            <v>ATM UASD Higuey</v>
          </cell>
          <cell r="C844" t="str">
            <v>ESTE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zoomScaleNormal="100" workbookViewId="0">
      <selection activeCell="C52" sqref="C52"/>
    </sheetView>
  </sheetViews>
  <sheetFormatPr baseColWidth="10"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6" width="14.42578125" style="14" hidden="1" customWidth="1"/>
    <col min="7" max="7" width="12.7109375" style="14" customWidth="1"/>
    <col min="8" max="16384" width="23.42578125" style="14"/>
  </cols>
  <sheetData>
    <row r="1" spans="1:7" ht="25.5" x14ac:dyDescent="0.25">
      <c r="A1" s="67" t="s">
        <v>0</v>
      </c>
      <c r="B1" s="68"/>
      <c r="C1" s="68"/>
      <c r="D1" s="68"/>
      <c r="E1" s="69"/>
    </row>
    <row r="2" spans="1:7" ht="25.5" x14ac:dyDescent="0.25">
      <c r="A2" s="70" t="s">
        <v>19</v>
      </c>
      <c r="B2" s="71"/>
      <c r="C2" s="71"/>
      <c r="D2" s="71"/>
      <c r="E2" s="72"/>
    </row>
    <row r="3" spans="1:7" x14ac:dyDescent="0.25">
      <c r="A3" s="76"/>
      <c r="B3" s="56"/>
      <c r="C3" s="77"/>
      <c r="D3" s="77"/>
      <c r="E3" s="78"/>
    </row>
    <row r="4" spans="1:7" ht="18.75" thickBot="1" x14ac:dyDescent="0.3">
      <c r="A4" s="12" t="s">
        <v>1</v>
      </c>
      <c r="B4" s="15">
        <v>44475.25</v>
      </c>
      <c r="C4" s="79"/>
      <c r="D4" s="79"/>
      <c r="E4" s="80"/>
    </row>
    <row r="5" spans="1:7" ht="18.75" thickBot="1" x14ac:dyDescent="0.3">
      <c r="A5" s="12" t="s">
        <v>2</v>
      </c>
      <c r="B5" s="15">
        <v>44475.708333333336</v>
      </c>
      <c r="C5" s="79"/>
      <c r="D5" s="79"/>
      <c r="E5" s="80"/>
    </row>
    <row r="6" spans="1:7" x14ac:dyDescent="0.25">
      <c r="A6" s="83"/>
      <c r="B6" s="84"/>
      <c r="C6" s="81"/>
      <c r="D6" s="81"/>
      <c r="E6" s="82"/>
    </row>
    <row r="7" spans="1:7" ht="18.75" thickBot="1" x14ac:dyDescent="0.3">
      <c r="A7" s="73" t="s">
        <v>3</v>
      </c>
      <c r="B7" s="74"/>
      <c r="C7" s="74"/>
      <c r="D7" s="74"/>
      <c r="E7" s="75"/>
    </row>
    <row r="8" spans="1:7" ht="18" x14ac:dyDescent="0.25">
      <c r="A8" s="16" t="s">
        <v>4</v>
      </c>
      <c r="B8" s="25" t="s">
        <v>5</v>
      </c>
      <c r="C8" s="16" t="s">
        <v>6</v>
      </c>
      <c r="D8" s="19" t="s">
        <v>7</v>
      </c>
      <c r="E8" s="25" t="s">
        <v>8</v>
      </c>
    </row>
    <row r="9" spans="1:7" s="20" customFormat="1" ht="18" x14ac:dyDescent="0.25">
      <c r="A9" s="24" t="str">
        <f>VLOOKUP(B9,'[1]LISTADO ATM'!$A$2:$C$922,3,0)</f>
        <v>DISTRITO NACIONAL</v>
      </c>
      <c r="B9" s="32">
        <v>24</v>
      </c>
      <c r="C9" s="24" t="str">
        <f>VLOOKUP(B9,'[1]LISTADO ATM'!$A$2:$B$922,2,0)</f>
        <v xml:space="preserve">ATM Oficina Eusebio Manzueta </v>
      </c>
      <c r="D9" s="33" t="s">
        <v>24</v>
      </c>
      <c r="E9" s="30" t="s">
        <v>54</v>
      </c>
      <c r="G9" s="20" t="s">
        <v>28</v>
      </c>
    </row>
    <row r="10" spans="1:7" s="20" customFormat="1" ht="18" x14ac:dyDescent="0.25">
      <c r="A10" s="24" t="str">
        <f>VLOOKUP(B10,'[1]LISTADO ATM'!$A$2:$C$922,3,0)</f>
        <v>NORTE</v>
      </c>
      <c r="B10" s="32">
        <v>633</v>
      </c>
      <c r="C10" s="24" t="str">
        <f>VLOOKUP(B10,'[1]LISTADO ATM'!$A$2:$B$922,2,0)</f>
        <v xml:space="preserve">ATM Autobanco Las Colinas </v>
      </c>
      <c r="D10" s="33" t="s">
        <v>24</v>
      </c>
      <c r="E10" s="30" t="s">
        <v>55</v>
      </c>
    </row>
    <row r="11" spans="1:7" s="20" customFormat="1" ht="18" x14ac:dyDescent="0.25">
      <c r="A11" s="24" t="str">
        <f>VLOOKUP(B11,'[1]LISTADO ATM'!$A$2:$C$922,3,0)</f>
        <v>NORTE</v>
      </c>
      <c r="B11" s="32">
        <v>594</v>
      </c>
      <c r="C11" s="24" t="str">
        <f>VLOOKUP(B11,'[1]LISTADO ATM'!$A$2:$B$922,2,0)</f>
        <v xml:space="preserve">ATM Plaza Venezuela II (Santiago) </v>
      </c>
      <c r="D11" s="33" t="s">
        <v>24</v>
      </c>
      <c r="E11" s="30" t="s">
        <v>56</v>
      </c>
    </row>
    <row r="12" spans="1:7" s="20" customFormat="1" ht="18" x14ac:dyDescent="0.25">
      <c r="A12" s="24" t="str">
        <f>VLOOKUP(B12,'[1]LISTADO ATM'!$A$2:$C$922,3,0)</f>
        <v>DISTRITO NACIONAL</v>
      </c>
      <c r="B12" s="32">
        <v>586</v>
      </c>
      <c r="C12" s="24" t="str">
        <f>VLOOKUP(B12,'[1]LISTADO ATM'!$A$2:$B$922,2,0)</f>
        <v xml:space="preserve">ATM Palacio de Justicia D.N. </v>
      </c>
      <c r="D12" s="33" t="s">
        <v>24</v>
      </c>
      <c r="E12" s="30" t="s">
        <v>57</v>
      </c>
      <c r="G12" s="20" t="s">
        <v>28</v>
      </c>
    </row>
    <row r="13" spans="1:7" s="20" customFormat="1" ht="18" x14ac:dyDescent="0.25">
      <c r="A13" s="24" t="str">
        <f>VLOOKUP(B13,'[1]LISTADO ATM'!$A$2:$C$922,3,0)</f>
        <v>DISTRITO NACIONAL</v>
      </c>
      <c r="B13" s="32">
        <v>234</v>
      </c>
      <c r="C13" s="24" t="str">
        <f>VLOOKUP(B13,'[1]LISTADO ATM'!$A$2:$B$922,2,0)</f>
        <v xml:space="preserve">ATM Oficina Boca Chica I </v>
      </c>
      <c r="D13" s="33" t="s">
        <v>24</v>
      </c>
      <c r="E13" s="30" t="s">
        <v>58</v>
      </c>
    </row>
    <row r="14" spans="1:7" s="20" customFormat="1" ht="18" x14ac:dyDescent="0.25">
      <c r="A14" s="24" t="str">
        <f>VLOOKUP(B14,'[1]LISTADO ATM'!$A$2:$C$922,3,0)</f>
        <v>DISTRITO NACIONAL</v>
      </c>
      <c r="B14" s="32">
        <v>507</v>
      </c>
      <c r="C14" s="24" t="str">
        <f>VLOOKUP(B14,'[1]LISTADO ATM'!$A$2:$B$922,2,0)</f>
        <v>ATM Estación Sigma Boca Chica</v>
      </c>
      <c r="D14" s="33" t="s">
        <v>24</v>
      </c>
      <c r="E14" s="30" t="s">
        <v>59</v>
      </c>
    </row>
    <row r="15" spans="1:7" s="20" customFormat="1" ht="18" x14ac:dyDescent="0.25">
      <c r="A15" s="24" t="str">
        <f>VLOOKUP(B15,'[1]LISTADO ATM'!$A$2:$C$922,3,0)</f>
        <v>DISTRITO NACIONAL</v>
      </c>
      <c r="B15" s="32">
        <v>911</v>
      </c>
      <c r="C15" s="24" t="str">
        <f>VLOOKUP(B15,'[1]LISTADO ATM'!$A$2:$B$922,2,0)</f>
        <v xml:space="preserve">ATM Oficina Venezuela II </v>
      </c>
      <c r="D15" s="33" t="s">
        <v>24</v>
      </c>
      <c r="E15" s="30" t="s">
        <v>60</v>
      </c>
      <c r="G15" s="20" t="s">
        <v>28</v>
      </c>
    </row>
    <row r="16" spans="1:7" s="20" customFormat="1" ht="18" x14ac:dyDescent="0.25">
      <c r="A16" s="24" t="str">
        <f>VLOOKUP(B16,'[1]LISTADO ATM'!$A$2:$C$922,3,0)</f>
        <v>NORTE</v>
      </c>
      <c r="B16" s="32">
        <v>497</v>
      </c>
      <c r="C16" s="24" t="str">
        <f>VLOOKUP(B16,'[1]LISTADO ATM'!$A$2:$B$922,2,0)</f>
        <v>ATM Ofic. El Portal ll (Santiago)</v>
      </c>
      <c r="D16" s="33" t="s">
        <v>24</v>
      </c>
      <c r="E16" s="30" t="s">
        <v>61</v>
      </c>
    </row>
    <row r="17" spans="1:7" s="20" customFormat="1" ht="18" x14ac:dyDescent="0.25">
      <c r="A17" s="24" t="str">
        <f>VLOOKUP(B17,'[1]LISTADO ATM'!$A$2:$C$922,3,0)</f>
        <v>NORTE</v>
      </c>
      <c r="B17" s="32">
        <v>22</v>
      </c>
      <c r="C17" s="24" t="str">
        <f>VLOOKUP(B17,'[1]LISTADO ATM'!$A$2:$B$922,2,0)</f>
        <v>ATM S/M Olimpico (Santiago)</v>
      </c>
      <c r="D17" s="33" t="s">
        <v>24</v>
      </c>
      <c r="E17" s="30" t="s">
        <v>62</v>
      </c>
      <c r="G17" s="20" t="s">
        <v>28</v>
      </c>
    </row>
    <row r="18" spans="1:7" s="20" customFormat="1" ht="18" x14ac:dyDescent="0.25">
      <c r="A18" s="24" t="str">
        <f>VLOOKUP(B18,'[1]LISTADO ATM'!$A$2:$C$922,3,0)</f>
        <v>DISTRITO NACIONAL</v>
      </c>
      <c r="B18" s="32">
        <v>32</v>
      </c>
      <c r="C18" s="24" t="str">
        <f>VLOOKUP(B18,'[1]LISTADO ATM'!$A$2:$B$922,2,0)</f>
        <v xml:space="preserve">ATM Oficina San Martín II </v>
      </c>
      <c r="D18" s="33" t="s">
        <v>24</v>
      </c>
      <c r="E18" s="30" t="s">
        <v>63</v>
      </c>
    </row>
    <row r="19" spans="1:7" s="20" customFormat="1" ht="18" x14ac:dyDescent="0.25">
      <c r="A19" s="24" t="str">
        <f>VLOOKUP(B19,'[1]LISTADO ATM'!$A$2:$C$922,3,0)</f>
        <v>ESTE</v>
      </c>
      <c r="B19" s="32">
        <v>843</v>
      </c>
      <c r="C19" s="24" t="str">
        <f>VLOOKUP(B19,'[1]LISTADO ATM'!$A$2:$B$922,2,0)</f>
        <v xml:space="preserve">ATM Oficina Romana Centro </v>
      </c>
      <c r="D19" s="33" t="s">
        <v>24</v>
      </c>
      <c r="E19" s="30" t="s">
        <v>64</v>
      </c>
    </row>
    <row r="20" spans="1:7" s="20" customFormat="1" ht="18" x14ac:dyDescent="0.25">
      <c r="A20" s="24" t="str">
        <f>VLOOKUP(B20,'[1]LISTADO ATM'!$A$2:$C$922,3,0)</f>
        <v>NORTE</v>
      </c>
      <c r="B20" s="32">
        <v>119</v>
      </c>
      <c r="C20" s="24" t="str">
        <f>VLOOKUP(B20,'[1]LISTADO ATM'!$A$2:$B$922,2,0)</f>
        <v>ATM Oficina La Barranquita</v>
      </c>
      <c r="D20" s="33" t="s">
        <v>24</v>
      </c>
      <c r="E20" s="30" t="s">
        <v>65</v>
      </c>
    </row>
    <row r="21" spans="1:7" s="20" customFormat="1" ht="18" x14ac:dyDescent="0.25">
      <c r="A21" s="24" t="str">
        <f>VLOOKUP(B21,'[1]LISTADO ATM'!$A$2:$C$922,3,0)</f>
        <v>DISTRITO NACIONAL</v>
      </c>
      <c r="B21" s="32">
        <v>834</v>
      </c>
      <c r="C21" s="24" t="str">
        <f>VLOOKUP(B21,'[1]LISTADO ATM'!$A$2:$B$922,2,0)</f>
        <v xml:space="preserve">ATM Centro Médico Moderno </v>
      </c>
      <c r="D21" s="33" t="s">
        <v>24</v>
      </c>
      <c r="E21" s="30" t="s">
        <v>66</v>
      </c>
    </row>
    <row r="22" spans="1:7" s="20" customFormat="1" ht="18" x14ac:dyDescent="0.25">
      <c r="A22" s="24" t="str">
        <f>VLOOKUP(B22,'[1]LISTADO ATM'!$A$2:$C$922,3,0)</f>
        <v>NORTE</v>
      </c>
      <c r="B22" s="32">
        <v>282</v>
      </c>
      <c r="C22" s="24" t="str">
        <f>VLOOKUP(B22,'[1]LISTADO ATM'!$A$2:$B$922,2,0)</f>
        <v xml:space="preserve">ATM Autobanco Nibaje </v>
      </c>
      <c r="D22" s="33" t="s">
        <v>24</v>
      </c>
      <c r="E22" s="30" t="s">
        <v>67</v>
      </c>
      <c r="G22" s="20" t="s">
        <v>28</v>
      </c>
    </row>
    <row r="23" spans="1:7" s="20" customFormat="1" ht="18" x14ac:dyDescent="0.25">
      <c r="A23" s="24" t="str">
        <f>VLOOKUP(B23,'[1]LISTADO ATM'!$A$2:$C$922,3,0)</f>
        <v>NORTE</v>
      </c>
      <c r="B23" s="32">
        <v>88</v>
      </c>
      <c r="C23" s="24" t="str">
        <f>VLOOKUP(B23,'[1]LISTADO ATM'!$A$2:$B$922,2,0)</f>
        <v xml:space="preserve">ATM S/M La Fuente (Santiago) </v>
      </c>
      <c r="D23" s="33" t="s">
        <v>24</v>
      </c>
      <c r="E23" s="30" t="s">
        <v>68</v>
      </c>
    </row>
    <row r="24" spans="1:7" s="20" customFormat="1" ht="18" x14ac:dyDescent="0.25">
      <c r="A24" s="24" t="str">
        <f>VLOOKUP(B24,'[1]LISTADO ATM'!$A$2:$C$922,3,0)</f>
        <v>ESTE</v>
      </c>
      <c r="B24" s="32">
        <v>366</v>
      </c>
      <c r="C24" s="24" t="str">
        <f>VLOOKUP(B24,'[1]LISTADO ATM'!$A$2:$B$922,2,0)</f>
        <v>ATM Oficina Boulevard (Higuey) II</v>
      </c>
      <c r="D24" s="33" t="s">
        <v>24</v>
      </c>
      <c r="E24" s="30" t="s">
        <v>69</v>
      </c>
    </row>
    <row r="25" spans="1:7" s="20" customFormat="1" ht="18" x14ac:dyDescent="0.25">
      <c r="A25" s="24" t="str">
        <f>VLOOKUP(B25,'[1]LISTADO ATM'!$A$2:$C$922,3,0)</f>
        <v>DISTRITO NACIONAL</v>
      </c>
      <c r="B25" s="32">
        <v>738</v>
      </c>
      <c r="C25" s="24" t="str">
        <f>VLOOKUP(B25,'[1]LISTADO ATM'!$A$2:$B$922,2,0)</f>
        <v xml:space="preserve">ATM Zona Franca Los Alcarrizos </v>
      </c>
      <c r="D25" s="33" t="s">
        <v>24</v>
      </c>
      <c r="E25" s="30" t="s">
        <v>70</v>
      </c>
    </row>
    <row r="26" spans="1:7" s="20" customFormat="1" ht="18" x14ac:dyDescent="0.25">
      <c r="A26" s="24" t="str">
        <f>VLOOKUP(B26,'[1]LISTADO ATM'!$A$2:$C$922,3,0)</f>
        <v>DISTRITO NACIONAL</v>
      </c>
      <c r="B26" s="32">
        <v>232</v>
      </c>
      <c r="C26" s="24" t="str">
        <f>VLOOKUP(B26,'[1]LISTADO ATM'!$A$2:$B$922,2,0)</f>
        <v xml:space="preserve">ATM S/M Nacional Charles de Gaulle </v>
      </c>
      <c r="D26" s="33" t="s">
        <v>24</v>
      </c>
      <c r="E26" s="30" t="s">
        <v>71</v>
      </c>
    </row>
    <row r="27" spans="1:7" s="20" customFormat="1" ht="18" x14ac:dyDescent="0.25">
      <c r="A27" s="24" t="e">
        <f>VLOOKUP(B27,'[1]LISTADO ATM'!$A$2:$C$922,3,0)</f>
        <v>#N/A</v>
      </c>
      <c r="B27" s="32"/>
      <c r="C27" s="24" t="e">
        <f>VLOOKUP(B27,'[1]LISTADO ATM'!$A$2:$B$922,2,0)</f>
        <v>#N/A</v>
      </c>
      <c r="D27" s="33" t="s">
        <v>24</v>
      </c>
      <c r="E27" s="30"/>
    </row>
    <row r="28" spans="1:7" s="20" customFormat="1" ht="18" x14ac:dyDescent="0.25">
      <c r="A28" s="24" t="e">
        <f>VLOOKUP(B28,'[1]LISTADO ATM'!$A$2:$C$922,3,0)</f>
        <v>#N/A</v>
      </c>
      <c r="B28" s="32"/>
      <c r="C28" s="24" t="e">
        <f>VLOOKUP(B28,'[1]LISTADO ATM'!$A$2:$B$922,2,0)</f>
        <v>#N/A</v>
      </c>
      <c r="D28" s="33" t="s">
        <v>24</v>
      </c>
      <c r="E28" s="30"/>
    </row>
    <row r="29" spans="1:7" ht="18" x14ac:dyDescent="0.25">
      <c r="A29" s="17" t="s">
        <v>10</v>
      </c>
      <c r="B29" s="18">
        <f>COUNT(B9:B28)</f>
        <v>18</v>
      </c>
      <c r="C29" s="85"/>
      <c r="D29" s="85"/>
      <c r="E29" s="85"/>
    </row>
    <row r="30" spans="1:7" x14ac:dyDescent="0.25">
      <c r="A30" s="83"/>
      <c r="B30" s="84"/>
      <c r="C30" s="84"/>
      <c r="D30" s="84"/>
      <c r="E30" s="86"/>
    </row>
    <row r="31" spans="1:7" ht="18.75" thickBot="1" x14ac:dyDescent="0.3">
      <c r="A31" s="73" t="s">
        <v>14</v>
      </c>
      <c r="B31" s="74"/>
      <c r="C31" s="74"/>
      <c r="D31" s="74"/>
      <c r="E31" s="75"/>
    </row>
    <row r="32" spans="1:7" s="20" customFormat="1" ht="18" x14ac:dyDescent="0.25">
      <c r="A32" s="25" t="s">
        <v>4</v>
      </c>
      <c r="B32" s="25" t="s">
        <v>5</v>
      </c>
      <c r="C32" s="25" t="s">
        <v>6</v>
      </c>
      <c r="D32" s="40" t="s">
        <v>7</v>
      </c>
      <c r="E32" s="25" t="s">
        <v>8</v>
      </c>
    </row>
    <row r="33" spans="1:7" s="20" customFormat="1" ht="18" x14ac:dyDescent="0.25">
      <c r="A33" s="24" t="str">
        <f>VLOOKUP(B33,'[1]LISTADO ATM'!$A$2:$C$922,3,0)</f>
        <v>NORTE</v>
      </c>
      <c r="B33" s="32">
        <v>732</v>
      </c>
      <c r="C33" s="24" t="str">
        <f>VLOOKUP(B33,'[1]LISTADO ATM'!$A$2:$B$922,2,0)</f>
        <v xml:space="preserve">ATM Molino del Valle (Santiago) </v>
      </c>
      <c r="D33" s="21" t="s">
        <v>21</v>
      </c>
      <c r="E33" s="30">
        <v>3336048131</v>
      </c>
    </row>
    <row r="34" spans="1:7" s="20" customFormat="1" ht="18" x14ac:dyDescent="0.25">
      <c r="A34" s="24" t="str">
        <f>VLOOKUP(B34,'[1]LISTADO ATM'!$A$2:$C$922,3,0)</f>
        <v>DISTRITO NACIONAL</v>
      </c>
      <c r="B34" s="32">
        <v>23</v>
      </c>
      <c r="C34" s="24" t="str">
        <f>VLOOKUP(B34,'[1]LISTADO ATM'!$A$2:$B$922,2,0)</f>
        <v xml:space="preserve">ATM Oficina México </v>
      </c>
      <c r="D34" s="21" t="s">
        <v>21</v>
      </c>
      <c r="E34" s="30">
        <v>3336047348</v>
      </c>
      <c r="G34" s="20" t="s">
        <v>28</v>
      </c>
    </row>
    <row r="35" spans="1:7" s="20" customFormat="1" ht="18" x14ac:dyDescent="0.25">
      <c r="A35" s="24" t="e">
        <f>VLOOKUP(B35,'[1]LISTADO ATM'!$A$2:$C$922,3,0)</f>
        <v>#N/A</v>
      </c>
      <c r="B35" s="32">
        <v>474</v>
      </c>
      <c r="C35" s="24" t="e">
        <f>VLOOKUP(B35,'[1]LISTADO ATM'!$A$2:$B$922,2,0)</f>
        <v>#N/A</v>
      </c>
      <c r="D35" s="21" t="s">
        <v>21</v>
      </c>
      <c r="E35" s="30">
        <v>3336047860</v>
      </c>
    </row>
    <row r="36" spans="1:7" s="20" customFormat="1" ht="18" x14ac:dyDescent="0.25">
      <c r="A36" s="24" t="e">
        <f>VLOOKUP(B36,'[1]LISTADO ATM'!$A$2:$C$922,3,0)</f>
        <v>#N/A</v>
      </c>
      <c r="B36" s="32">
        <v>374</v>
      </c>
      <c r="C36" s="24" t="e">
        <f>VLOOKUP(B36,'[1]LISTADO ATM'!$A$2:$B$922,2,0)</f>
        <v>#N/A</v>
      </c>
      <c r="D36" s="21" t="s">
        <v>21</v>
      </c>
      <c r="E36" s="30">
        <v>3336047853</v>
      </c>
    </row>
    <row r="37" spans="1:7" s="20" customFormat="1" ht="18" x14ac:dyDescent="0.25">
      <c r="A37" s="24" t="str">
        <f>VLOOKUP(B37,'[1]LISTADO ATM'!$A$2:$C$922,3,0)</f>
        <v>DISTRITO NACIONAL</v>
      </c>
      <c r="B37" s="32">
        <v>743</v>
      </c>
      <c r="C37" s="24" t="str">
        <f>VLOOKUP(B37,'[1]LISTADO ATM'!$A$2:$B$922,2,0)</f>
        <v xml:space="preserve">ATM Oficina Los Frailes </v>
      </c>
      <c r="D37" s="21" t="s">
        <v>21</v>
      </c>
      <c r="E37" s="30">
        <v>3336046808</v>
      </c>
      <c r="G37" s="20" t="s">
        <v>28</v>
      </c>
    </row>
    <row r="38" spans="1:7" s="20" customFormat="1" ht="18" x14ac:dyDescent="0.25">
      <c r="A38" s="24" t="str">
        <f>VLOOKUP(B38,'[1]LISTADO ATM'!$A$2:$C$922,3,0)</f>
        <v>DISTRITO NACIONAL</v>
      </c>
      <c r="B38" s="32">
        <v>325</v>
      </c>
      <c r="C38" s="24" t="str">
        <f>VLOOKUP(B38,'[1]LISTADO ATM'!$A$2:$B$922,2,0)</f>
        <v>ATM Casa Edwin</v>
      </c>
      <c r="D38" s="21" t="s">
        <v>21</v>
      </c>
      <c r="E38" s="30">
        <v>3336047018</v>
      </c>
      <c r="G38" s="20" t="s">
        <v>28</v>
      </c>
    </row>
    <row r="39" spans="1:7" s="20" customFormat="1" ht="18" x14ac:dyDescent="0.25">
      <c r="A39" s="24" t="str">
        <f>VLOOKUP(B39,'[1]LISTADO ATM'!$A$2:$C$922,3,0)</f>
        <v>DISTRITO NACIONAL</v>
      </c>
      <c r="B39" s="32">
        <v>701</v>
      </c>
      <c r="C39" s="24" t="str">
        <f>VLOOKUP(B39,'[1]LISTADO ATM'!$A$2:$B$922,2,0)</f>
        <v>ATM Autoservicio Los Alcarrizos</v>
      </c>
      <c r="D39" s="21" t="s">
        <v>21</v>
      </c>
      <c r="E39" s="30">
        <v>3336044655</v>
      </c>
      <c r="G39" s="20" t="s">
        <v>28</v>
      </c>
    </row>
    <row r="40" spans="1:7" s="20" customFormat="1" ht="18" x14ac:dyDescent="0.25">
      <c r="A40" s="24"/>
      <c r="B40" s="97"/>
      <c r="C40" s="95"/>
      <c r="D40" s="98"/>
      <c r="E40" s="35"/>
    </row>
    <row r="41" spans="1:7" s="20" customFormat="1" ht="18" x14ac:dyDescent="0.25">
      <c r="A41" s="17" t="s">
        <v>10</v>
      </c>
      <c r="B41" s="18">
        <f>COUNT(B33:B39)</f>
        <v>7</v>
      </c>
      <c r="C41" s="85"/>
      <c r="D41" s="85"/>
      <c r="E41" s="85"/>
    </row>
    <row r="42" spans="1:7" ht="15.75" thickBot="1" x14ac:dyDescent="0.3">
      <c r="A42" s="87"/>
      <c r="B42" s="60"/>
      <c r="C42" s="60"/>
      <c r="D42" s="60"/>
      <c r="E42" s="61"/>
    </row>
    <row r="43" spans="1:7" ht="18.75" thickBot="1" x14ac:dyDescent="0.3">
      <c r="A43" s="53" t="s">
        <v>12</v>
      </c>
      <c r="B43" s="54"/>
      <c r="C43" s="54"/>
      <c r="D43" s="54"/>
      <c r="E43" s="55"/>
    </row>
    <row r="44" spans="1:7" s="20" customFormat="1" ht="18" x14ac:dyDescent="0.25">
      <c r="A44" s="25" t="s">
        <v>4</v>
      </c>
      <c r="B44" s="25" t="s">
        <v>5</v>
      </c>
      <c r="C44" s="25" t="s">
        <v>6</v>
      </c>
      <c r="D44" s="40" t="s">
        <v>7</v>
      </c>
      <c r="E44" s="25" t="s">
        <v>8</v>
      </c>
    </row>
    <row r="45" spans="1:7" s="20" customFormat="1" ht="18" x14ac:dyDescent="0.25">
      <c r="A45" s="24" t="str">
        <f>VLOOKUP(B45,'[1]LISTADO ATM'!$A$2:$C$922,3,0)</f>
        <v>NORTE</v>
      </c>
      <c r="B45" s="32">
        <v>643</v>
      </c>
      <c r="C45" s="24" t="str">
        <f>VLOOKUP(B45,'[1]LISTADO ATM'!$A$2:$B$922,2,0)</f>
        <v xml:space="preserve">ATM Oficina Valerio </v>
      </c>
      <c r="D45" s="26" t="s">
        <v>9</v>
      </c>
      <c r="E45" s="30" t="s">
        <v>40</v>
      </c>
      <c r="G45" s="20" t="s">
        <v>27</v>
      </c>
    </row>
    <row r="46" spans="1:7" s="20" customFormat="1" ht="18" x14ac:dyDescent="0.25">
      <c r="A46" s="24" t="str">
        <f>VLOOKUP(B46,'[1]LISTADO ATM'!$A$2:$C$922,3,0)</f>
        <v>NORTE</v>
      </c>
      <c r="B46" s="32">
        <v>965</v>
      </c>
      <c r="C46" s="24" t="str">
        <f>VLOOKUP(B46,'[1]LISTADO ATM'!$A$2:$B$922,2,0)</f>
        <v xml:space="preserve">ATM S/M La Fuente FUN (Santiago) </v>
      </c>
      <c r="D46" s="26" t="s">
        <v>9</v>
      </c>
      <c r="E46" s="30" t="s">
        <v>41</v>
      </c>
    </row>
    <row r="47" spans="1:7" s="20" customFormat="1" ht="18" x14ac:dyDescent="0.25">
      <c r="A47" s="24" t="str">
        <f>VLOOKUP(B47,'[1]LISTADO ATM'!$A$2:$C$922,3,0)</f>
        <v>SUR</v>
      </c>
      <c r="B47" s="32">
        <v>249</v>
      </c>
      <c r="C47" s="24" t="str">
        <f>VLOOKUP(B47,'[1]LISTADO ATM'!$A$2:$B$922,2,0)</f>
        <v xml:space="preserve">ATM Banco Agrícola Neiba </v>
      </c>
      <c r="D47" s="26" t="s">
        <v>9</v>
      </c>
      <c r="E47" s="30" t="s">
        <v>42</v>
      </c>
      <c r="G47" s="20" t="s">
        <v>27</v>
      </c>
    </row>
    <row r="48" spans="1:7" s="20" customFormat="1" ht="18" x14ac:dyDescent="0.25">
      <c r="A48" s="24" t="str">
        <f>VLOOKUP(B48,'[1]LISTADO ATM'!$A$2:$C$922,3,0)</f>
        <v>DISTRITO NACIONAL</v>
      </c>
      <c r="B48" s="32">
        <v>946</v>
      </c>
      <c r="C48" s="24" t="str">
        <f>VLOOKUP(B48,'[1]LISTADO ATM'!$A$2:$B$922,2,0)</f>
        <v xml:space="preserve">ATM Oficina Núñez de Cáceres I </v>
      </c>
      <c r="D48" s="26" t="s">
        <v>9</v>
      </c>
      <c r="E48" s="30" t="s">
        <v>43</v>
      </c>
    </row>
    <row r="49" spans="1:7" s="20" customFormat="1" ht="18" x14ac:dyDescent="0.25">
      <c r="A49" s="24" t="str">
        <f>VLOOKUP(B49,'[1]LISTADO ATM'!$A$2:$C$922,3,0)</f>
        <v>SUR</v>
      </c>
      <c r="B49" s="32">
        <v>182</v>
      </c>
      <c r="C49" s="24" t="str">
        <f>VLOOKUP(B49,'[1]LISTADO ATM'!$A$2:$B$922,2,0)</f>
        <v xml:space="preserve">ATM Barahona Comb </v>
      </c>
      <c r="D49" s="26" t="s">
        <v>9</v>
      </c>
      <c r="E49" s="30" t="s">
        <v>44</v>
      </c>
    </row>
    <row r="50" spans="1:7" s="20" customFormat="1" ht="18" x14ac:dyDescent="0.25">
      <c r="A50" s="24" t="str">
        <f>VLOOKUP(B50,'[1]LISTADO ATM'!$A$2:$C$922,3,0)</f>
        <v>SUR</v>
      </c>
      <c r="B50" s="32">
        <v>134</v>
      </c>
      <c r="C50" s="24" t="str">
        <f>VLOOKUP(B50,'[1]LISTADO ATM'!$A$2:$B$922,2,0)</f>
        <v xml:space="preserve">ATM Oficina San José de Ocoa </v>
      </c>
      <c r="D50" s="26" t="s">
        <v>9</v>
      </c>
      <c r="E50" s="30" t="s">
        <v>45</v>
      </c>
    </row>
    <row r="51" spans="1:7" s="20" customFormat="1" ht="18" x14ac:dyDescent="0.25">
      <c r="A51" s="24" t="str">
        <f>VLOOKUP(B51,'[1]LISTADO ATM'!$A$2:$C$922,3,0)</f>
        <v>DISTRITO NACIONAL</v>
      </c>
      <c r="B51" s="32">
        <v>354</v>
      </c>
      <c r="C51" s="24" t="str">
        <f>VLOOKUP(B51,'[1]LISTADO ATM'!$A$2:$B$922,2,0)</f>
        <v xml:space="preserve">ATM Oficina Núñez de Cáceres II </v>
      </c>
      <c r="D51" s="26" t="s">
        <v>9</v>
      </c>
      <c r="E51" s="30" t="s">
        <v>46</v>
      </c>
    </row>
    <row r="52" spans="1:7" s="20" customFormat="1" ht="18" x14ac:dyDescent="0.25">
      <c r="A52" s="24"/>
      <c r="B52" s="28"/>
      <c r="C52" s="95"/>
      <c r="D52" s="96"/>
      <c r="E52" s="35"/>
    </row>
    <row r="53" spans="1:7" s="20" customFormat="1" ht="18" x14ac:dyDescent="0.25">
      <c r="A53" s="17"/>
      <c r="B53" s="18">
        <f>COUNT(B45:B52)</f>
        <v>7</v>
      </c>
      <c r="C53" s="85"/>
      <c r="D53" s="85"/>
      <c r="E53" s="85"/>
    </row>
    <row r="54" spans="1:7" ht="15.75" thickBot="1" x14ac:dyDescent="0.3">
      <c r="A54" s="87"/>
      <c r="B54" s="60"/>
      <c r="C54" s="60"/>
      <c r="D54" s="60"/>
      <c r="E54" s="61"/>
    </row>
    <row r="55" spans="1:7" ht="18.75" thickBot="1" x14ac:dyDescent="0.3">
      <c r="A55" s="88" t="s">
        <v>20</v>
      </c>
      <c r="B55" s="89"/>
      <c r="C55" s="89"/>
      <c r="D55" s="89"/>
      <c r="E55" s="90"/>
    </row>
    <row r="56" spans="1:7" s="20" customFormat="1" ht="18" x14ac:dyDescent="0.25">
      <c r="A56" s="25" t="s">
        <v>4</v>
      </c>
      <c r="B56" s="25" t="s">
        <v>5</v>
      </c>
      <c r="C56" s="25" t="s">
        <v>6</v>
      </c>
      <c r="D56" s="40" t="s">
        <v>7</v>
      </c>
      <c r="E56" s="25" t="s">
        <v>8</v>
      </c>
    </row>
    <row r="57" spans="1:7" s="20" customFormat="1" ht="18" x14ac:dyDescent="0.25">
      <c r="A57" s="24" t="str">
        <f>VLOOKUP(B57,'[1]LISTADO ATM'!$A$2:$C$922,3,0)</f>
        <v>NORTE</v>
      </c>
      <c r="B57" s="32">
        <v>632</v>
      </c>
      <c r="C57" s="34" t="str">
        <f>VLOOKUP(B57,'[1]LISTADO ATM'!$A$2:$B$922,2,0)</f>
        <v xml:space="preserve">ATM Autobanco Gurabo </v>
      </c>
      <c r="D57" s="31" t="s">
        <v>20</v>
      </c>
      <c r="E57" s="30" t="s">
        <v>47</v>
      </c>
      <c r="G57" s="20" t="s">
        <v>27</v>
      </c>
    </row>
    <row r="58" spans="1:7" s="20" customFormat="1" ht="18" x14ac:dyDescent="0.25">
      <c r="A58" s="24" t="str">
        <f>VLOOKUP(B58,'[1]LISTADO ATM'!$A$2:$C$922,3,0)</f>
        <v>DISTRITO NACIONAL</v>
      </c>
      <c r="B58" s="32">
        <v>327</v>
      </c>
      <c r="C58" s="34" t="str">
        <f>VLOOKUP(B58,'[1]LISTADO ATM'!$A$2:$B$922,2,0)</f>
        <v xml:space="preserve">ATM UNP CCN (Nacional 27 de Febrero) </v>
      </c>
      <c r="D58" s="31" t="s">
        <v>20</v>
      </c>
      <c r="E58" s="30" t="s">
        <v>48</v>
      </c>
      <c r="G58" s="20" t="s">
        <v>27</v>
      </c>
    </row>
    <row r="59" spans="1:7" s="20" customFormat="1" ht="18" x14ac:dyDescent="0.25">
      <c r="A59" s="24" t="str">
        <f>VLOOKUP(B59,'[1]LISTADO ATM'!$A$2:$C$922,3,0)</f>
        <v>ESTE</v>
      </c>
      <c r="B59" s="32">
        <v>912</v>
      </c>
      <c r="C59" s="34" t="str">
        <f>VLOOKUP(B59,'[1]LISTADO ATM'!$A$2:$B$922,2,0)</f>
        <v xml:space="preserve">ATM Oficina San Pedro II </v>
      </c>
      <c r="D59" s="31" t="s">
        <v>20</v>
      </c>
      <c r="E59" s="30" t="s">
        <v>49</v>
      </c>
      <c r="G59" s="20" t="s">
        <v>27</v>
      </c>
    </row>
    <row r="60" spans="1:7" s="20" customFormat="1" ht="18" x14ac:dyDescent="0.25">
      <c r="A60" s="24" t="str">
        <f>VLOOKUP(B60,'[1]LISTADO ATM'!$A$2:$C$922,3,0)</f>
        <v>DISTRITO NACIONAL</v>
      </c>
      <c r="B60" s="32">
        <v>378</v>
      </c>
      <c r="C60" s="34" t="str">
        <f>VLOOKUP(B60,'[1]LISTADO ATM'!$A$2:$B$922,2,0)</f>
        <v>ATM UNP Villa Flores</v>
      </c>
      <c r="D60" s="31" t="s">
        <v>20</v>
      </c>
      <c r="E60" s="30" t="s">
        <v>50</v>
      </c>
    </row>
    <row r="61" spans="1:7" s="20" customFormat="1" ht="18" x14ac:dyDescent="0.25">
      <c r="A61" s="24" t="str">
        <f>VLOOKUP(B61,'[2]LISTADO ATM'!$A$2:$C$922,3,0)</f>
        <v>DISTRITO NACIONAL</v>
      </c>
      <c r="B61" s="32">
        <v>722</v>
      </c>
      <c r="C61" s="34" t="str">
        <f>VLOOKUP(B61,'[2]LISTADO ATM'!$A$2:$B$922,2,0)</f>
        <v xml:space="preserve">ATM Oficina Charles de Gaulle III </v>
      </c>
      <c r="D61" s="31" t="s">
        <v>20</v>
      </c>
      <c r="E61" s="30" t="s">
        <v>51</v>
      </c>
      <c r="G61" s="20" t="s">
        <v>27</v>
      </c>
    </row>
    <row r="62" spans="1:7" s="20" customFormat="1" ht="18" x14ac:dyDescent="0.25">
      <c r="A62" s="24" t="str">
        <f>VLOOKUP(B62,'[1]LISTADO ATM'!$A$2:$C$922,3,0)</f>
        <v>ESTE</v>
      </c>
      <c r="B62" s="32">
        <v>824</v>
      </c>
      <c r="C62" s="34" t="str">
        <f>VLOOKUP(B62,'[1]LISTADO ATM'!$A$2:$B$922,2,0)</f>
        <v xml:space="preserve">ATM Multiplaza (Higuey) </v>
      </c>
      <c r="D62" s="31" t="s">
        <v>20</v>
      </c>
      <c r="E62" s="30" t="s">
        <v>52</v>
      </c>
    </row>
    <row r="63" spans="1:7" s="20" customFormat="1" ht="18" x14ac:dyDescent="0.25">
      <c r="A63" s="24" t="str">
        <f>VLOOKUP(B63,'[1]LISTADO ATM'!$A$2:$C$922,3,0)</f>
        <v>ESTE</v>
      </c>
      <c r="B63" s="32">
        <v>217</v>
      </c>
      <c r="C63" s="34" t="str">
        <f>VLOOKUP(B63,'[1]LISTADO ATM'!$A$2:$B$922,2,0)</f>
        <v xml:space="preserve">ATM Oficina Bávaro </v>
      </c>
      <c r="D63" s="31" t="s">
        <v>20</v>
      </c>
      <c r="E63" s="30" t="s">
        <v>53</v>
      </c>
    </row>
    <row r="64" spans="1:7" s="20" customFormat="1" ht="18" x14ac:dyDescent="0.25">
      <c r="A64" s="92"/>
      <c r="B64" s="28"/>
      <c r="C64" s="93"/>
      <c r="D64" s="94"/>
      <c r="E64" s="28"/>
    </row>
    <row r="65" spans="1:7" ht="18.75" thickBot="1" x14ac:dyDescent="0.3">
      <c r="A65" s="13" t="s">
        <v>10</v>
      </c>
      <c r="B65" s="18">
        <f>COUNT(B57:B64)</f>
        <v>7</v>
      </c>
      <c r="C65" s="91"/>
      <c r="D65" s="91"/>
      <c r="E65" s="91"/>
    </row>
    <row r="66" spans="1:7" ht="15.75" thickBot="1" x14ac:dyDescent="0.3">
      <c r="A66" s="87"/>
      <c r="B66" s="60"/>
      <c r="C66" s="60"/>
      <c r="D66" s="60"/>
      <c r="E66" s="61"/>
    </row>
    <row r="67" spans="1:7" ht="18.75" thickBot="1" x14ac:dyDescent="0.3">
      <c r="A67" s="46" t="s">
        <v>16</v>
      </c>
      <c r="B67" s="47"/>
      <c r="C67" s="47"/>
      <c r="D67" s="47"/>
      <c r="E67" s="48"/>
    </row>
    <row r="68" spans="1:7" s="20" customFormat="1" ht="18" x14ac:dyDescent="0.25">
      <c r="A68" s="25" t="s">
        <v>4</v>
      </c>
      <c r="B68" s="25" t="s">
        <v>5</v>
      </c>
      <c r="C68" s="25" t="s">
        <v>6</v>
      </c>
      <c r="D68" s="40" t="s">
        <v>7</v>
      </c>
      <c r="E68" s="25" t="s">
        <v>8</v>
      </c>
    </row>
    <row r="69" spans="1:7" s="20" customFormat="1" ht="18" x14ac:dyDescent="0.25">
      <c r="A69" s="22" t="str">
        <f>VLOOKUP(B69,'[1]LISTADO ATM'!$A$2:$C$922,3,0)</f>
        <v>DISTRITO NACIONAL</v>
      </c>
      <c r="B69" s="32">
        <v>26</v>
      </c>
      <c r="C69" s="27" t="str">
        <f>VLOOKUP(B69,'[1]LISTADO ATM'!$A$2:$B$822,2,0)</f>
        <v>ATM S/M Jumbo San Isidro</v>
      </c>
      <c r="D69" s="31" t="s">
        <v>23</v>
      </c>
      <c r="E69" s="30" t="s">
        <v>29</v>
      </c>
    </row>
    <row r="70" spans="1:7" s="20" customFormat="1" ht="18" x14ac:dyDescent="0.25">
      <c r="A70" s="22" t="str">
        <f>VLOOKUP(B70,'[1]LISTADO ATM'!$A$2:$C$922,3,0)</f>
        <v>NORTE</v>
      </c>
      <c r="B70" s="32">
        <v>431</v>
      </c>
      <c r="C70" s="27" t="str">
        <f>VLOOKUP(B70,'[1]LISTADO ATM'!$A$2:$B$822,2,0)</f>
        <v xml:space="preserve">ATM Autoservicio Sol (Santiago) </v>
      </c>
      <c r="D70" s="31" t="s">
        <v>23</v>
      </c>
      <c r="E70" s="30" t="s">
        <v>30</v>
      </c>
    </row>
    <row r="71" spans="1:7" s="20" customFormat="1" ht="18" x14ac:dyDescent="0.25">
      <c r="A71" s="22" t="str">
        <f>VLOOKUP(B71,'[1]LISTADO ATM'!$A$2:$C$922,3,0)</f>
        <v>SUR</v>
      </c>
      <c r="B71" s="32">
        <v>880</v>
      </c>
      <c r="C71" s="27" t="str">
        <f>VLOOKUP(B71,'[1]LISTADO ATM'!$A$2:$B$822,2,0)</f>
        <v xml:space="preserve">ATM Autoservicio Barahona II </v>
      </c>
      <c r="D71" s="31" t="s">
        <v>23</v>
      </c>
      <c r="E71" s="30" t="s">
        <v>31</v>
      </c>
    </row>
    <row r="72" spans="1:7" s="20" customFormat="1" ht="18" x14ac:dyDescent="0.25">
      <c r="A72" s="22" t="str">
        <f>VLOOKUP(B72,'[1]LISTADO ATM'!$A$2:$C$922,3,0)</f>
        <v>ESTE</v>
      </c>
      <c r="B72" s="32">
        <v>158</v>
      </c>
      <c r="C72" s="27" t="str">
        <f>VLOOKUP(B72,'[1]LISTADO ATM'!$A$2:$B$822,2,0)</f>
        <v xml:space="preserve">ATM Oficina Romana Norte </v>
      </c>
      <c r="D72" s="31" t="s">
        <v>23</v>
      </c>
      <c r="E72" s="30" t="s">
        <v>32</v>
      </c>
    </row>
    <row r="73" spans="1:7" s="20" customFormat="1" ht="18" x14ac:dyDescent="0.25">
      <c r="A73" s="22" t="e">
        <f>VLOOKUP(B73,'[1]LISTADO ATM'!$A$2:$C$922,3,0)</f>
        <v>#N/A</v>
      </c>
      <c r="B73" s="32">
        <v>474</v>
      </c>
      <c r="C73" s="27" t="e">
        <f>VLOOKUP(B73,'[1]LISTADO ATM'!$A$2:$B$822,2,0)</f>
        <v>#N/A</v>
      </c>
      <c r="D73" s="31" t="s">
        <v>23</v>
      </c>
      <c r="E73" s="30" t="s">
        <v>33</v>
      </c>
    </row>
    <row r="74" spans="1:7" s="20" customFormat="1" ht="18" x14ac:dyDescent="0.25">
      <c r="A74" s="22" t="str">
        <f>VLOOKUP(B74,'[1]LISTADO ATM'!$A$2:$C$922,3,0)</f>
        <v>DISTRITO NACIONAL</v>
      </c>
      <c r="B74" s="32">
        <v>755</v>
      </c>
      <c r="C74" s="27" t="str">
        <f>VLOOKUP(B74,'[1]LISTADO ATM'!$A$2:$B$822,2,0)</f>
        <v xml:space="preserve">ATM Oficina Galería del Este (Plaza) </v>
      </c>
      <c r="D74" s="31" t="s">
        <v>23</v>
      </c>
      <c r="E74" s="30" t="s">
        <v>34</v>
      </c>
      <c r="G74" s="20" t="s">
        <v>27</v>
      </c>
    </row>
    <row r="75" spans="1:7" s="20" customFormat="1" ht="18" x14ac:dyDescent="0.25">
      <c r="A75" s="22" t="str">
        <f>VLOOKUP(B75,'[1]LISTADO ATM'!$A$2:$C$922,3,0)</f>
        <v>SUR</v>
      </c>
      <c r="B75" s="32">
        <v>780</v>
      </c>
      <c r="C75" s="27" t="str">
        <f>VLOOKUP(B75,'[1]LISTADO ATM'!$A$2:$B$822,2,0)</f>
        <v xml:space="preserve">ATM Oficina Barahona I </v>
      </c>
      <c r="D75" s="31" t="s">
        <v>25</v>
      </c>
      <c r="E75" s="30" t="s">
        <v>35</v>
      </c>
      <c r="G75" s="20" t="s">
        <v>27</v>
      </c>
    </row>
    <row r="76" spans="1:7" s="20" customFormat="1" ht="18" x14ac:dyDescent="0.25">
      <c r="A76" s="22" t="str">
        <f>VLOOKUP(B76,'[1]LISTADO ATM'!$A$2:$C$922,3,0)</f>
        <v>DISTRITO NACIONAL</v>
      </c>
      <c r="B76" s="32">
        <v>955</v>
      </c>
      <c r="C76" s="27" t="str">
        <f>VLOOKUP(B76,'[1]LISTADO ATM'!$A$2:$B$822,2,0)</f>
        <v xml:space="preserve">ATM Oficina Americana Independencia II </v>
      </c>
      <c r="D76" s="31" t="s">
        <v>25</v>
      </c>
      <c r="E76" s="30" t="s">
        <v>36</v>
      </c>
      <c r="G76" s="20" t="s">
        <v>27</v>
      </c>
    </row>
    <row r="77" spans="1:7" s="20" customFormat="1" ht="18" x14ac:dyDescent="0.25">
      <c r="A77" s="22" t="str">
        <f>VLOOKUP(B77,'[1]LISTADO ATM'!$A$2:$C$922,3,0)</f>
        <v>DISTRITO NACIONAL</v>
      </c>
      <c r="B77" s="32">
        <v>240</v>
      </c>
      <c r="C77" s="27" t="str">
        <f>VLOOKUP(B77,'[1]LISTADO ATM'!$A$2:$B$822,2,0)</f>
        <v xml:space="preserve">ATM Oficina Carrefour I </v>
      </c>
      <c r="D77" s="31" t="s">
        <v>25</v>
      </c>
      <c r="E77" s="30" t="s">
        <v>37</v>
      </c>
    </row>
    <row r="78" spans="1:7" s="20" customFormat="1" ht="18" x14ac:dyDescent="0.25">
      <c r="A78" s="22" t="str">
        <f>VLOOKUP(B78,'[1]LISTADO ATM'!$A$2:$C$922,3,0)</f>
        <v>DISTRITO NACIONAL</v>
      </c>
      <c r="B78" s="32">
        <v>562</v>
      </c>
      <c r="C78" s="27" t="str">
        <f>VLOOKUP(B78,'[1]LISTADO ATM'!$A$2:$B$822,2,0)</f>
        <v xml:space="preserve">ATM S/M Jumbo Carretera Mella </v>
      </c>
      <c r="D78" s="31" t="s">
        <v>25</v>
      </c>
      <c r="E78" s="30" t="s">
        <v>38</v>
      </c>
      <c r="G78" s="20" t="s">
        <v>27</v>
      </c>
    </row>
    <row r="79" spans="1:7" s="20" customFormat="1" ht="18" x14ac:dyDescent="0.25">
      <c r="A79" s="22" t="str">
        <f>VLOOKUP(B79,'[1]LISTADO ATM'!$A$2:$C$922,3,0)</f>
        <v>DISTRITO NACIONAL</v>
      </c>
      <c r="B79" s="32">
        <v>818</v>
      </c>
      <c r="C79" s="27" t="str">
        <f>VLOOKUP(B79,'[1]LISTADO ATM'!$A$2:$B$822,2,0)</f>
        <v xml:space="preserve">ATM Juridicción Inmobiliaria </v>
      </c>
      <c r="D79" s="31" t="s">
        <v>25</v>
      </c>
      <c r="E79" s="30" t="s">
        <v>39</v>
      </c>
    </row>
    <row r="80" spans="1:7" ht="18.75" thickBot="1" x14ac:dyDescent="0.3">
      <c r="A80" s="13" t="s">
        <v>10</v>
      </c>
      <c r="B80" s="7">
        <f>COUNT(B69:B79)</f>
        <v>11</v>
      </c>
      <c r="C80" s="64"/>
      <c r="D80" s="65"/>
      <c r="E80" s="66"/>
    </row>
    <row r="81" spans="1:5" ht="15.75" thickBot="1" x14ac:dyDescent="0.3">
      <c r="A81" s="51"/>
      <c r="B81" s="52"/>
      <c r="C81" s="56"/>
      <c r="D81" s="56"/>
      <c r="E81" s="57"/>
    </row>
    <row r="82" spans="1:5" ht="18.75" thickBot="1" x14ac:dyDescent="0.3">
      <c r="A82" s="62" t="s">
        <v>11</v>
      </c>
      <c r="B82" s="63"/>
      <c r="C82" s="58"/>
      <c r="D82" s="58"/>
      <c r="E82" s="59"/>
    </row>
    <row r="83" spans="1:5" ht="18.75" thickBot="1" x14ac:dyDescent="0.3">
      <c r="A83" s="37">
        <f>+B53+B65+B80</f>
        <v>25</v>
      </c>
      <c r="B83" s="38"/>
      <c r="C83" s="58"/>
      <c r="D83" s="58"/>
      <c r="E83" s="59"/>
    </row>
    <row r="84" spans="1:5" ht="15.75" thickBot="1" x14ac:dyDescent="0.3">
      <c r="A84" s="51"/>
      <c r="B84" s="52"/>
      <c r="C84" s="60"/>
      <c r="D84" s="60"/>
      <c r="E84" s="61"/>
    </row>
    <row r="85" spans="1:5" ht="18.75" thickBot="1" x14ac:dyDescent="0.3">
      <c r="A85" s="53" t="s">
        <v>13</v>
      </c>
      <c r="B85" s="54"/>
      <c r="C85" s="54"/>
      <c r="D85" s="54"/>
      <c r="E85" s="55"/>
    </row>
    <row r="86" spans="1:5" ht="18" x14ac:dyDescent="0.25">
      <c r="A86" s="16" t="s">
        <v>4</v>
      </c>
      <c r="B86" s="25" t="s">
        <v>5</v>
      </c>
      <c r="C86" s="16" t="s">
        <v>6</v>
      </c>
      <c r="D86" s="49" t="s">
        <v>7</v>
      </c>
      <c r="E86" s="50"/>
    </row>
    <row r="87" spans="1:5" s="20" customFormat="1" ht="18" x14ac:dyDescent="0.25">
      <c r="A87" s="22" t="str">
        <f>VLOOKUP(B87,'[1]LISTADO ATM'!$A$2:$C$922,3,0)</f>
        <v>SUR</v>
      </c>
      <c r="B87" s="29">
        <v>311</v>
      </c>
      <c r="C87" s="22" t="str">
        <f>VLOOKUP(B87,'[1]LISTADO ATM'!$A$2:$B$822,2,0)</f>
        <v>ATM Plaza Eroski</v>
      </c>
      <c r="D87" s="44" t="s">
        <v>26</v>
      </c>
      <c r="E87" s="45"/>
    </row>
    <row r="88" spans="1:5" s="20" customFormat="1" ht="18" x14ac:dyDescent="0.25">
      <c r="A88" s="22" t="str">
        <f>VLOOKUP(B88,'[1]LISTADO ATM'!$A$2:$C$922,3,0)</f>
        <v>DISTRITO NACIONAL</v>
      </c>
      <c r="B88" s="29">
        <v>725</v>
      </c>
      <c r="C88" s="22" t="str">
        <f>VLOOKUP(B88,'[1]LISTADO ATM'!$A$2:$B$822,2,0)</f>
        <v xml:space="preserve">ATM El Huacal II  </v>
      </c>
      <c r="D88" s="44" t="s">
        <v>22</v>
      </c>
      <c r="E88" s="45"/>
    </row>
    <row r="89" spans="1:5" s="20" customFormat="1" ht="18" x14ac:dyDescent="0.25">
      <c r="A89" s="22" t="str">
        <f>VLOOKUP(B89,'[1]LISTADO ATM'!$A$2:$C$922,3,0)</f>
        <v>DISTRITO NACIONAL</v>
      </c>
      <c r="B89" s="29">
        <v>571</v>
      </c>
      <c r="C89" s="22" t="str">
        <f>VLOOKUP(B89,'[1]LISTADO ATM'!$A$2:$B$822,2,0)</f>
        <v xml:space="preserve">ATM Hospital Central FF. AA. </v>
      </c>
      <c r="D89" s="44" t="s">
        <v>22</v>
      </c>
      <c r="E89" s="45"/>
    </row>
    <row r="90" spans="1:5" s="20" customFormat="1" ht="18" x14ac:dyDescent="0.25">
      <c r="A90" s="22" t="str">
        <f>VLOOKUP(B90,'[1]LISTADO ATM'!$A$2:$C$922,3,0)</f>
        <v>DISTRITO NACIONAL</v>
      </c>
      <c r="B90" s="29">
        <v>568</v>
      </c>
      <c r="C90" s="22" t="str">
        <f>VLOOKUP(B90,'[1]LISTADO ATM'!$A$2:$B$822,2,0)</f>
        <v xml:space="preserve">ATM Ministerio de Educación </v>
      </c>
      <c r="D90" s="44" t="s">
        <v>22</v>
      </c>
      <c r="E90" s="45"/>
    </row>
    <row r="91" spans="1:5" s="20" customFormat="1" ht="18" x14ac:dyDescent="0.25">
      <c r="A91" s="22" t="e">
        <f>VLOOKUP(B91,'[1]LISTADO ATM'!$A$2:$C$922,3,0)</f>
        <v>#N/A</v>
      </c>
      <c r="B91" s="29"/>
      <c r="C91" s="22" t="e">
        <f>VLOOKUP(B91,'[1]LISTADO ATM'!$A$2:$B$822,2,0)</f>
        <v>#N/A</v>
      </c>
      <c r="D91" s="39"/>
      <c r="E91" s="36"/>
    </row>
    <row r="92" spans="1:5" ht="18" x14ac:dyDescent="0.25">
      <c r="A92" s="17" t="s">
        <v>10</v>
      </c>
      <c r="B92" s="18">
        <f>COUNT(B87:B91)</f>
        <v>4</v>
      </c>
      <c r="C92" s="41"/>
      <c r="D92" s="42"/>
      <c r="E92" s="43"/>
    </row>
  </sheetData>
  <autoFilter ref="A68:E68"/>
  <dataConsolidate/>
  <mergeCells count="30">
    <mergeCell ref="A66:E66"/>
    <mergeCell ref="A43:E43"/>
    <mergeCell ref="C53:E53"/>
    <mergeCell ref="A54:E54"/>
    <mergeCell ref="A55:E55"/>
    <mergeCell ref="C65:E65"/>
    <mergeCell ref="C29:E29"/>
    <mergeCell ref="A30:E30"/>
    <mergeCell ref="A31:E31"/>
    <mergeCell ref="A42:E42"/>
    <mergeCell ref="C41:E41"/>
    <mergeCell ref="A1:E1"/>
    <mergeCell ref="A2:E2"/>
    <mergeCell ref="A7:E7"/>
    <mergeCell ref="A3:B3"/>
    <mergeCell ref="C3:E6"/>
    <mergeCell ref="A6:B6"/>
    <mergeCell ref="A67:E67"/>
    <mergeCell ref="D86:E86"/>
    <mergeCell ref="A84:B84"/>
    <mergeCell ref="A85:E85"/>
    <mergeCell ref="A81:B81"/>
    <mergeCell ref="C81:E84"/>
    <mergeCell ref="A82:B82"/>
    <mergeCell ref="C80:E80"/>
    <mergeCell ref="C92:E92"/>
    <mergeCell ref="D89:E89"/>
    <mergeCell ref="D90:E90"/>
    <mergeCell ref="D87:E87"/>
    <mergeCell ref="D88:E88"/>
  </mergeCells>
  <phoneticPr fontId="10" type="noConversion"/>
  <conditionalFormatting sqref="B87:B1048576 B1:B7 B52 B64:B67 B42:B43 B30:B31 B27:B28 B33:B40 B80:B85 B54:B55">
    <cfRule type="duplicateValues" dxfId="237" priority="264"/>
  </conditionalFormatting>
  <conditionalFormatting sqref="E87">
    <cfRule type="duplicateValues" dxfId="236" priority="260"/>
  </conditionalFormatting>
  <conditionalFormatting sqref="E92:E1048576 E1:E7 E54:E55 E42:E43 E65:E67 E29:E31 E80:E86">
    <cfRule type="duplicateValues" dxfId="235" priority="27995"/>
  </conditionalFormatting>
  <conditionalFormatting sqref="E92:E1048576 E1:E7 E65:E67 E54:E55 E29:E31 E42:E43 E80:E87">
    <cfRule type="duplicateValues" dxfId="234" priority="28014"/>
  </conditionalFormatting>
  <conditionalFormatting sqref="B87:B1048576 B52 B64:B67 B42:B43 B30:B31 B1:B7 B33:B40 B80:B85 B27:B28 B54:B55">
    <cfRule type="duplicateValues" dxfId="233" priority="240"/>
  </conditionalFormatting>
  <conditionalFormatting sqref="E92:E1048576 E1:E7 E52 E64:E67 E80:E87 E33:E40 E27:E31 E42:E43 E54:E55">
    <cfRule type="duplicateValues" dxfId="232" priority="28385"/>
  </conditionalFormatting>
  <conditionalFormatting sqref="E91">
    <cfRule type="duplicateValues" dxfId="231" priority="222"/>
  </conditionalFormatting>
  <conditionalFormatting sqref="B29">
    <cfRule type="duplicateValues" dxfId="230" priority="214"/>
  </conditionalFormatting>
  <conditionalFormatting sqref="B29">
    <cfRule type="duplicateValues" dxfId="229" priority="213"/>
  </conditionalFormatting>
  <conditionalFormatting sqref="E91:E1048576 E1:E7 E27:E31 E33:E40 E52 E64:E67 E80:E87 E42:E43 E54:E55">
    <cfRule type="duplicateValues" dxfId="228" priority="212"/>
  </conditionalFormatting>
  <conditionalFormatting sqref="B80:B1048576 B1:B7 B27:B31 B33:B40 B64:B67 B52 B42:B43 B54:B55">
    <cfRule type="duplicateValues" dxfId="227" priority="211"/>
  </conditionalFormatting>
  <conditionalFormatting sqref="E33">
    <cfRule type="duplicateValues" dxfId="226" priority="157"/>
  </conditionalFormatting>
  <conditionalFormatting sqref="E33">
    <cfRule type="duplicateValues" dxfId="225" priority="158"/>
  </conditionalFormatting>
  <conditionalFormatting sqref="E33">
    <cfRule type="duplicateValues" dxfId="224" priority="159"/>
  </conditionalFormatting>
  <conditionalFormatting sqref="E34">
    <cfRule type="duplicateValues" dxfId="223" priority="154"/>
  </conditionalFormatting>
  <conditionalFormatting sqref="E34">
    <cfRule type="duplicateValues" dxfId="222" priority="155"/>
  </conditionalFormatting>
  <conditionalFormatting sqref="E34">
    <cfRule type="duplicateValues" dxfId="221" priority="156"/>
  </conditionalFormatting>
  <conditionalFormatting sqref="E35">
    <cfRule type="duplicateValues" dxfId="220" priority="151"/>
  </conditionalFormatting>
  <conditionalFormatting sqref="E35">
    <cfRule type="duplicateValues" dxfId="219" priority="152"/>
  </conditionalFormatting>
  <conditionalFormatting sqref="E35">
    <cfRule type="duplicateValues" dxfId="218" priority="153"/>
  </conditionalFormatting>
  <conditionalFormatting sqref="E36">
    <cfRule type="duplicateValues" dxfId="217" priority="148"/>
  </conditionalFormatting>
  <conditionalFormatting sqref="E36">
    <cfRule type="duplicateValues" dxfId="216" priority="149"/>
  </conditionalFormatting>
  <conditionalFormatting sqref="E36">
    <cfRule type="duplicateValues" dxfId="215" priority="150"/>
  </conditionalFormatting>
  <conditionalFormatting sqref="E37">
    <cfRule type="duplicateValues" dxfId="214" priority="145"/>
  </conditionalFormatting>
  <conditionalFormatting sqref="E37">
    <cfRule type="duplicateValues" dxfId="213" priority="146"/>
  </conditionalFormatting>
  <conditionalFormatting sqref="E37">
    <cfRule type="duplicateValues" dxfId="212" priority="147"/>
  </conditionalFormatting>
  <conditionalFormatting sqref="E38">
    <cfRule type="duplicateValues" dxfId="211" priority="142"/>
  </conditionalFormatting>
  <conditionalFormatting sqref="E38">
    <cfRule type="duplicateValues" dxfId="210" priority="143"/>
  </conditionalFormatting>
  <conditionalFormatting sqref="E38">
    <cfRule type="duplicateValues" dxfId="209" priority="144"/>
  </conditionalFormatting>
  <conditionalFormatting sqref="E39">
    <cfRule type="duplicateValues" dxfId="208" priority="140"/>
  </conditionalFormatting>
  <conditionalFormatting sqref="E39">
    <cfRule type="duplicateValues" dxfId="207" priority="141"/>
  </conditionalFormatting>
  <conditionalFormatting sqref="E90">
    <cfRule type="duplicateValues" dxfId="206" priority="137"/>
  </conditionalFormatting>
  <conditionalFormatting sqref="E90">
    <cfRule type="duplicateValues" dxfId="205" priority="138"/>
  </conditionalFormatting>
  <conditionalFormatting sqref="E90">
    <cfRule type="duplicateValues" dxfId="204" priority="139"/>
  </conditionalFormatting>
  <conditionalFormatting sqref="E90">
    <cfRule type="duplicateValues" dxfId="203" priority="136"/>
  </conditionalFormatting>
  <conditionalFormatting sqref="E89">
    <cfRule type="duplicateValues" dxfId="202" priority="133"/>
  </conditionalFormatting>
  <conditionalFormatting sqref="E89">
    <cfRule type="duplicateValues" dxfId="201" priority="134"/>
  </conditionalFormatting>
  <conditionalFormatting sqref="E89">
    <cfRule type="duplicateValues" dxfId="200" priority="135"/>
  </conditionalFormatting>
  <conditionalFormatting sqref="E89">
    <cfRule type="duplicateValues" dxfId="199" priority="132"/>
  </conditionalFormatting>
  <conditionalFormatting sqref="E88">
    <cfRule type="duplicateValues" dxfId="198" priority="129"/>
  </conditionalFormatting>
  <conditionalFormatting sqref="E88">
    <cfRule type="duplicateValues" dxfId="197" priority="130"/>
  </conditionalFormatting>
  <conditionalFormatting sqref="E88">
    <cfRule type="duplicateValues" dxfId="196" priority="131"/>
  </conditionalFormatting>
  <conditionalFormatting sqref="E88">
    <cfRule type="duplicateValues" dxfId="195" priority="128"/>
  </conditionalFormatting>
  <conditionalFormatting sqref="E27">
    <cfRule type="duplicateValues" dxfId="194" priority="123"/>
  </conditionalFormatting>
  <conditionalFormatting sqref="E27">
    <cfRule type="duplicateValues" dxfId="193" priority="124"/>
  </conditionalFormatting>
  <conditionalFormatting sqref="E27">
    <cfRule type="duplicateValues" dxfId="192" priority="29204"/>
  </conditionalFormatting>
  <conditionalFormatting sqref="E27">
    <cfRule type="duplicateValues" dxfId="191" priority="29206"/>
  </conditionalFormatting>
  <conditionalFormatting sqref="E64 E27:E28">
    <cfRule type="duplicateValues" dxfId="190" priority="29254"/>
  </conditionalFormatting>
  <conditionalFormatting sqref="E52">
    <cfRule type="duplicateValues" dxfId="189" priority="29300"/>
  </conditionalFormatting>
  <conditionalFormatting sqref="B69:B74">
    <cfRule type="duplicateValues" dxfId="188" priority="89"/>
  </conditionalFormatting>
  <conditionalFormatting sqref="B75:B78">
    <cfRule type="duplicateValues" dxfId="187" priority="88"/>
  </conditionalFormatting>
  <conditionalFormatting sqref="B75:B78">
    <cfRule type="duplicateValues" dxfId="186" priority="87"/>
  </conditionalFormatting>
  <conditionalFormatting sqref="B75:B78">
    <cfRule type="duplicateValues" dxfId="185" priority="86"/>
  </conditionalFormatting>
  <conditionalFormatting sqref="B75:B78">
    <cfRule type="duplicateValues" dxfId="184" priority="85"/>
  </conditionalFormatting>
  <conditionalFormatting sqref="B79">
    <cfRule type="duplicateValues" dxfId="183" priority="84"/>
  </conditionalFormatting>
  <conditionalFormatting sqref="B79">
    <cfRule type="duplicateValues" dxfId="182" priority="83"/>
  </conditionalFormatting>
  <conditionalFormatting sqref="B79">
    <cfRule type="duplicateValues" dxfId="181" priority="82"/>
  </conditionalFormatting>
  <conditionalFormatting sqref="B79">
    <cfRule type="duplicateValues" dxfId="180" priority="81"/>
  </conditionalFormatting>
  <conditionalFormatting sqref="B69:B79">
    <cfRule type="duplicateValues" dxfId="179" priority="80"/>
  </conditionalFormatting>
  <conditionalFormatting sqref="B69:B79">
    <cfRule type="duplicateValues" dxfId="178" priority="79"/>
  </conditionalFormatting>
  <conditionalFormatting sqref="B69:B74">
    <cfRule type="duplicateValues" dxfId="177" priority="78"/>
  </conditionalFormatting>
  <conditionalFormatting sqref="E75:E78">
    <cfRule type="duplicateValues" dxfId="176" priority="77"/>
  </conditionalFormatting>
  <conditionalFormatting sqref="E69:E78">
    <cfRule type="duplicateValues" dxfId="175" priority="76"/>
  </conditionalFormatting>
  <conditionalFormatting sqref="E79">
    <cfRule type="duplicateValues" dxfId="174" priority="75"/>
  </conditionalFormatting>
  <conditionalFormatting sqref="E79">
    <cfRule type="duplicateValues" dxfId="173" priority="74"/>
  </conditionalFormatting>
  <conditionalFormatting sqref="E69:E74">
    <cfRule type="duplicateValues" dxfId="172" priority="73"/>
  </conditionalFormatting>
  <conditionalFormatting sqref="E57:E58">
    <cfRule type="duplicateValues" dxfId="171" priority="61"/>
  </conditionalFormatting>
  <conditionalFormatting sqref="E57:E58">
    <cfRule type="duplicateValues" dxfId="170" priority="60"/>
  </conditionalFormatting>
  <conditionalFormatting sqref="E59:E63">
    <cfRule type="duplicateValues" dxfId="169" priority="59"/>
  </conditionalFormatting>
  <conditionalFormatting sqref="E59:E63">
    <cfRule type="duplicateValues" dxfId="168" priority="58"/>
  </conditionalFormatting>
  <conditionalFormatting sqref="B57:B58">
    <cfRule type="duplicateValues" dxfId="167" priority="57"/>
  </conditionalFormatting>
  <conditionalFormatting sqref="B57:B58">
    <cfRule type="duplicateValues" dxfId="166" priority="56"/>
  </conditionalFormatting>
  <conditionalFormatting sqref="B57:B58">
    <cfRule type="duplicateValues" dxfId="165" priority="55"/>
  </conditionalFormatting>
  <conditionalFormatting sqref="B57:B58">
    <cfRule type="duplicateValues" dxfId="164" priority="54"/>
  </conditionalFormatting>
  <conditionalFormatting sqref="B57:B58">
    <cfRule type="duplicateValues" dxfId="163" priority="53"/>
  </conditionalFormatting>
  <conditionalFormatting sqref="B59:B63">
    <cfRule type="duplicateValues" dxfId="162" priority="52"/>
  </conditionalFormatting>
  <conditionalFormatting sqref="B59:B63">
    <cfRule type="duplicateValues" dxfId="161" priority="51"/>
  </conditionalFormatting>
  <conditionalFormatting sqref="B59:B63">
    <cfRule type="duplicateValues" dxfId="160" priority="50"/>
  </conditionalFormatting>
  <conditionalFormatting sqref="B59:B63">
    <cfRule type="duplicateValues" dxfId="159" priority="49"/>
  </conditionalFormatting>
  <conditionalFormatting sqref="B59:B63">
    <cfRule type="duplicateValues" dxfId="158" priority="48"/>
  </conditionalFormatting>
  <conditionalFormatting sqref="B57:B63">
    <cfRule type="duplicateValues" dxfId="157" priority="47"/>
  </conditionalFormatting>
  <conditionalFormatting sqref="B45">
    <cfRule type="duplicateValues" dxfId="156" priority="46"/>
  </conditionalFormatting>
  <conditionalFormatting sqref="B45">
    <cfRule type="duplicateValues" dxfId="155" priority="45"/>
  </conditionalFormatting>
  <conditionalFormatting sqref="B45">
    <cfRule type="duplicateValues" dxfId="154" priority="44"/>
  </conditionalFormatting>
  <conditionalFormatting sqref="B45">
    <cfRule type="duplicateValues" dxfId="153" priority="43"/>
  </conditionalFormatting>
  <conditionalFormatting sqref="B45">
    <cfRule type="duplicateValues" dxfId="152" priority="42"/>
  </conditionalFormatting>
  <conditionalFormatting sqref="B45">
    <cfRule type="duplicateValues" dxfId="151" priority="41"/>
  </conditionalFormatting>
  <conditionalFormatting sqref="B46:B51">
    <cfRule type="duplicateValues" dxfId="150" priority="40"/>
  </conditionalFormatting>
  <conditionalFormatting sqref="B46:B51">
    <cfRule type="duplicateValues" dxfId="149" priority="39"/>
  </conditionalFormatting>
  <conditionalFormatting sqref="B46:B51">
    <cfRule type="duplicateValues" dxfId="148" priority="38"/>
  </conditionalFormatting>
  <conditionalFormatting sqref="B46:B51">
    <cfRule type="duplicateValues" dxfId="147" priority="37"/>
  </conditionalFormatting>
  <conditionalFormatting sqref="B46:B51">
    <cfRule type="duplicateValues" dxfId="146" priority="36"/>
  </conditionalFormatting>
  <conditionalFormatting sqref="B46:B51">
    <cfRule type="duplicateValues" dxfId="145" priority="35"/>
  </conditionalFormatting>
  <conditionalFormatting sqref="E45">
    <cfRule type="duplicateValues" dxfId="144" priority="34"/>
  </conditionalFormatting>
  <conditionalFormatting sqref="E45">
    <cfRule type="duplicateValues" dxfId="143" priority="33"/>
  </conditionalFormatting>
  <conditionalFormatting sqref="E46:E51">
    <cfRule type="duplicateValues" dxfId="142" priority="32"/>
  </conditionalFormatting>
  <conditionalFormatting sqref="E46:E51">
    <cfRule type="duplicateValues" dxfId="141" priority="31"/>
  </conditionalFormatting>
  <conditionalFormatting sqref="B9:B20">
    <cfRule type="duplicateValues" dxfId="140" priority="30"/>
  </conditionalFormatting>
  <conditionalFormatting sqref="B9:B20">
    <cfRule type="duplicateValues" dxfId="139" priority="29"/>
  </conditionalFormatting>
  <conditionalFormatting sqref="B9:B20">
    <cfRule type="duplicateValues" dxfId="138" priority="28"/>
  </conditionalFormatting>
  <conditionalFormatting sqref="B9:B20">
    <cfRule type="duplicateValues" dxfId="137" priority="27"/>
  </conditionalFormatting>
  <conditionalFormatting sqref="B9:B20">
    <cfRule type="duplicateValues" dxfId="136" priority="26"/>
  </conditionalFormatting>
  <conditionalFormatting sqref="B9:B20">
    <cfRule type="duplicateValues" dxfId="135" priority="25"/>
  </conditionalFormatting>
  <conditionalFormatting sqref="E9:E20">
    <cfRule type="duplicateValues" dxfId="134" priority="24"/>
  </conditionalFormatting>
  <conditionalFormatting sqref="E9:E20">
    <cfRule type="duplicateValues" dxfId="133" priority="23"/>
  </conditionalFormatting>
  <conditionalFormatting sqref="B21:B26">
    <cfRule type="duplicateValues" dxfId="132" priority="22"/>
  </conditionalFormatting>
  <conditionalFormatting sqref="B21:B26">
    <cfRule type="duplicateValues" dxfId="131" priority="21"/>
  </conditionalFormatting>
  <conditionalFormatting sqref="B21:B26">
    <cfRule type="duplicateValues" dxfId="130" priority="20"/>
  </conditionalFormatting>
  <conditionalFormatting sqref="B21:B26">
    <cfRule type="duplicateValues" dxfId="129" priority="19"/>
  </conditionalFormatting>
  <conditionalFormatting sqref="B21:B26">
    <cfRule type="duplicateValues" dxfId="128" priority="18"/>
  </conditionalFormatting>
  <conditionalFormatting sqref="B21:B26">
    <cfRule type="duplicateValues" dxfId="127" priority="17"/>
  </conditionalFormatting>
  <conditionalFormatting sqref="E21:E26">
    <cfRule type="duplicateValues" dxfId="126" priority="16"/>
  </conditionalFormatting>
  <conditionalFormatting sqref="E21:E26">
    <cfRule type="duplicateValues" dxfId="125" priority="15"/>
  </conditionalFormatting>
  <conditionalFormatting sqref="E33:E40">
    <cfRule type="duplicateValues" dxfId="14" priority="29351"/>
  </conditionalFormatting>
  <conditionalFormatting sqref="E41">
    <cfRule type="duplicateValues" dxfId="13" priority="12"/>
  </conditionalFormatting>
  <conditionalFormatting sqref="E41">
    <cfRule type="duplicateValues" dxfId="12" priority="13"/>
  </conditionalFormatting>
  <conditionalFormatting sqref="E41">
    <cfRule type="duplicateValues" dxfId="11" priority="14"/>
  </conditionalFormatting>
  <conditionalFormatting sqref="B41">
    <cfRule type="duplicateValues" dxfId="10" priority="11"/>
  </conditionalFormatting>
  <conditionalFormatting sqref="B41">
    <cfRule type="duplicateValues" dxfId="9" priority="10"/>
  </conditionalFormatting>
  <conditionalFormatting sqref="E41">
    <cfRule type="duplicateValues" dxfId="8" priority="9"/>
  </conditionalFormatting>
  <conditionalFormatting sqref="B41">
    <cfRule type="duplicateValues" dxfId="7" priority="8"/>
  </conditionalFormatting>
  <conditionalFormatting sqref="E53">
    <cfRule type="duplicateValues" dxfId="6" priority="5"/>
  </conditionalFormatting>
  <conditionalFormatting sqref="E53">
    <cfRule type="duplicateValues" dxfId="5" priority="6"/>
  </conditionalFormatting>
  <conditionalFormatting sqref="E53">
    <cfRule type="duplicateValues" dxfId="4" priority="7"/>
  </conditionalFormatting>
  <conditionalFormatting sqref="B53">
    <cfRule type="duplicateValues" dxfId="3" priority="4"/>
  </conditionalFormatting>
  <conditionalFormatting sqref="B53">
    <cfRule type="duplicateValues" dxfId="2" priority="3"/>
  </conditionalFormatting>
  <conditionalFormatting sqref="E53">
    <cfRule type="duplicateValues" dxfId="1" priority="2"/>
  </conditionalFormatting>
  <conditionalFormatting sqref="B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31" sqref="B31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8">
        <v>311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311 725 571 568 240                                                               </v>
      </c>
    </row>
    <row r="3" spans="2:5" ht="18.75" thickBot="1" x14ac:dyDescent="0.3">
      <c r="B3" s="28">
        <v>725</v>
      </c>
      <c r="C3" s="5" t="s">
        <v>15</v>
      </c>
    </row>
    <row r="4" spans="2:5" ht="18.75" thickBot="1" x14ac:dyDescent="0.3">
      <c r="B4" s="28">
        <v>571</v>
      </c>
      <c r="C4" s="5" t="s">
        <v>15</v>
      </c>
    </row>
    <row r="5" spans="2:5" ht="18.75" thickBot="1" x14ac:dyDescent="0.3">
      <c r="B5" s="28">
        <v>568</v>
      </c>
      <c r="C5" s="5" t="s">
        <v>15</v>
      </c>
    </row>
    <row r="6" spans="2:5" ht="18.75" thickBot="1" x14ac:dyDescent="0.3">
      <c r="B6" s="28">
        <v>240</v>
      </c>
      <c r="C6" s="5" t="s">
        <v>15</v>
      </c>
    </row>
    <row r="7" spans="2:5" ht="18.75" thickBot="1" x14ac:dyDescent="0.3">
      <c r="B7" s="28"/>
      <c r="C7" s="5" t="s">
        <v>15</v>
      </c>
    </row>
    <row r="8" spans="2:5" ht="18.75" thickBot="1" x14ac:dyDescent="0.3">
      <c r="B8" s="28"/>
      <c r="C8" s="5" t="s">
        <v>15</v>
      </c>
    </row>
    <row r="9" spans="2:5" ht="18.75" thickBot="1" x14ac:dyDescent="0.3">
      <c r="B9" s="28"/>
      <c r="C9" s="5" t="s">
        <v>15</v>
      </c>
      <c r="E9" s="1"/>
    </row>
    <row r="10" spans="2:5" ht="18.75" thickBot="1" x14ac:dyDescent="0.3">
      <c r="B10" s="28"/>
      <c r="C10" s="5" t="s">
        <v>15</v>
      </c>
    </row>
    <row r="11" spans="2:5" ht="18.75" thickBot="1" x14ac:dyDescent="0.3">
      <c r="B11" s="28"/>
      <c r="C11" s="5" t="s">
        <v>15</v>
      </c>
    </row>
    <row r="12" spans="2:5" ht="18.75" thickBot="1" x14ac:dyDescent="0.3">
      <c r="B12" s="28"/>
      <c r="C12" s="5" t="s">
        <v>15</v>
      </c>
    </row>
    <row r="13" spans="2:5" ht="18.75" thickBot="1" x14ac:dyDescent="0.3">
      <c r="B13" s="28"/>
      <c r="C13" s="5" t="s">
        <v>15</v>
      </c>
    </row>
    <row r="14" spans="2:5" ht="18.75" thickBot="1" x14ac:dyDescent="0.3">
      <c r="B14" s="28"/>
      <c r="C14" s="5" t="s">
        <v>15</v>
      </c>
    </row>
    <row r="15" spans="2:5" ht="18.75" thickBot="1" x14ac:dyDescent="0.3">
      <c r="B15" s="28"/>
      <c r="C15" s="5" t="s">
        <v>15</v>
      </c>
    </row>
    <row r="16" spans="2:5" ht="18.75" thickBot="1" x14ac:dyDescent="0.3">
      <c r="B16" s="28"/>
      <c r="C16" s="5" t="s">
        <v>15</v>
      </c>
    </row>
    <row r="17" spans="2:3" ht="18.75" thickBot="1" x14ac:dyDescent="0.3">
      <c r="B17" s="28"/>
      <c r="C17" s="5" t="s">
        <v>15</v>
      </c>
    </row>
    <row r="18" spans="2:3" ht="18.75" thickBot="1" x14ac:dyDescent="0.3">
      <c r="B18" s="28"/>
      <c r="C18" s="5" t="s">
        <v>15</v>
      </c>
    </row>
    <row r="19" spans="2:3" ht="18.75" thickBot="1" x14ac:dyDescent="0.3">
      <c r="B19" s="28"/>
      <c r="C19" s="5" t="s">
        <v>15</v>
      </c>
    </row>
    <row r="20" spans="2:3" ht="18.75" thickBot="1" x14ac:dyDescent="0.3">
      <c r="B20" s="28"/>
      <c r="C20" s="5" t="s">
        <v>15</v>
      </c>
    </row>
    <row r="21" spans="2:3" ht="18.75" thickBot="1" x14ac:dyDescent="0.3">
      <c r="B21" s="28"/>
      <c r="C21" s="5" t="s">
        <v>15</v>
      </c>
    </row>
    <row r="22" spans="2:3" ht="18.75" thickBot="1" x14ac:dyDescent="0.3">
      <c r="B22" s="28"/>
      <c r="C22" s="5" t="s">
        <v>15</v>
      </c>
    </row>
    <row r="23" spans="2:3" ht="18.75" thickBot="1" x14ac:dyDescent="0.3">
      <c r="B23" s="28"/>
      <c r="C23" s="5" t="s">
        <v>15</v>
      </c>
    </row>
    <row r="24" spans="2:3" ht="18.75" thickBot="1" x14ac:dyDescent="0.3">
      <c r="B24" s="28"/>
      <c r="C24" s="5" t="s">
        <v>15</v>
      </c>
    </row>
    <row r="25" spans="2:3" ht="18.75" thickBot="1" x14ac:dyDescent="0.3">
      <c r="B25" s="28"/>
      <c r="C25" s="5" t="s">
        <v>15</v>
      </c>
    </row>
    <row r="26" spans="2:3" ht="18.75" thickBot="1" x14ac:dyDescent="0.3">
      <c r="B26" s="28"/>
      <c r="C26" s="5" t="s">
        <v>15</v>
      </c>
    </row>
    <row r="27" spans="2:3" ht="18.75" thickBot="1" x14ac:dyDescent="0.3">
      <c r="B27" s="28"/>
      <c r="C27" s="5" t="s">
        <v>15</v>
      </c>
    </row>
    <row r="28" spans="2:3" ht="18.75" thickBot="1" x14ac:dyDescent="0.3">
      <c r="B28" s="28"/>
      <c r="C28" s="5" t="s">
        <v>15</v>
      </c>
    </row>
    <row r="29" spans="2:3" ht="18.75" thickBot="1" x14ac:dyDescent="0.3">
      <c r="B29" s="28"/>
      <c r="C29" s="5" t="s">
        <v>15</v>
      </c>
    </row>
    <row r="30" spans="2:3" ht="18.75" thickBot="1" x14ac:dyDescent="0.3">
      <c r="B30" s="28"/>
      <c r="C30" s="5" t="s">
        <v>15</v>
      </c>
    </row>
    <row r="31" spans="2:3" ht="18.75" thickBot="1" x14ac:dyDescent="0.3">
      <c r="B31" s="32"/>
      <c r="C31" s="5" t="s">
        <v>15</v>
      </c>
    </row>
    <row r="32" spans="2:3" ht="18.75" thickBot="1" x14ac:dyDescent="0.3">
      <c r="B32" s="32"/>
      <c r="C32" s="5" t="s">
        <v>15</v>
      </c>
    </row>
    <row r="33" spans="2:3" ht="18.75" thickBot="1" x14ac:dyDescent="0.3">
      <c r="B33" s="32"/>
      <c r="C33" s="5" t="s">
        <v>15</v>
      </c>
    </row>
    <row r="34" spans="2:3" ht="18.75" thickBot="1" x14ac:dyDescent="0.3">
      <c r="B34" s="32"/>
      <c r="C34" s="5" t="s">
        <v>15</v>
      </c>
    </row>
    <row r="35" spans="2:3" ht="18.75" thickBot="1" x14ac:dyDescent="0.3">
      <c r="B35" s="32"/>
      <c r="C35" s="5" t="s">
        <v>15</v>
      </c>
    </row>
    <row r="36" spans="2:3" ht="18.75" thickBot="1" x14ac:dyDescent="0.3">
      <c r="B36" s="32"/>
      <c r="C36" s="5" t="s">
        <v>15</v>
      </c>
    </row>
    <row r="37" spans="2:3" ht="18.75" thickBot="1" x14ac:dyDescent="0.3">
      <c r="B37" s="32"/>
      <c r="C37" s="5" t="s">
        <v>15</v>
      </c>
    </row>
    <row r="38" spans="2:3" ht="18.75" thickBot="1" x14ac:dyDescent="0.3">
      <c r="B38" s="32"/>
      <c r="C38" s="5" t="s">
        <v>15</v>
      </c>
    </row>
    <row r="39" spans="2:3" ht="18.75" thickBot="1" x14ac:dyDescent="0.3">
      <c r="B39" s="32"/>
      <c r="C39" s="5" t="s">
        <v>15</v>
      </c>
    </row>
    <row r="40" spans="2:3" ht="18.75" thickBot="1" x14ac:dyDescent="0.3">
      <c r="B40" s="32"/>
      <c r="C40" s="5" t="s">
        <v>15</v>
      </c>
    </row>
    <row r="41" spans="2:3" ht="18.75" thickBot="1" x14ac:dyDescent="0.3">
      <c r="B41" s="32"/>
      <c r="C41" s="5" t="s">
        <v>15</v>
      </c>
    </row>
    <row r="42" spans="2:3" ht="18.75" thickBot="1" x14ac:dyDescent="0.3">
      <c r="B42" s="32"/>
      <c r="C42" s="5" t="s">
        <v>15</v>
      </c>
    </row>
    <row r="43" spans="2:3" ht="18.75" thickBot="1" x14ac:dyDescent="0.3">
      <c r="B43" s="32"/>
      <c r="C43" s="5" t="s">
        <v>15</v>
      </c>
    </row>
    <row r="44" spans="2:3" ht="18.75" thickBot="1" x14ac:dyDescent="0.3">
      <c r="B44" s="32"/>
      <c r="C44" s="5" t="s">
        <v>15</v>
      </c>
    </row>
    <row r="45" spans="2:3" ht="18.75" thickBot="1" x14ac:dyDescent="0.3">
      <c r="B45" s="28"/>
      <c r="C45" s="5" t="s">
        <v>15</v>
      </c>
    </row>
    <row r="46" spans="2:3" ht="18.75" thickBot="1" x14ac:dyDescent="0.3">
      <c r="B46" s="28"/>
      <c r="C46" s="5" t="s">
        <v>15</v>
      </c>
    </row>
    <row r="47" spans="2:3" ht="18.75" thickBot="1" x14ac:dyDescent="0.3">
      <c r="B47" s="23"/>
      <c r="C47" s="5" t="s">
        <v>15</v>
      </c>
    </row>
    <row r="48" spans="2:3" ht="18.75" thickBot="1" x14ac:dyDescent="0.3">
      <c r="B48" s="28"/>
      <c r="C48" s="5" t="s">
        <v>15</v>
      </c>
    </row>
    <row r="49" spans="2:3" ht="18.75" thickBot="1" x14ac:dyDescent="0.3">
      <c r="B49" s="28"/>
      <c r="C49" s="5" t="s">
        <v>15</v>
      </c>
    </row>
    <row r="50" spans="2:3" ht="18.75" thickBot="1" x14ac:dyDescent="0.3">
      <c r="B50" s="28"/>
      <c r="C50" s="5" t="s">
        <v>15</v>
      </c>
    </row>
    <row r="51" spans="2:3" ht="18.75" thickBot="1" x14ac:dyDescent="0.3">
      <c r="B51" s="28"/>
      <c r="C51" s="5" t="s">
        <v>15</v>
      </c>
    </row>
    <row r="52" spans="2:3" ht="18.75" thickBot="1" x14ac:dyDescent="0.3">
      <c r="B52" s="28"/>
      <c r="C52" s="5" t="s">
        <v>15</v>
      </c>
    </row>
    <row r="53" spans="2:3" ht="18.75" thickBot="1" x14ac:dyDescent="0.3">
      <c r="B53" s="28"/>
      <c r="C53" s="5" t="s">
        <v>15</v>
      </c>
    </row>
    <row r="54" spans="2:3" ht="18.75" thickBot="1" x14ac:dyDescent="0.3">
      <c r="B54" s="28"/>
      <c r="C54" s="5" t="s">
        <v>15</v>
      </c>
    </row>
    <row r="55" spans="2:3" ht="18.75" thickBot="1" x14ac:dyDescent="0.3">
      <c r="B55" s="28"/>
      <c r="C55" s="5" t="s">
        <v>15</v>
      </c>
    </row>
    <row r="56" spans="2:3" ht="18.75" thickBot="1" x14ac:dyDescent="0.3">
      <c r="B56" s="28"/>
      <c r="C56" s="5" t="s">
        <v>15</v>
      </c>
    </row>
    <row r="57" spans="2:3" ht="18.75" thickBot="1" x14ac:dyDescent="0.3">
      <c r="B57" s="28"/>
      <c r="C57" s="5" t="s">
        <v>15</v>
      </c>
    </row>
    <row r="58" spans="2:3" ht="18.75" thickBot="1" x14ac:dyDescent="0.3">
      <c r="B58" s="28"/>
      <c r="C58" s="5" t="s">
        <v>15</v>
      </c>
    </row>
    <row r="59" spans="2:3" ht="18.75" thickBot="1" x14ac:dyDescent="0.3">
      <c r="B59" s="28"/>
      <c r="C59" s="5" t="s">
        <v>15</v>
      </c>
    </row>
    <row r="60" spans="2:3" ht="18.75" thickBot="1" x14ac:dyDescent="0.3">
      <c r="B60" s="23"/>
      <c r="C60" s="5" t="s">
        <v>15</v>
      </c>
    </row>
    <row r="61" spans="2:3" ht="18.75" thickBot="1" x14ac:dyDescent="0.3">
      <c r="B61" s="23"/>
      <c r="C61" s="5" t="s">
        <v>15</v>
      </c>
    </row>
    <row r="62" spans="2:3" ht="18.75" thickBot="1" x14ac:dyDescent="0.3">
      <c r="B62" s="23"/>
      <c r="C62" s="5" t="s">
        <v>15</v>
      </c>
    </row>
    <row r="63" spans="2:3" ht="18.75" thickBot="1" x14ac:dyDescent="0.3">
      <c r="B63" s="23"/>
      <c r="C63" s="5" t="s">
        <v>15</v>
      </c>
    </row>
    <row r="64" spans="2:3" ht="18.75" thickBot="1" x14ac:dyDescent="0.3">
      <c r="B64" s="23"/>
      <c r="C64" s="5" t="s">
        <v>15</v>
      </c>
    </row>
    <row r="65" spans="2:3" ht="18.75" thickBot="1" x14ac:dyDescent="0.3">
      <c r="B65" s="23"/>
      <c r="C65" s="5" t="s">
        <v>15</v>
      </c>
    </row>
    <row r="66" spans="2:3" ht="18.75" thickBot="1" x14ac:dyDescent="0.3">
      <c r="B66" s="23"/>
      <c r="C66" s="5" t="s">
        <v>15</v>
      </c>
    </row>
    <row r="67" spans="2:3" ht="18.75" thickBot="1" x14ac:dyDescent="0.3">
      <c r="B67" s="23"/>
      <c r="C67" s="5" t="s">
        <v>15</v>
      </c>
    </row>
    <row r="68" spans="2:3" ht="18" x14ac:dyDescent="0.25">
      <c r="B68" s="23"/>
      <c r="C68" s="5" t="s">
        <v>15</v>
      </c>
    </row>
    <row r="69" spans="2:3" ht="18" x14ac:dyDescent="0.25">
      <c r="B69" s="23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24" priority="1105"/>
  </conditionalFormatting>
  <conditionalFormatting sqref="B60:B69">
    <cfRule type="duplicateValues" dxfId="123" priority="476"/>
    <cfRule type="duplicateValues" dxfId="122" priority="477"/>
  </conditionalFormatting>
  <conditionalFormatting sqref="B60:B69">
    <cfRule type="duplicateValues" dxfId="121" priority="475"/>
  </conditionalFormatting>
  <conditionalFormatting sqref="B60:B69">
    <cfRule type="duplicateValues" dxfId="120" priority="474"/>
  </conditionalFormatting>
  <conditionalFormatting sqref="B60:B69">
    <cfRule type="duplicateValues" dxfId="119" priority="469"/>
    <cfRule type="duplicateValues" dxfId="118" priority="470"/>
    <cfRule type="duplicateValues" dxfId="117" priority="471"/>
    <cfRule type="duplicateValues" dxfId="116" priority="472"/>
    <cfRule type="duplicateValues" dxfId="115" priority="473"/>
  </conditionalFormatting>
  <conditionalFormatting sqref="B47:B59">
    <cfRule type="duplicateValues" dxfId="114" priority="451"/>
    <cfRule type="duplicateValues" dxfId="113" priority="452"/>
    <cfRule type="duplicateValues" dxfId="112" priority="453"/>
    <cfRule type="duplicateValues" dxfId="111" priority="454"/>
    <cfRule type="duplicateValues" dxfId="110" priority="455"/>
  </conditionalFormatting>
  <conditionalFormatting sqref="B47:B59">
    <cfRule type="duplicateValues" dxfId="109" priority="456"/>
    <cfRule type="duplicateValues" dxfId="108" priority="457"/>
  </conditionalFormatting>
  <conditionalFormatting sqref="B47:B59">
    <cfRule type="duplicateValues" dxfId="107" priority="458"/>
  </conditionalFormatting>
  <conditionalFormatting sqref="B47:B59">
    <cfRule type="duplicateValues" dxfId="106" priority="459"/>
  </conditionalFormatting>
  <conditionalFormatting sqref="B45:B46">
    <cfRule type="duplicateValues" dxfId="105" priority="363"/>
  </conditionalFormatting>
  <conditionalFormatting sqref="B31:B44">
    <cfRule type="duplicateValues" dxfId="104" priority="362"/>
  </conditionalFormatting>
  <conditionalFormatting sqref="B31:B44">
    <cfRule type="duplicateValues" dxfId="103" priority="361"/>
  </conditionalFormatting>
  <conditionalFormatting sqref="B31:B44">
    <cfRule type="duplicateValues" dxfId="102" priority="359"/>
    <cfRule type="duplicateValues" dxfId="101" priority="360"/>
  </conditionalFormatting>
  <conditionalFormatting sqref="B31:B44">
    <cfRule type="duplicateValues" dxfId="100" priority="356"/>
    <cfRule type="duplicateValues" dxfId="99" priority="357"/>
    <cfRule type="duplicateValues" dxfId="98" priority="358"/>
  </conditionalFormatting>
  <conditionalFormatting sqref="B31:B44">
    <cfRule type="duplicateValues" dxfId="97" priority="353"/>
    <cfRule type="duplicateValues" dxfId="96" priority="354"/>
    <cfRule type="duplicateValues" dxfId="95" priority="355"/>
  </conditionalFormatting>
  <conditionalFormatting sqref="B31:B44">
    <cfRule type="duplicateValues" dxfId="94" priority="351"/>
    <cfRule type="duplicateValues" dxfId="93" priority="352"/>
  </conditionalFormatting>
  <conditionalFormatting sqref="B31:B44">
    <cfRule type="duplicateValues" dxfId="92" priority="347"/>
    <cfRule type="duplicateValues" dxfId="91" priority="348"/>
    <cfRule type="duplicateValues" dxfId="90" priority="349"/>
    <cfRule type="duplicateValues" dxfId="89" priority="350"/>
  </conditionalFormatting>
  <conditionalFormatting sqref="B31:B44">
    <cfRule type="duplicateValues" dxfId="88" priority="346"/>
  </conditionalFormatting>
  <conditionalFormatting sqref="B31:B44">
    <cfRule type="duplicateValues" dxfId="87" priority="345"/>
  </conditionalFormatting>
  <conditionalFormatting sqref="B31:B44">
    <cfRule type="duplicateValues" dxfId="86" priority="344"/>
  </conditionalFormatting>
  <conditionalFormatting sqref="B31:B44">
    <cfRule type="duplicateValues" dxfId="85" priority="342"/>
    <cfRule type="duplicateValues" dxfId="84" priority="343"/>
  </conditionalFormatting>
  <conditionalFormatting sqref="B31:B44">
    <cfRule type="duplicateValues" dxfId="83" priority="339"/>
    <cfRule type="duplicateValues" dxfId="82" priority="340"/>
    <cfRule type="duplicateValues" dxfId="81" priority="341"/>
  </conditionalFormatting>
  <conditionalFormatting sqref="B31:B44">
    <cfRule type="duplicateValues" dxfId="80" priority="335"/>
    <cfRule type="duplicateValues" dxfId="79" priority="336"/>
    <cfRule type="duplicateValues" dxfId="78" priority="337"/>
    <cfRule type="duplicateValues" dxfId="77" priority="338"/>
  </conditionalFormatting>
  <conditionalFormatting sqref="B31:B46">
    <cfRule type="duplicateValues" dxfId="76" priority="334"/>
  </conditionalFormatting>
  <conditionalFormatting sqref="B14:B20">
    <cfRule type="duplicateValues" dxfId="75" priority="17"/>
  </conditionalFormatting>
  <conditionalFormatting sqref="B29:B30">
    <cfRule type="duplicateValues" dxfId="74" priority="16"/>
  </conditionalFormatting>
  <conditionalFormatting sqref="B28">
    <cfRule type="duplicateValues" dxfId="73" priority="18"/>
  </conditionalFormatting>
  <conditionalFormatting sqref="B21">
    <cfRule type="duplicateValues" dxfId="72" priority="13"/>
  </conditionalFormatting>
  <conditionalFormatting sqref="B25:B26">
    <cfRule type="duplicateValues" dxfId="71" priority="12"/>
  </conditionalFormatting>
  <conditionalFormatting sqref="B23:B24">
    <cfRule type="duplicateValues" dxfId="70" priority="11"/>
  </conditionalFormatting>
  <conditionalFormatting sqref="B22">
    <cfRule type="duplicateValues" dxfId="69" priority="14"/>
  </conditionalFormatting>
  <conditionalFormatting sqref="B27">
    <cfRule type="duplicateValues" dxfId="68" priority="15"/>
  </conditionalFormatting>
  <conditionalFormatting sqref="B2:B13">
    <cfRule type="duplicateValues" dxfId="67" priority="2"/>
  </conditionalFormatting>
  <conditionalFormatting sqref="B2:B13">
    <cfRule type="duplicateValues" dxfId="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17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18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65" priority="228"/>
  </conditionalFormatting>
  <conditionalFormatting sqref="B56">
    <cfRule type="duplicateValues" dxfId="64" priority="216"/>
  </conditionalFormatting>
  <conditionalFormatting sqref="B56">
    <cfRule type="duplicateValues" dxfId="63" priority="204"/>
  </conditionalFormatting>
  <conditionalFormatting sqref="B56">
    <cfRule type="duplicateValues" dxfId="62" priority="155"/>
  </conditionalFormatting>
  <conditionalFormatting sqref="B56">
    <cfRule type="duplicateValues" dxfId="61" priority="26940"/>
  </conditionalFormatting>
  <conditionalFormatting sqref="B94:B1048576 B1 B56">
    <cfRule type="duplicateValues" dxfId="60" priority="92"/>
  </conditionalFormatting>
  <conditionalFormatting sqref="B50:B55">
    <cfRule type="duplicateValues" dxfId="59" priority="82"/>
  </conditionalFormatting>
  <conditionalFormatting sqref="B50:B55">
    <cfRule type="duplicateValues" dxfId="58" priority="83"/>
  </conditionalFormatting>
  <conditionalFormatting sqref="B46:B49">
    <cfRule type="duplicateValues" dxfId="57" priority="77"/>
  </conditionalFormatting>
  <conditionalFormatting sqref="B46:B55">
    <cfRule type="duplicateValues" dxfId="56" priority="76"/>
  </conditionalFormatting>
  <conditionalFormatting sqref="B94:B1048576 B1 B46:B56">
    <cfRule type="duplicateValues" dxfId="55" priority="74"/>
  </conditionalFormatting>
  <conditionalFormatting sqref="B71:B93">
    <cfRule type="duplicateValues" dxfId="54" priority="73"/>
  </conditionalFormatting>
  <conditionalFormatting sqref="B43:B45">
    <cfRule type="duplicateValues" dxfId="53" priority="72"/>
  </conditionalFormatting>
  <conditionalFormatting sqref="B43:B45">
    <cfRule type="duplicateValues" dxfId="52" priority="65"/>
  </conditionalFormatting>
  <conditionalFormatting sqref="B43:B45">
    <cfRule type="duplicateValues" dxfId="51" priority="64"/>
  </conditionalFormatting>
  <conditionalFormatting sqref="B43:B45">
    <cfRule type="duplicateValues" dxfId="50" priority="63"/>
  </conditionalFormatting>
  <conditionalFormatting sqref="B22:B42">
    <cfRule type="duplicateValues" dxfId="49" priority="43"/>
    <cfRule type="duplicateValues" dxfId="48" priority="44"/>
  </conditionalFormatting>
  <conditionalFormatting sqref="B22:B42">
    <cfRule type="duplicateValues" dxfId="47" priority="51"/>
  </conditionalFormatting>
  <conditionalFormatting sqref="B22:B42">
    <cfRule type="duplicateValues" dxfId="46" priority="42"/>
  </conditionalFormatting>
  <conditionalFormatting sqref="B1 B71:B1048576 B22:B56">
    <cfRule type="duplicateValues" dxfId="45" priority="41"/>
  </conditionalFormatting>
  <conditionalFormatting sqref="B1 B22:B56 B71:B1048576">
    <cfRule type="duplicateValues" dxfId="44" priority="30"/>
  </conditionalFormatting>
  <conditionalFormatting sqref="B9:B21">
    <cfRule type="duplicateValues" dxfId="43" priority="27"/>
    <cfRule type="duplicateValues" dxfId="42" priority="28"/>
    <cfRule type="duplicateValues" dxfId="41" priority="29"/>
  </conditionalFormatting>
  <conditionalFormatting sqref="B9:B21">
    <cfRule type="duplicateValues" dxfId="40" priority="26"/>
  </conditionalFormatting>
  <conditionalFormatting sqref="B9:B21">
    <cfRule type="duplicateValues" dxfId="39" priority="25"/>
  </conditionalFormatting>
  <conditionalFormatting sqref="B9:B21">
    <cfRule type="duplicateValues" dxfId="38" priority="22"/>
    <cfRule type="duplicateValues" dxfId="37" priority="23"/>
    <cfRule type="duplicateValues" dxfId="36" priority="24"/>
  </conditionalFormatting>
  <conditionalFormatting sqref="B9:B21">
    <cfRule type="duplicateValues" dxfId="35" priority="21"/>
  </conditionalFormatting>
  <conditionalFormatting sqref="B2:B21">
    <cfRule type="duplicateValues" dxfId="34" priority="20"/>
  </conditionalFormatting>
  <conditionalFormatting sqref="B2:B21">
    <cfRule type="duplicateValues" dxfId="33" priority="17"/>
    <cfRule type="duplicateValues" dxfId="32" priority="18"/>
    <cfRule type="duplicateValues" dxfId="31" priority="19"/>
  </conditionalFormatting>
  <conditionalFormatting sqref="B57:B59">
    <cfRule type="duplicateValues" dxfId="30" priority="9"/>
  </conditionalFormatting>
  <conditionalFormatting sqref="B57:B68 B70">
    <cfRule type="duplicateValues" dxfId="29" priority="10"/>
  </conditionalFormatting>
  <conditionalFormatting sqref="B57:B68 B70">
    <cfRule type="duplicateValues" dxfId="28" priority="11"/>
    <cfRule type="duplicateValues" dxfId="27" priority="12"/>
  </conditionalFormatting>
  <conditionalFormatting sqref="B57:B68 B70">
    <cfRule type="duplicateValues" dxfId="26" priority="13"/>
  </conditionalFormatting>
  <conditionalFormatting sqref="B57:B68 B70">
    <cfRule type="duplicateValues" dxfId="25" priority="14"/>
  </conditionalFormatting>
  <conditionalFormatting sqref="B57:B68 B70">
    <cfRule type="duplicateValues" dxfId="24" priority="15"/>
  </conditionalFormatting>
  <conditionalFormatting sqref="B59:B68 B70">
    <cfRule type="duplicateValues" dxfId="23" priority="16"/>
  </conditionalFormatting>
  <conditionalFormatting sqref="B69">
    <cfRule type="duplicateValues" dxfId="22" priority="2"/>
  </conditionalFormatting>
  <conditionalFormatting sqref="B69">
    <cfRule type="duplicateValues" dxfId="21" priority="3"/>
    <cfRule type="duplicateValues" dxfId="20" priority="4"/>
  </conditionalFormatting>
  <conditionalFormatting sqref="B69">
    <cfRule type="duplicateValues" dxfId="19" priority="5"/>
  </conditionalFormatting>
  <conditionalFormatting sqref="B69">
    <cfRule type="duplicateValues" dxfId="18" priority="6"/>
  </conditionalFormatting>
  <conditionalFormatting sqref="B69">
    <cfRule type="duplicateValues" dxfId="17" priority="7"/>
  </conditionalFormatting>
  <conditionalFormatting sqref="B69">
    <cfRule type="duplicateValues" dxfId="16" priority="8"/>
  </conditionalFormatting>
  <conditionalFormatting sqref="B1:B1048576">
    <cfRule type="duplicateValues" dxfId="1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2021-10-07T02:45:55Z</dcterms:modified>
</cp:coreProperties>
</file>