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06\"/>
    </mc:Choice>
  </mc:AlternateContent>
  <bookViews>
    <workbookView xWindow="0" yWindow="0" windowWidth="19200" windowHeight="813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Efectivo!#REF!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B42" i="1"/>
  <c r="B74" i="1"/>
  <c r="C40" i="1" l="1"/>
  <c r="B31" i="1"/>
  <c r="C28" i="1"/>
  <c r="C29" i="1"/>
  <c r="C30" i="1"/>
  <c r="A28" i="1"/>
  <c r="A29" i="1"/>
  <c r="A30" i="1"/>
  <c r="C25" i="1"/>
  <c r="C26" i="1"/>
  <c r="A25" i="1"/>
  <c r="A26" i="1"/>
  <c r="C9" i="1"/>
  <c r="A9" i="1"/>
  <c r="C68" i="1"/>
  <c r="C69" i="1"/>
  <c r="C70" i="1"/>
  <c r="C71" i="1"/>
  <c r="C72" i="1"/>
  <c r="C73" i="1"/>
  <c r="A68" i="1"/>
  <c r="A69" i="1"/>
  <c r="A70" i="1"/>
  <c r="A71" i="1"/>
  <c r="A72" i="1"/>
  <c r="A73" i="1"/>
  <c r="A40" i="1"/>
  <c r="A41" i="1"/>
  <c r="C24" i="1"/>
  <c r="C27" i="1"/>
  <c r="A24" i="1"/>
  <c r="A27" i="1"/>
  <c r="B50" i="1"/>
  <c r="B15" i="1"/>
  <c r="B10" i="1"/>
  <c r="C67" i="1"/>
  <c r="A67" i="1"/>
  <c r="C65" i="1"/>
  <c r="C66" i="1"/>
  <c r="A65" i="1"/>
  <c r="A66" i="1"/>
  <c r="C39" i="1"/>
  <c r="A39" i="1"/>
  <c r="C23" i="1"/>
  <c r="A23" i="1"/>
  <c r="A49" i="1" l="1"/>
  <c r="C49" i="1"/>
  <c r="A38" i="1"/>
  <c r="C38" i="1"/>
  <c r="A63" i="1"/>
  <c r="C63" i="1"/>
  <c r="A64" i="1"/>
  <c r="C64" i="1"/>
  <c r="A60" i="1"/>
  <c r="C60" i="1"/>
  <c r="A61" i="1"/>
  <c r="C61" i="1"/>
  <c r="A62" i="1"/>
  <c r="C62" i="1"/>
  <c r="A22" i="1"/>
  <c r="C22" i="1"/>
  <c r="C21" i="1"/>
  <c r="A21" i="1"/>
  <c r="A48" i="1"/>
  <c r="C48" i="1"/>
  <c r="C37" i="1" l="1"/>
  <c r="A37" i="1"/>
  <c r="C20" i="1"/>
  <c r="A20" i="1"/>
  <c r="A36" i="1" l="1"/>
  <c r="C36" i="1"/>
  <c r="A19" i="1"/>
  <c r="C19" i="1"/>
  <c r="A46" i="1" l="1"/>
  <c r="C46" i="1"/>
  <c r="A59" i="1" l="1"/>
  <c r="C59" i="1"/>
  <c r="A58" i="1"/>
  <c r="C58" i="1"/>
  <c r="A57" i="1"/>
  <c r="C57" i="1"/>
  <c r="C35" i="1" l="1"/>
  <c r="A35" i="1"/>
  <c r="C47" i="1" l="1"/>
  <c r="A47" i="1"/>
  <c r="E2" i="3" l="1"/>
  <c r="A53" i="1" l="1"/>
</calcChain>
</file>

<file path=xl/sharedStrings.xml><?xml version="1.0" encoding="utf-8"?>
<sst xmlns="http://schemas.openxmlformats.org/spreadsheetml/2006/main" count="985" uniqueCount="38">
  <si>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</si>
  <si>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</si>
  <si>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</si>
  <si>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</si>
  <si>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</si>
  <si>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</si>
  <si>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</si>
  <si>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</si>
  <si>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</si>
  <si>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</si>
  <si>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</si>
  <si>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</si>
  <si>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</si>
  <si>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</si>
  <si>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</si>
  <si>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</si>
  <si>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</si>
  <si>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3 Gavetas Vacías</t>
  </si>
  <si>
    <t>Efect</t>
  </si>
  <si>
    <t>Reporte</t>
  </si>
  <si>
    <t xml:space="preserve"> Cajeros Reportados Sin Efectivo    </t>
  </si>
  <si>
    <t>GAVETAS VACIAS + GAVETAS FALLANDO</t>
  </si>
  <si>
    <t>Solucionado</t>
  </si>
  <si>
    <t>2 Gavetas Vacias + 1 Fallando</t>
  </si>
  <si>
    <t>GAVETA DE DEPOSITO LLENA</t>
  </si>
  <si>
    <t>Abastecido</t>
  </si>
  <si>
    <t>GAVETA DE RECHAZO LLENA</t>
  </si>
  <si>
    <t>3336045914 </t>
  </si>
  <si>
    <t>3336046037 </t>
  </si>
  <si>
    <t>3336046306 </t>
  </si>
  <si>
    <t>3336046752 </t>
  </si>
  <si>
    <t>3 Gavetas Fallando</t>
  </si>
  <si>
    <t>2 Gavetas Fallando + Vacia</t>
  </si>
  <si>
    <t>3336046808 </t>
  </si>
  <si>
    <t>3336047339 </t>
  </si>
  <si>
    <t>3336047782 </t>
  </si>
  <si>
    <t>3336047974 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</si>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</sst>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28" fillId="0" borderId="0"/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12" fillId="26" borderId="0" applyNumberFormat="0" applyBorder="0" applyAlignment="0" applyProtection="0"/>
  </cellStyleXfs>
  <cellXfs count="94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8" fillId="8" borderId="4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11" borderId="44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38" fillId="6" borderId="19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 wrapText="1"/>
    </xf>
    <xf numFmtId="0" fontId="5" fillId="6" borderId="47" xfId="0" applyNumberFormat="1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/>
    </xf>
    <xf numFmtId="0" fontId="5" fillId="6" borderId="46" xfId="0" applyNumberFormat="1" applyFont="1" applyFill="1" applyBorder="1" applyAlignment="1">
      <alignment horizontal="center" vertical="center" wrapText="1"/>
    </xf>
    <xf numFmtId="0" fontId="5" fillId="6" borderId="19" xfId="0" applyNumberFormat="1" applyFont="1" applyFill="1" applyBorder="1" applyAlignment="1">
      <alignment horizontal="center" vertical="center" wrapText="1"/>
    </xf>
    <xf numFmtId="0" fontId="38" fillId="6" borderId="46" xfId="0" applyFont="1" applyFill="1" applyBorder="1" applyAlignment="1">
      <alignment horizontal="center" vertical="center"/>
    </xf>
    <xf numFmtId="0" fontId="5" fillId="6" borderId="47" xfId="0" applyFont="1" applyFill="1" applyBorder="1" applyAlignment="1">
      <alignment horizontal="center" vertical="center"/>
    </xf>
    <xf numFmtId="0" fontId="6" fillId="11" borderId="46" xfId="0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28" xfId="0" applyNumberFormat="1" applyFont="1" applyFill="1" applyBorder="1" applyAlignment="1">
      <alignment horizontal="center" vertical="center" wrapText="1"/>
    </xf>
    <xf numFmtId="0" fontId="8" fillId="8" borderId="40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2" borderId="3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9" fillId="9" borderId="47" xfId="0" applyFont="1" applyFill="1" applyBorder="1" applyAlignment="1">
      <alignment horizontal="center" vertical="center" wrapText="1"/>
    </xf>
    <xf numFmtId="0" fontId="9" fillId="9" borderId="44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0" fontId="4" fillId="5" borderId="39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vertical="center" wrapText="1"/>
    </xf>
    <xf numFmtId="0" fontId="8" fillId="8" borderId="6" xfId="0" applyFont="1" applyFill="1" applyBorder="1" applyAlignment="1">
      <alignment vertical="center" wrapText="1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4"/>
      <tableStyleElement type="headerRow" dxfId="153"/>
      <tableStyleElement type="totalRow" dxfId="152"/>
      <tableStyleElement type="firstColumn" dxfId="151"/>
      <tableStyleElement type="lastColumn" dxfId="150"/>
      <tableStyleElement type="firstRowStripe" dxfId="149"/>
      <tableStyleElement type="firstColumnStripe" dxfId="1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topLeftCell="A22" zoomScale="70" zoomScaleNormal="70" workbookViewId="0">
      <selection activeCell="C42" sqref="C42:E42"/>
    </sheetView>
  </sheetViews>
  <sheetFormatPr baseColWidth="10" defaultColWidth="23.42578125" defaultRowHeight="15" x14ac:dyDescent="0.25"/>
  <cols>
    <col min="1" max="1" width="27.140625" style="14" customWidth="1"/>
    <col min="2" max="2" width="25" style="4" customWidth="1"/>
    <col min="3" max="3" width="73.5703125" style="14" customWidth="1"/>
    <col min="4" max="4" width="51.85546875" style="14" bestFit="1" customWidth="1"/>
    <col min="5" max="5" width="18.42578125" style="14" bestFit="1" customWidth="1"/>
    <col min="6" max="6" width="14.42578125" style="14" hidden="1" customWidth="1"/>
    <col min="7" max="7" width="6.85546875" style="14" customWidth="1"/>
    <col min="8" max="16384" width="23.42578125" style="14"/>
  </cols>
  <sheetData>
    <row r="1" spans="1:5" ht="25.5" customHeight="1" x14ac:dyDescent="0.25">
      <c r="A1" s="63" t="s">
        <v>0</v>
      </c>
      <c r="B1" s="64"/>
      <c r="C1" s="64"/>
      <c r="D1" s="64"/>
      <c r="E1" s="65"/>
    </row>
    <row r="2" spans="1:5" ht="25.5" customHeight="1" x14ac:dyDescent="0.25">
      <c r="A2" s="66" t="s">
        <v>20</v>
      </c>
      <c r="B2" s="67"/>
      <c r="C2" s="67"/>
      <c r="D2" s="67"/>
      <c r="E2" s="68"/>
    </row>
    <row r="3" spans="1:5" ht="18" customHeight="1" x14ac:dyDescent="0.25">
      <c r="A3" s="69"/>
      <c r="B3" s="70"/>
      <c r="C3" s="71"/>
      <c r="D3" s="71"/>
      <c r="E3" s="72"/>
    </row>
    <row r="4" spans="1:5" ht="18.75" thickBot="1" x14ac:dyDescent="0.3">
      <c r="A4" s="12" t="s">
        <v>1</v>
      </c>
      <c r="B4" s="15">
        <v>44474.25</v>
      </c>
      <c r="C4" s="73"/>
      <c r="D4" s="73"/>
      <c r="E4" s="74"/>
    </row>
    <row r="5" spans="1:5" ht="18.75" thickBot="1" x14ac:dyDescent="0.3">
      <c r="A5" s="12" t="s">
        <v>2</v>
      </c>
      <c r="B5" s="15">
        <v>44474.708333333336</v>
      </c>
      <c r="C5" s="73"/>
      <c r="D5" s="73"/>
      <c r="E5" s="74"/>
    </row>
    <row r="6" spans="1:5" ht="18" customHeight="1" x14ac:dyDescent="0.25">
      <c r="A6" s="55"/>
      <c r="B6" s="56"/>
      <c r="C6" s="75"/>
      <c r="D6" s="75"/>
      <c r="E6" s="76"/>
    </row>
    <row r="7" spans="1:5" ht="18" customHeight="1" thickBot="1" x14ac:dyDescent="0.3">
      <c r="A7" s="58" t="s">
        <v>3</v>
      </c>
      <c r="B7" s="59"/>
      <c r="C7" s="59"/>
      <c r="D7" s="59"/>
      <c r="E7" s="60"/>
    </row>
    <row r="8" spans="1:5" ht="18" x14ac:dyDescent="0.25">
      <c r="A8" s="16" t="s">
        <v>4</v>
      </c>
      <c r="B8" s="25" t="s">
        <v>5</v>
      </c>
      <c r="C8" s="16" t="s">
        <v>6</v>
      </c>
      <c r="D8" s="19" t="s">
        <v>7</v>
      </c>
      <c r="E8" s="40" t="s">
        <v>8</v>
      </c>
    </row>
    <row r="9" spans="1:5" s="20" customFormat="1" ht="21" customHeight="1" thickBot="1" x14ac:dyDescent="0.3">
      <c r="A9" s="24" t="e">
        <f>VLOOKUP(B9,'[1]LISTADO ATM'!$A$2:$C$922,3,0)</f>
        <v>#N/A</v>
      </c>
      <c r="B9" s="34"/>
      <c r="C9" s="24" t="e">
        <f>VLOOKUP(B9,'[1]LISTADO ATM'!$A$2:$B$922,2,0)</f>
        <v>#N/A</v>
      </c>
      <c r="D9" s="35" t="s">
        <v>25</v>
      </c>
      <c r="E9" s="31"/>
    </row>
    <row r="10" spans="1:5" ht="19.5" customHeight="1" thickBot="1" x14ac:dyDescent="0.3">
      <c r="A10" s="17" t="s">
        <v>10</v>
      </c>
      <c r="B10" s="39">
        <f>COUNT(#REF!)</f>
        <v>0</v>
      </c>
      <c r="C10" s="54"/>
      <c r="D10" s="54"/>
      <c r="E10" s="54"/>
    </row>
    <row r="11" spans="1:5" ht="18" customHeight="1" x14ac:dyDescent="0.25">
      <c r="A11" s="55"/>
      <c r="B11" s="56"/>
      <c r="C11" s="56"/>
      <c r="D11" s="56"/>
      <c r="E11" s="57"/>
    </row>
    <row r="12" spans="1:5" ht="18" customHeight="1" thickBot="1" x14ac:dyDescent="0.3">
      <c r="A12" s="58" t="s">
        <v>14</v>
      </c>
      <c r="B12" s="59"/>
      <c r="C12" s="59"/>
      <c r="D12" s="59"/>
      <c r="E12" s="60"/>
    </row>
    <row r="13" spans="1:5" ht="18" x14ac:dyDescent="0.25">
      <c r="A13" s="16" t="s">
        <v>4</v>
      </c>
      <c r="B13" s="25" t="s">
        <v>5</v>
      </c>
      <c r="C13" s="16" t="s">
        <v>6</v>
      </c>
      <c r="D13" s="40" t="s">
        <v>7</v>
      </c>
      <c r="E13" s="40" t="s">
        <v>8</v>
      </c>
    </row>
    <row r="14" spans="1:5" s="20" customFormat="1" ht="18.75" thickBot="1" x14ac:dyDescent="0.3">
      <c r="A14" s="36"/>
      <c r="B14" s="34"/>
      <c r="C14" s="37"/>
      <c r="D14" s="21" t="s">
        <v>22</v>
      </c>
      <c r="E14" s="38"/>
    </row>
    <row r="15" spans="1:5" ht="19.5" customHeight="1" thickBot="1" x14ac:dyDescent="0.3">
      <c r="A15" s="17" t="s">
        <v>10</v>
      </c>
      <c r="B15" s="39">
        <f>COUNT(#REF!)</f>
        <v>0</v>
      </c>
      <c r="C15" s="47"/>
      <c r="D15" s="48"/>
      <c r="E15" s="49"/>
    </row>
    <row r="16" spans="1:5" ht="15.75" thickBot="1" x14ac:dyDescent="0.3">
      <c r="A16" s="41"/>
      <c r="B16" s="42"/>
      <c r="C16" s="42"/>
      <c r="D16" s="42"/>
      <c r="E16" s="43"/>
    </row>
    <row r="17" spans="1:5" ht="22.5" customHeight="1" thickBot="1" x14ac:dyDescent="0.3">
      <c r="A17" s="44" t="s">
        <v>12</v>
      </c>
      <c r="B17" s="45"/>
      <c r="C17" s="45"/>
      <c r="D17" s="45"/>
      <c r="E17" s="46"/>
    </row>
    <row r="18" spans="1:5" ht="18" x14ac:dyDescent="0.25">
      <c r="A18" s="16" t="s">
        <v>4</v>
      </c>
      <c r="B18" s="25" t="s">
        <v>5</v>
      </c>
      <c r="C18" s="16" t="s">
        <v>6</v>
      </c>
      <c r="D18" s="19" t="s">
        <v>7</v>
      </c>
      <c r="E18" s="40" t="s">
        <v>8</v>
      </c>
    </row>
    <row r="19" spans="1:5" s="20" customFormat="1" ht="21" customHeight="1" x14ac:dyDescent="0.25">
      <c r="A19" s="24" t="str">
        <f>VLOOKUP(B19,'[1]LISTADO ATM'!$A$2:$C$922,3,0)</f>
        <v>DISTRITO NACIONAL</v>
      </c>
      <c r="B19" s="29">
        <v>354</v>
      </c>
      <c r="C19" s="24" t="str">
        <f>VLOOKUP(B19,'[1]LISTADO ATM'!$A$2:$B$922,2,0)</f>
        <v xml:space="preserve">ATM Oficina Núñez de Cáceres II </v>
      </c>
      <c r="D19" s="26" t="s">
        <v>9</v>
      </c>
      <c r="E19" s="31" t="s">
        <v>27</v>
      </c>
    </row>
    <row r="20" spans="1:5" s="20" customFormat="1" ht="21" customHeight="1" x14ac:dyDescent="0.25">
      <c r="A20" s="24" t="str">
        <f>VLOOKUP(B20,'[1]LISTADO ATM'!$A$2:$C$922,3,0)</f>
        <v>NORTE</v>
      </c>
      <c r="B20" s="29">
        <v>119</v>
      </c>
      <c r="C20" s="24" t="str">
        <f>VLOOKUP(B20,'[1]LISTADO ATM'!$A$2:$B$922,2,0)</f>
        <v>ATM Oficina La Barranquita</v>
      </c>
      <c r="D20" s="26" t="s">
        <v>9</v>
      </c>
      <c r="E20" s="31" t="s">
        <v>30</v>
      </c>
    </row>
    <row r="21" spans="1:5" s="20" customFormat="1" ht="21" customHeight="1" x14ac:dyDescent="0.25">
      <c r="A21" s="24" t="str">
        <f>VLOOKUP(B21,'[1]LISTADO ATM'!$A$2:$C$922,3,0)</f>
        <v>ESTE</v>
      </c>
      <c r="B21" s="29">
        <v>843</v>
      </c>
      <c r="C21" s="24" t="str">
        <f>VLOOKUP(B21,'[1]LISTADO ATM'!$A$2:$B$922,2,0)</f>
        <v xml:space="preserve">ATM Oficina Romana Centro </v>
      </c>
      <c r="D21" s="26" t="s">
        <v>9</v>
      </c>
      <c r="E21" s="31" t="s">
        <v>34</v>
      </c>
    </row>
    <row r="22" spans="1:5" s="20" customFormat="1" ht="21" customHeight="1" x14ac:dyDescent="0.25">
      <c r="A22" s="24" t="str">
        <f>VLOOKUP(B22,'[1]LISTADO ATM'!$A$2:$C$922,3,0)</f>
        <v>SUR</v>
      </c>
      <c r="B22" s="29">
        <v>134</v>
      </c>
      <c r="C22" s="24" t="str">
        <f>VLOOKUP(B22,'[1]LISTADO ATM'!$A$2:$B$922,2,0)</f>
        <v xml:space="preserve">ATM Oficina San José de Ocoa </v>
      </c>
      <c r="D22" s="26" t="s">
        <v>9</v>
      </c>
      <c r="E22" s="31" t="s">
        <v>35</v>
      </c>
    </row>
    <row r="23" spans="1:5" s="20" customFormat="1" ht="21" customHeight="1" x14ac:dyDescent="0.25">
      <c r="A23" s="24" t="str">
        <f>VLOOKUP(B23,'[1]LISTADO ATM'!$A$2:$C$922,3,0)</f>
        <v>NORTE</v>
      </c>
      <c r="B23" s="29">
        <v>594</v>
      </c>
      <c r="C23" s="24" t="str">
        <f>VLOOKUP(B23,'[1]LISTADO ATM'!$A$2:$B$922,2,0)</f>
        <v xml:space="preserve">ATM Plaza Venezuela II (Santiago) </v>
      </c>
      <c r="D23" s="26" t="s">
        <v>9</v>
      </c>
      <c r="E23" s="31">
        <v>3336048282</v>
      </c>
    </row>
    <row r="24" spans="1:5" s="20" customFormat="1" ht="21" customHeight="1" x14ac:dyDescent="0.25">
      <c r="A24" s="24" t="str">
        <f>VLOOKUP(B24,'[1]LISTADO ATM'!$A$2:$C$922,3,0)</f>
        <v>DISTRITO NACIONAL</v>
      </c>
      <c r="B24" s="29">
        <v>32</v>
      </c>
      <c r="C24" s="24" t="str">
        <f>VLOOKUP(B24,'[1]LISTADO ATM'!$A$2:$B$922,2,0)</f>
        <v xml:space="preserve">ATM Oficina San Martín II </v>
      </c>
      <c r="D24" s="26" t="s">
        <v>9</v>
      </c>
      <c r="E24" s="31">
        <v>3336048364</v>
      </c>
    </row>
    <row r="25" spans="1:5" s="20" customFormat="1" ht="21" customHeight="1" x14ac:dyDescent="0.25">
      <c r="A25" s="24" t="str">
        <f>VLOOKUP(B25,'[1]LISTADO ATM'!$A$2:$C$922,3,0)</f>
        <v>NORTE</v>
      </c>
      <c r="B25" s="29">
        <v>22</v>
      </c>
      <c r="C25" s="24" t="str">
        <f>VLOOKUP(B25,'[1]LISTADO ATM'!$A$2:$B$922,2,0)</f>
        <v>ATM S/M Olimpico (Santiago)</v>
      </c>
      <c r="D25" s="26" t="s">
        <v>9</v>
      </c>
      <c r="E25" s="31">
        <v>3336048365</v>
      </c>
    </row>
    <row r="26" spans="1:5" s="20" customFormat="1" ht="21" customHeight="1" x14ac:dyDescent="0.25">
      <c r="A26" s="24" t="str">
        <f>VLOOKUP(B26,'[1]LISTADO ATM'!$A$2:$C$922,3,0)</f>
        <v>NORTE</v>
      </c>
      <c r="B26" s="29">
        <v>497</v>
      </c>
      <c r="C26" s="24" t="str">
        <f>VLOOKUP(B26,'[1]LISTADO ATM'!$A$2:$B$922,2,0)</f>
        <v>ATM Ofic. El Portal ll (Santiago)</v>
      </c>
      <c r="D26" s="26" t="s">
        <v>9</v>
      </c>
      <c r="E26" s="31">
        <v>3336048369</v>
      </c>
    </row>
    <row r="27" spans="1:5" s="20" customFormat="1" ht="21" customHeight="1" x14ac:dyDescent="0.25">
      <c r="A27" s="24" t="str">
        <f>VLOOKUP(B27,'[1]LISTADO ATM'!$A$2:$C$922,3,0)</f>
        <v>DISTRITO NACIONAL</v>
      </c>
      <c r="B27" s="29">
        <v>911</v>
      </c>
      <c r="C27" s="24" t="str">
        <f>VLOOKUP(B27,'[1]LISTADO ATM'!$A$2:$B$922,2,0)</f>
        <v xml:space="preserve">ATM Oficina Venezuela II </v>
      </c>
      <c r="D27" s="26" t="s">
        <v>9</v>
      </c>
      <c r="E27" s="31">
        <v>3336048371</v>
      </c>
    </row>
    <row r="28" spans="1:5" s="20" customFormat="1" ht="21" customHeight="1" x14ac:dyDescent="0.25">
      <c r="A28" s="24" t="str">
        <f>VLOOKUP(B28,'[1]LISTADO ATM'!$A$2:$C$922,3,0)</f>
        <v>DISTRITO NACIONAL</v>
      </c>
      <c r="B28" s="29">
        <v>507</v>
      </c>
      <c r="C28" s="24" t="str">
        <f>VLOOKUP(B28,'[1]LISTADO ATM'!$A$2:$B$922,2,0)</f>
        <v>ATM Estación Sigma Boca Chica</v>
      </c>
      <c r="D28" s="26" t="s">
        <v>9</v>
      </c>
      <c r="E28" s="31">
        <v>3336048377</v>
      </c>
    </row>
    <row r="29" spans="1:5" s="20" customFormat="1" ht="21" customHeight="1" x14ac:dyDescent="0.25">
      <c r="A29" s="24" t="str">
        <f>VLOOKUP(B29,'[1]LISTADO ATM'!$A$2:$C$922,3,0)</f>
        <v>DISTRITO NACIONAL</v>
      </c>
      <c r="B29" s="29">
        <v>234</v>
      </c>
      <c r="C29" s="24" t="str">
        <f>VLOOKUP(B29,'[1]LISTADO ATM'!$A$2:$B$922,2,0)</f>
        <v xml:space="preserve">ATM Oficina Boca Chica I </v>
      </c>
      <c r="D29" s="26" t="s">
        <v>9</v>
      </c>
      <c r="E29" s="31">
        <v>3336048378</v>
      </c>
    </row>
    <row r="30" spans="1:5" s="20" customFormat="1" ht="21" customHeight="1" x14ac:dyDescent="0.25">
      <c r="A30" s="24" t="str">
        <f>VLOOKUP(B30,'[1]LISTADO ATM'!$A$2:$C$922,3,0)</f>
        <v>SUR</v>
      </c>
      <c r="B30" s="29">
        <v>182</v>
      </c>
      <c r="C30" s="24" t="str">
        <f>VLOOKUP(B30,'[1]LISTADO ATM'!$A$2:$B$922,2,0)</f>
        <v xml:space="preserve">ATM Barahona Comb </v>
      </c>
      <c r="D30" s="26" t="s">
        <v>9</v>
      </c>
      <c r="E30" s="31">
        <v>3336048379</v>
      </c>
    </row>
    <row r="31" spans="1:5" ht="19.5" customHeight="1" x14ac:dyDescent="0.25">
      <c r="A31" s="17"/>
      <c r="B31" s="18">
        <f>COUNT(B19:B30)</f>
        <v>12</v>
      </c>
      <c r="C31" s="47"/>
      <c r="D31" s="48"/>
      <c r="E31" s="49"/>
    </row>
    <row r="32" spans="1:5" ht="18" customHeight="1" thickBot="1" x14ac:dyDescent="0.3">
      <c r="A32" s="41"/>
      <c r="B32" s="42"/>
      <c r="C32" s="42"/>
      <c r="D32" s="42"/>
      <c r="E32" s="43"/>
    </row>
    <row r="33" spans="1:6" ht="18.75" customHeight="1" thickBot="1" x14ac:dyDescent="0.3">
      <c r="A33" s="50" t="s">
        <v>21</v>
      </c>
      <c r="B33" s="51"/>
      <c r="C33" s="51"/>
      <c r="D33" s="51"/>
      <c r="E33" s="52"/>
    </row>
    <row r="34" spans="1:6" ht="18" customHeight="1" x14ac:dyDescent="0.25">
      <c r="A34" s="16" t="s">
        <v>4</v>
      </c>
      <c r="B34" s="25" t="s">
        <v>5</v>
      </c>
      <c r="C34" s="16" t="s">
        <v>6</v>
      </c>
      <c r="D34" s="19" t="s">
        <v>7</v>
      </c>
      <c r="E34" s="40" t="s">
        <v>8</v>
      </c>
    </row>
    <row r="35" spans="1:6" s="20" customFormat="1" ht="22.5" customHeight="1" x14ac:dyDescent="0.25">
      <c r="A35" s="24" t="str">
        <f>VLOOKUP(B35,'[1]LISTADO ATM'!$A$2:$C$922,3,0)</f>
        <v>DISTRITO NACIONAL</v>
      </c>
      <c r="B35" s="34">
        <v>834</v>
      </c>
      <c r="C35" s="24" t="str">
        <f>VLOOKUP(B35,'[1]LISTADO ATM'!$A$2:$B$922,2,0)</f>
        <v xml:space="preserve">ATM Centro Médico Moderno </v>
      </c>
      <c r="D35" s="27" t="s">
        <v>21</v>
      </c>
      <c r="E35" s="32">
        <v>3336045207</v>
      </c>
    </row>
    <row r="36" spans="1:6" s="20" customFormat="1" ht="22.5" customHeight="1" x14ac:dyDescent="0.25">
      <c r="A36" s="24" t="str">
        <f>VLOOKUP(B36,'[1]LISTADO ATM'!$A$2:$C$922,3,0)</f>
        <v>NORTE</v>
      </c>
      <c r="B36" s="29">
        <v>282</v>
      </c>
      <c r="C36" s="24" t="str">
        <f>VLOOKUP(B36,'[1]LISTADO ATM'!$A$2:$B$922,2,0)</f>
        <v xml:space="preserve">ATM Autobanco Nibaje </v>
      </c>
      <c r="D36" s="33" t="s">
        <v>21</v>
      </c>
      <c r="E36" s="31" t="s">
        <v>28</v>
      </c>
    </row>
    <row r="37" spans="1:6" s="20" customFormat="1" ht="22.5" customHeight="1" x14ac:dyDescent="0.25">
      <c r="A37" s="24" t="str">
        <f>VLOOKUP(B37,'[1]LISTADO ATM'!$A$2:$C$922,3,0)</f>
        <v>DISTRITO NACIONAL</v>
      </c>
      <c r="B37" s="29">
        <v>232</v>
      </c>
      <c r="C37" s="24" t="str">
        <f>VLOOKUP(B37,'[1]LISTADO ATM'!$A$2:$B$922,2,0)</f>
        <v xml:space="preserve">ATM S/M Nacional Charles de Gaulle </v>
      </c>
      <c r="D37" s="33" t="s">
        <v>21</v>
      </c>
      <c r="E37" s="31" t="s">
        <v>29</v>
      </c>
    </row>
    <row r="38" spans="1:6" s="20" customFormat="1" ht="22.5" customHeight="1" x14ac:dyDescent="0.25">
      <c r="A38" s="24" t="str">
        <f>VLOOKUP(B38,'[1]LISTADO ATM'!$A$2:$C$922,3,0)</f>
        <v>DISTRITO NACIONAL</v>
      </c>
      <c r="B38" s="29">
        <v>738</v>
      </c>
      <c r="C38" s="24" t="str">
        <f>VLOOKUP(B38,'[1]LISTADO ATM'!$A$2:$B$922,2,0)</f>
        <v xml:space="preserve">ATM Zona Franca Los Alcarrizos </v>
      </c>
      <c r="D38" s="33" t="s">
        <v>21</v>
      </c>
      <c r="E38" s="31" t="s">
        <v>36</v>
      </c>
    </row>
    <row r="39" spans="1:6" s="20" customFormat="1" ht="22.5" customHeight="1" x14ac:dyDescent="0.25">
      <c r="A39" s="24" t="str">
        <f>VLOOKUP(B39,'[1]LISTADO ATM'!$A$2:$C$922,3,0)</f>
        <v>ESTE</v>
      </c>
      <c r="B39" s="29">
        <v>366</v>
      </c>
      <c r="C39" s="36" t="str">
        <f>VLOOKUP(B39,'[1]LISTADO ATM'!$A$2:$B$922,2,0)</f>
        <v>ATM Oficina Boulevard (Higuey) II</v>
      </c>
      <c r="D39" s="33" t="s">
        <v>21</v>
      </c>
      <c r="E39" s="31">
        <v>3336048234</v>
      </c>
      <c r="F39" s="20" t="s">
        <v>37</v>
      </c>
    </row>
    <row r="40" spans="1:6" s="20" customFormat="1" ht="22.5" customHeight="1" x14ac:dyDescent="0.25">
      <c r="A40" s="24" t="str">
        <f>VLOOKUP(B40,'[1]LISTADO ATM'!$A$2:$C$922,3,0)</f>
        <v>NORTE</v>
      </c>
      <c r="B40" s="29">
        <v>88</v>
      </c>
      <c r="C40" s="36" t="str">
        <f>VLOOKUP(B40,'[1]LISTADO ATM'!$A$2:$B$922,2,0)</f>
        <v xml:space="preserve">ATM S/M La Fuente (Santiago) </v>
      </c>
      <c r="D40" s="33" t="s">
        <v>21</v>
      </c>
      <c r="E40" s="31">
        <v>3336048376</v>
      </c>
    </row>
    <row r="41" spans="1:6" s="20" customFormat="1" ht="22.5" customHeight="1" x14ac:dyDescent="0.25">
      <c r="A41" s="24" t="str">
        <f>VLOOKUP(B41,'[1]LISTADO ATM'!$A$2:$C$922,3,0)</f>
        <v>ESTE</v>
      </c>
      <c r="B41" s="29">
        <v>217</v>
      </c>
      <c r="C41" s="36" t="str">
        <f>VLOOKUP(B41,'[1]LISTADO ATM'!$A$2:$B$922,2,0)</f>
        <v xml:space="preserve">ATM Oficina Bávaro </v>
      </c>
      <c r="D41" s="33" t="s">
        <v>21</v>
      </c>
      <c r="E41" s="29">
        <v>3336048400</v>
      </c>
    </row>
    <row r="42" spans="1:6" ht="19.5" customHeight="1" thickBot="1" x14ac:dyDescent="0.3">
      <c r="A42" s="13" t="s">
        <v>10</v>
      </c>
      <c r="B42" s="18">
        <f>COUNT(B30:B41)</f>
        <v>9</v>
      </c>
      <c r="C42" s="53"/>
      <c r="D42" s="53"/>
      <c r="E42" s="53"/>
    </row>
    <row r="43" spans="1:6" ht="19.5" customHeight="1" thickBot="1" x14ac:dyDescent="0.3">
      <c r="A43" s="41"/>
      <c r="B43" s="42"/>
      <c r="C43" s="42"/>
      <c r="D43" s="42"/>
      <c r="E43" s="43"/>
    </row>
    <row r="44" spans="1:6" ht="19.5" customHeight="1" thickBot="1" x14ac:dyDescent="0.3">
      <c r="A44" s="77" t="s">
        <v>16</v>
      </c>
      <c r="B44" s="78"/>
      <c r="C44" s="78"/>
      <c r="D44" s="78"/>
      <c r="E44" s="79"/>
    </row>
    <row r="45" spans="1:6" ht="19.5" customHeight="1" x14ac:dyDescent="0.25">
      <c r="A45" s="16" t="s">
        <v>4</v>
      </c>
      <c r="B45" s="25" t="s">
        <v>5</v>
      </c>
      <c r="C45" s="16" t="s">
        <v>6</v>
      </c>
      <c r="D45" s="19" t="s">
        <v>7</v>
      </c>
      <c r="E45" s="40" t="s">
        <v>8</v>
      </c>
    </row>
    <row r="46" spans="1:6" s="20" customFormat="1" ht="18" x14ac:dyDescent="0.25">
      <c r="A46" s="22" t="e">
        <f>VLOOKUP(B46,'[1]LISTADO ATM'!$A$2:$C$922,3,0)</f>
        <v>#N/A</v>
      </c>
      <c r="B46" s="34">
        <v>374</v>
      </c>
      <c r="C46" s="28" t="e">
        <f>VLOOKUP(B46,'[1]LISTADO ATM'!$A$2:$B$922,2,0)</f>
        <v>#N/A</v>
      </c>
      <c r="D46" s="33" t="s">
        <v>24</v>
      </c>
      <c r="E46" s="31">
        <v>3336045185</v>
      </c>
    </row>
    <row r="47" spans="1:6" s="20" customFormat="1" ht="18" x14ac:dyDescent="0.25">
      <c r="A47" s="22" t="str">
        <f>VLOOKUP(B47,'[1]LISTADO ATM'!$A$2:$C$922,3,0)</f>
        <v>DISTRITO NACIONAL</v>
      </c>
      <c r="B47" s="34">
        <v>701</v>
      </c>
      <c r="C47" s="28" t="str">
        <f>VLOOKUP(B47,'[1]LISTADO ATM'!$A$2:$B$822,2,0)</f>
        <v>ATM Autoservicio Los Alcarrizos</v>
      </c>
      <c r="D47" s="33" t="s">
        <v>24</v>
      </c>
      <c r="E47" s="31">
        <v>3336044655</v>
      </c>
    </row>
    <row r="48" spans="1:6" s="20" customFormat="1" ht="18" x14ac:dyDescent="0.25">
      <c r="A48" s="22" t="str">
        <f>VLOOKUP(B48,'[1]LISTADO ATM'!$A$2:$C$922,3,0)</f>
        <v>DISTRITO NACIONAL</v>
      </c>
      <c r="B48" s="30">
        <v>325</v>
      </c>
      <c r="C48" s="28" t="str">
        <f>VLOOKUP(B48,'[1]LISTADO ATM'!$A$2:$B$822,2,0)</f>
        <v>ATM Casa Edwin</v>
      </c>
      <c r="D48" s="33" t="s">
        <v>26</v>
      </c>
      <c r="E48" s="31">
        <v>3336047018</v>
      </c>
    </row>
    <row r="49" spans="1:5" s="20" customFormat="1" ht="18" x14ac:dyDescent="0.25">
      <c r="A49" s="22" t="str">
        <f>VLOOKUP(B49,'[1]LISTADO ATM'!$A$2:$C$922,3,0)</f>
        <v>DISTRITO NACIONAL</v>
      </c>
      <c r="B49" s="30">
        <v>743</v>
      </c>
      <c r="C49" s="28" t="str">
        <f>VLOOKUP(B49,'[1]LISTADO ATM'!$A$2:$B$822,2,0)</f>
        <v xml:space="preserve">ATM Oficina Los Frailes </v>
      </c>
      <c r="D49" s="33" t="s">
        <v>24</v>
      </c>
      <c r="E49" s="31" t="s">
        <v>33</v>
      </c>
    </row>
    <row r="50" spans="1:5" ht="18.75" thickBot="1" x14ac:dyDescent="0.3">
      <c r="A50" s="13" t="s">
        <v>10</v>
      </c>
      <c r="B50" s="7">
        <f>COUNT(B46:B49)</f>
        <v>4</v>
      </c>
      <c r="C50" s="87"/>
      <c r="D50" s="88"/>
      <c r="E50" s="89"/>
    </row>
    <row r="51" spans="1:5" ht="15.75" thickBot="1" x14ac:dyDescent="0.3">
      <c r="A51" s="80"/>
      <c r="B51" s="81"/>
      <c r="C51" s="70"/>
      <c r="D51" s="70"/>
      <c r="E51" s="82"/>
    </row>
    <row r="52" spans="1:5" ht="19.5" customHeight="1" thickBot="1" x14ac:dyDescent="0.3">
      <c r="A52" s="85" t="s">
        <v>11</v>
      </c>
      <c r="B52" s="86"/>
      <c r="C52" s="83"/>
      <c r="D52" s="83"/>
      <c r="E52" s="84"/>
    </row>
    <row r="53" spans="1:5" ht="18.75" customHeight="1" thickBot="1" x14ac:dyDescent="0.3">
      <c r="A53" s="92">
        <f>+B31+B42+B50</f>
        <v>25</v>
      </c>
      <c r="B53" s="93"/>
      <c r="C53" s="83"/>
      <c r="D53" s="83"/>
      <c r="E53" s="84"/>
    </row>
    <row r="54" spans="1:5" ht="18.75" customHeight="1" thickBot="1" x14ac:dyDescent="0.3">
      <c r="A54" s="80"/>
      <c r="B54" s="81"/>
      <c r="C54" s="42"/>
      <c r="D54" s="42"/>
      <c r="E54" s="43"/>
    </row>
    <row r="55" spans="1:5" ht="18.75" customHeight="1" thickBot="1" x14ac:dyDescent="0.3">
      <c r="A55" s="44" t="s">
        <v>13</v>
      </c>
      <c r="B55" s="45"/>
      <c r="C55" s="45"/>
      <c r="D55" s="45"/>
      <c r="E55" s="46"/>
    </row>
    <row r="56" spans="1:5" ht="18" x14ac:dyDescent="0.25">
      <c r="A56" s="16" t="s">
        <v>4</v>
      </c>
      <c r="B56" s="25" t="s">
        <v>5</v>
      </c>
      <c r="C56" s="16" t="s">
        <v>6</v>
      </c>
      <c r="D56" s="61" t="s">
        <v>7</v>
      </c>
      <c r="E56" s="62"/>
    </row>
    <row r="57" spans="1:5" s="20" customFormat="1" ht="19.5" customHeight="1" x14ac:dyDescent="0.25">
      <c r="A57" s="22" t="str">
        <f>VLOOKUP(B57,'[1]LISTADO ATM'!$A$2:$C$922,3,0)</f>
        <v>DISTRITO NACIONAL</v>
      </c>
      <c r="B57" s="30">
        <v>57</v>
      </c>
      <c r="C57" s="22" t="str">
        <f>VLOOKUP(B57,'[1]LISTADO ATM'!$A$2:$B$822,2,0)</f>
        <v xml:space="preserve">ATM Oficina Malecon Center </v>
      </c>
      <c r="D57" s="90" t="s">
        <v>23</v>
      </c>
      <c r="E57" s="91"/>
    </row>
    <row r="58" spans="1:5" s="20" customFormat="1" ht="19.5" customHeight="1" x14ac:dyDescent="0.25">
      <c r="A58" s="22" t="str">
        <f>VLOOKUP(B58,'[1]LISTADO ATM'!$A$2:$C$922,3,0)</f>
        <v>DISTRITO NACIONAL</v>
      </c>
      <c r="B58" s="30">
        <v>567</v>
      </c>
      <c r="C58" s="22" t="str">
        <f>VLOOKUP(B58,'[1]LISTADO ATM'!$A$2:$B$822,2,0)</f>
        <v xml:space="preserve">ATM Oficina Máximo Gómez </v>
      </c>
      <c r="D58" s="90" t="s">
        <v>23</v>
      </c>
      <c r="E58" s="91"/>
    </row>
    <row r="59" spans="1:5" s="20" customFormat="1" ht="19.5" customHeight="1" x14ac:dyDescent="0.25">
      <c r="A59" s="22" t="str">
        <f>VLOOKUP(B59,'[1]LISTADO ATM'!$A$2:$C$922,3,0)</f>
        <v>DISTRITO NACIONAL</v>
      </c>
      <c r="B59" s="30">
        <v>561</v>
      </c>
      <c r="C59" s="22" t="str">
        <f>VLOOKUP(B59,'[1]LISTADO ATM'!$A$2:$B$822,2,0)</f>
        <v xml:space="preserve">ATM Comando Regional P.N. S.D. Este </v>
      </c>
      <c r="D59" s="90" t="s">
        <v>17</v>
      </c>
      <c r="E59" s="91"/>
    </row>
    <row r="60" spans="1:5" s="20" customFormat="1" ht="20.25" customHeight="1" x14ac:dyDescent="0.25">
      <c r="A60" s="22" t="str">
        <f>VLOOKUP(B60,'[1]LISTADO ATM'!$A$2:$C$922,3,0)</f>
        <v>SUR</v>
      </c>
      <c r="B60" s="30">
        <v>311</v>
      </c>
      <c r="C60" s="22" t="str">
        <f>VLOOKUP(B60,'[1]LISTADO ATM'!$A$2:$B$822,2,0)</f>
        <v>ATM Plaza Eroski</v>
      </c>
      <c r="D60" s="90" t="s">
        <v>31</v>
      </c>
      <c r="E60" s="91"/>
    </row>
    <row r="61" spans="1:5" s="20" customFormat="1" ht="20.25" customHeight="1" x14ac:dyDescent="0.25">
      <c r="A61" s="22" t="str">
        <f>VLOOKUP(B61,'[1]LISTADO ATM'!$A$2:$C$922,3,0)</f>
        <v>NORTE</v>
      </c>
      <c r="B61" s="30">
        <v>432</v>
      </c>
      <c r="C61" s="22" t="str">
        <f>VLOOKUP(B61,'[1]LISTADO ATM'!$A$2:$B$822,2,0)</f>
        <v xml:space="preserve">ATM Oficina Puerto Plata II </v>
      </c>
      <c r="D61" s="90" t="s">
        <v>32</v>
      </c>
      <c r="E61" s="91"/>
    </row>
    <row r="62" spans="1:5" s="20" customFormat="1" ht="20.25" customHeight="1" x14ac:dyDescent="0.25">
      <c r="A62" s="22" t="str">
        <f>VLOOKUP(B62,'[1]LISTADO ATM'!$A$2:$C$922,3,0)</f>
        <v>SUR</v>
      </c>
      <c r="B62" s="30">
        <v>699</v>
      </c>
      <c r="C62" s="22" t="str">
        <f>VLOOKUP(B62,'[1]LISTADO ATM'!$A$2:$B$822,2,0)</f>
        <v>ATM S/M Bravo Bani</v>
      </c>
      <c r="D62" s="90" t="s">
        <v>23</v>
      </c>
      <c r="E62" s="91"/>
    </row>
    <row r="63" spans="1:5" s="20" customFormat="1" ht="20.25" customHeight="1" x14ac:dyDescent="0.25">
      <c r="A63" s="22" t="str">
        <f>VLOOKUP(B63,'[1]LISTADO ATM'!$A$2:$C$922,3,0)</f>
        <v>DISTRITO NACIONAL</v>
      </c>
      <c r="B63" s="30">
        <v>725</v>
      </c>
      <c r="C63" s="22" t="str">
        <f>VLOOKUP(B63,'[1]LISTADO ATM'!$A$2:$B$822,2,0)</f>
        <v xml:space="preserve">ATM El Huacal II  </v>
      </c>
      <c r="D63" s="90" t="s">
        <v>32</v>
      </c>
      <c r="E63" s="91"/>
    </row>
    <row r="64" spans="1:5" s="20" customFormat="1" ht="20.25" customHeight="1" x14ac:dyDescent="0.25">
      <c r="A64" s="22" t="str">
        <f>VLOOKUP(B64,'[1]LISTADO ATM'!$A$2:$C$922,3,0)</f>
        <v>ESTE</v>
      </c>
      <c r="B64" s="30">
        <v>776</v>
      </c>
      <c r="C64" s="22" t="str">
        <f>VLOOKUP(B64,'[1]LISTADO ATM'!$A$2:$B$822,2,0)</f>
        <v xml:space="preserve">ATM Oficina Monte Plata </v>
      </c>
      <c r="D64" s="90" t="s">
        <v>31</v>
      </c>
      <c r="E64" s="91"/>
    </row>
    <row r="65" spans="1:5" s="20" customFormat="1" ht="20.25" customHeight="1" x14ac:dyDescent="0.25">
      <c r="A65" s="22" t="str">
        <f>VLOOKUP(B65,'[1]LISTADO ATM'!$A$2:$C$922,3,0)</f>
        <v>DISTRITO NACIONAL</v>
      </c>
      <c r="B65" s="30">
        <v>239</v>
      </c>
      <c r="C65" s="22" t="str">
        <f>VLOOKUP(B65,'[1]LISTADO ATM'!$A$2:$B$822,2,0)</f>
        <v xml:space="preserve">ATM Autobanco Charles de Gaulle </v>
      </c>
      <c r="D65" s="90" t="s">
        <v>17</v>
      </c>
      <c r="E65" s="91"/>
    </row>
    <row r="66" spans="1:5" s="20" customFormat="1" ht="20.25" customHeight="1" x14ac:dyDescent="0.25">
      <c r="A66" s="22" t="str">
        <f>VLOOKUP(B66,'[1]LISTADO ATM'!$A$2:$C$922,3,0)</f>
        <v>DISTRITO NACIONAL</v>
      </c>
      <c r="B66" s="30">
        <v>571</v>
      </c>
      <c r="C66" s="22" t="str">
        <f>VLOOKUP(B66,'[1]LISTADO ATM'!$A$2:$B$822,2,0)</f>
        <v xml:space="preserve">ATM Hospital Central FF. AA. </v>
      </c>
      <c r="D66" s="90" t="s">
        <v>17</v>
      </c>
      <c r="E66" s="91"/>
    </row>
    <row r="67" spans="1:5" s="20" customFormat="1" ht="20.25" customHeight="1" x14ac:dyDescent="0.25">
      <c r="A67" s="22" t="str">
        <f>VLOOKUP(B67,'[1]LISTADO ATM'!$A$2:$C$922,3,0)</f>
        <v>DISTRITO NACIONAL</v>
      </c>
      <c r="B67" s="30">
        <v>967</v>
      </c>
      <c r="C67" s="22" t="str">
        <f>VLOOKUP(B67,'[1]LISTADO ATM'!$A$2:$B$822,2,0)</f>
        <v xml:space="preserve">ATM UNP Hiper Olé Autopista Duarte </v>
      </c>
      <c r="D67" s="90" t="s">
        <v>17</v>
      </c>
      <c r="E67" s="91"/>
    </row>
    <row r="68" spans="1:5" s="20" customFormat="1" ht="20.25" customHeight="1" x14ac:dyDescent="0.25">
      <c r="A68" s="22" t="str">
        <f>VLOOKUP(B68,'[1]LISTADO ATM'!$A$2:$C$922,3,0)</f>
        <v>NORTE</v>
      </c>
      <c r="B68" s="30">
        <v>3</v>
      </c>
      <c r="C68" s="22" t="str">
        <f>VLOOKUP(B68,'[1]LISTADO ATM'!$A$2:$B$822,2,0)</f>
        <v>ATM Autoservicio La Vega Real</v>
      </c>
      <c r="D68" s="90" t="s">
        <v>17</v>
      </c>
      <c r="E68" s="91"/>
    </row>
    <row r="69" spans="1:5" s="20" customFormat="1" ht="20.25" customHeight="1" x14ac:dyDescent="0.25">
      <c r="A69" s="22" t="str">
        <f>VLOOKUP(B69,'[1]LISTADO ATM'!$A$2:$C$922,3,0)</f>
        <v>DISTRITO NACIONAL</v>
      </c>
      <c r="B69" s="30">
        <v>549</v>
      </c>
      <c r="C69" s="22" t="str">
        <f>VLOOKUP(B69,'[1]LISTADO ATM'!$A$2:$B$822,2,0)</f>
        <v xml:space="preserve">ATM Ministerio de Turismo (Oficinas Gubernamentales) </v>
      </c>
      <c r="D69" s="90" t="s">
        <v>17</v>
      </c>
      <c r="E69" s="91"/>
    </row>
    <row r="70" spans="1:5" s="20" customFormat="1" ht="20.25" customHeight="1" x14ac:dyDescent="0.25">
      <c r="A70" s="22" t="str">
        <f>VLOOKUP(B70,'[1]LISTADO ATM'!$A$2:$C$922,3,0)</f>
        <v>NORTE</v>
      </c>
      <c r="B70" s="30">
        <v>728</v>
      </c>
      <c r="C70" s="22" t="str">
        <f>VLOOKUP(B70,'[1]LISTADO ATM'!$A$2:$B$822,2,0)</f>
        <v xml:space="preserve">ATM UNP La Vega Oficina Regional Norcentral </v>
      </c>
      <c r="D70" s="90" t="s">
        <v>17</v>
      </c>
      <c r="E70" s="91"/>
    </row>
    <row r="71" spans="1:5" s="20" customFormat="1" ht="20.25" customHeight="1" x14ac:dyDescent="0.25">
      <c r="A71" s="22" t="str">
        <f>VLOOKUP(B71,'[1]LISTADO ATM'!$A$2:$C$922,3,0)</f>
        <v>DISTRITO NACIONAL</v>
      </c>
      <c r="B71" s="30">
        <v>227</v>
      </c>
      <c r="C71" s="22" t="str">
        <f>VLOOKUP(B71,'[1]LISTADO ATM'!$A$2:$B$822,2,0)</f>
        <v xml:space="preserve">ATM S/M Bravo Av. Enriquillo </v>
      </c>
      <c r="D71" s="90" t="s">
        <v>23</v>
      </c>
      <c r="E71" s="91"/>
    </row>
    <row r="72" spans="1:5" s="20" customFormat="1" ht="20.25" customHeight="1" x14ac:dyDescent="0.25">
      <c r="A72" s="22" t="str">
        <f>VLOOKUP(B72,'[1]LISTADO ATM'!$A$2:$C$922,3,0)</f>
        <v>ESTE</v>
      </c>
      <c r="B72" s="30">
        <v>268</v>
      </c>
      <c r="C72" s="22" t="str">
        <f>VLOOKUP(B72,'[1]LISTADO ATM'!$A$2:$B$822,2,0)</f>
        <v xml:space="preserve">ATM Autobanco La Altagracia (Higuey) </v>
      </c>
      <c r="D72" s="90" t="s">
        <v>17</v>
      </c>
      <c r="E72" s="91"/>
    </row>
    <row r="73" spans="1:5" s="20" customFormat="1" ht="20.25" customHeight="1" x14ac:dyDescent="0.25">
      <c r="A73" s="22" t="str">
        <f>VLOOKUP(B73,'[1]LISTADO ATM'!$A$2:$C$922,3,0)</f>
        <v>ESTE</v>
      </c>
      <c r="B73" s="30">
        <v>824</v>
      </c>
      <c r="C73" s="22" t="str">
        <f>VLOOKUP(B73,'[1]LISTADO ATM'!$A$2:$B$822,2,0)</f>
        <v xml:space="preserve">ATM Multiplaza (Higuey) </v>
      </c>
      <c r="D73" s="90" t="s">
        <v>23</v>
      </c>
      <c r="E73" s="91"/>
    </row>
    <row r="74" spans="1:5" ht="18" customHeight="1" x14ac:dyDescent="0.25">
      <c r="A74" s="17" t="s">
        <v>10</v>
      </c>
      <c r="B74" s="18">
        <f>COUNT(B57:B73)</f>
        <v>17</v>
      </c>
      <c r="C74" s="47"/>
      <c r="D74" s="48"/>
      <c r="E74" s="49"/>
    </row>
  </sheetData>
  <dataConsolidate/>
  <mergeCells count="43">
    <mergeCell ref="D67:E67"/>
    <mergeCell ref="D68:E68"/>
    <mergeCell ref="D69:E69"/>
    <mergeCell ref="D70:E70"/>
    <mergeCell ref="C74:E74"/>
    <mergeCell ref="D71:E71"/>
    <mergeCell ref="D73:E73"/>
    <mergeCell ref="D72:E72"/>
    <mergeCell ref="D65:E65"/>
    <mergeCell ref="D66:E66"/>
    <mergeCell ref="D59:E59"/>
    <mergeCell ref="D57:E57"/>
    <mergeCell ref="D58:E58"/>
    <mergeCell ref="D60:E60"/>
    <mergeCell ref="D61:E61"/>
    <mergeCell ref="D62:E62"/>
    <mergeCell ref="D63:E63"/>
    <mergeCell ref="D64:E64"/>
    <mergeCell ref="A44:E44"/>
    <mergeCell ref="D56:E56"/>
    <mergeCell ref="A54:B54"/>
    <mergeCell ref="A55:E55"/>
    <mergeCell ref="A51:B51"/>
    <mergeCell ref="C51:E54"/>
    <mergeCell ref="A52:B52"/>
    <mergeCell ref="C50:E50"/>
    <mergeCell ref="A1:E1"/>
    <mergeCell ref="A2:E2"/>
    <mergeCell ref="A7:E7"/>
    <mergeCell ref="A3:B3"/>
    <mergeCell ref="C3:E6"/>
    <mergeCell ref="A6:B6"/>
    <mergeCell ref="C10:E10"/>
    <mergeCell ref="A11:E11"/>
    <mergeCell ref="A12:E12"/>
    <mergeCell ref="A16:E16"/>
    <mergeCell ref="C15:E15"/>
    <mergeCell ref="A43:E43"/>
    <mergeCell ref="A17:E17"/>
    <mergeCell ref="C31:E31"/>
    <mergeCell ref="A32:E32"/>
    <mergeCell ref="A33:E33"/>
    <mergeCell ref="C42:E42"/>
  </mergeCells>
  <phoneticPr fontId="10" type="noConversion"/>
  <conditionalFormatting sqref="E20">
    <cfRule type="duplicateValues" dxfId="147" priority="67"/>
  </conditionalFormatting>
  <conditionalFormatting sqref="E37">
    <cfRule type="duplicateValues" dxfId="146" priority="59"/>
  </conditionalFormatting>
  <conditionalFormatting sqref="E48">
    <cfRule type="duplicateValues" dxfId="145" priority="52"/>
  </conditionalFormatting>
  <conditionalFormatting sqref="B50:B55 B1:B7 B57:B1048576 B46:B48 B19:B33 B9 B14 B35:B44 B16:B17 B11:B12">
    <cfRule type="duplicateValues" dxfId="144" priority="46"/>
  </conditionalFormatting>
  <conditionalFormatting sqref="E60">
    <cfRule type="duplicateValues" dxfId="143" priority="42"/>
  </conditionalFormatting>
  <conditionalFormatting sqref="E61">
    <cfRule type="duplicateValues" dxfId="142" priority="41"/>
  </conditionalFormatting>
  <conditionalFormatting sqref="E62">
    <cfRule type="duplicateValues" dxfId="141" priority="36"/>
  </conditionalFormatting>
  <conditionalFormatting sqref="E63">
    <cfRule type="duplicateValues" dxfId="140" priority="35"/>
  </conditionalFormatting>
  <conditionalFormatting sqref="E74:E1048576 E35:E36 E1:E7 E19 E46:E47 E31:E33 E15:E17 E50:E59 E42:E44 E10:E12">
    <cfRule type="duplicateValues" dxfId="139" priority="27777"/>
  </conditionalFormatting>
  <conditionalFormatting sqref="E74:E1048576 E46:E64 E1:E7 E35:E38 E19:E22 E42:E44 E31:E33 E10:E12 E15:E17">
    <cfRule type="duplicateValues" dxfId="138" priority="27796"/>
  </conditionalFormatting>
  <conditionalFormatting sqref="B57:B1048576 B1:B9 B46:B55 B19:B33 B14 B35:B44 B16:B17 B11:B12">
    <cfRule type="duplicateValues" dxfId="137" priority="22"/>
  </conditionalFormatting>
  <conditionalFormatting sqref="E21:E22">
    <cfRule type="duplicateValues" dxfId="136" priority="27889"/>
  </conditionalFormatting>
  <conditionalFormatting sqref="E38">
    <cfRule type="duplicateValues" dxfId="135" priority="27917"/>
  </conditionalFormatting>
  <conditionalFormatting sqref="E64">
    <cfRule type="duplicateValues" dxfId="134" priority="27961"/>
  </conditionalFormatting>
  <conditionalFormatting sqref="E24">
    <cfRule type="duplicateValues" dxfId="133" priority="21"/>
  </conditionalFormatting>
  <conditionalFormatting sqref="E65:E67">
    <cfRule type="duplicateValues" dxfId="132" priority="28128"/>
  </conditionalFormatting>
  <conditionalFormatting sqref="E25:E30">
    <cfRule type="duplicateValues" dxfId="131" priority="19"/>
  </conditionalFormatting>
  <conditionalFormatting sqref="E40">
    <cfRule type="duplicateValues" dxfId="130" priority="18"/>
  </conditionalFormatting>
  <conditionalFormatting sqref="E68:E70">
    <cfRule type="duplicateValues" dxfId="129" priority="16"/>
  </conditionalFormatting>
  <conditionalFormatting sqref="E14">
    <cfRule type="duplicateValues" dxfId="128" priority="14"/>
  </conditionalFormatting>
  <conditionalFormatting sqref="E14">
    <cfRule type="duplicateValues" dxfId="127" priority="15"/>
  </conditionalFormatting>
  <conditionalFormatting sqref="E74:E1048576 E1:E7 E14:E17 E9:E12 E19:E33 E35:E44 E46:E70">
    <cfRule type="duplicateValues" dxfId="126" priority="28167"/>
  </conditionalFormatting>
  <conditionalFormatting sqref="E71">
    <cfRule type="duplicateValues" dxfId="125" priority="7"/>
  </conditionalFormatting>
  <conditionalFormatting sqref="E71">
    <cfRule type="duplicateValues" dxfId="124" priority="8"/>
  </conditionalFormatting>
  <conditionalFormatting sqref="E71">
    <cfRule type="duplicateValues" dxfId="123" priority="9"/>
  </conditionalFormatting>
  <conditionalFormatting sqref="E73">
    <cfRule type="duplicateValues" dxfId="122" priority="4"/>
  </conditionalFormatting>
  <conditionalFormatting sqref="E73">
    <cfRule type="duplicateValues" dxfId="121" priority="5"/>
  </conditionalFormatting>
  <conditionalFormatting sqref="E73">
    <cfRule type="duplicateValues" dxfId="120" priority="6"/>
  </conditionalFormatting>
  <conditionalFormatting sqref="E72">
    <cfRule type="duplicateValues" dxfId="119" priority="1"/>
  </conditionalFormatting>
  <conditionalFormatting sqref="E72">
    <cfRule type="duplicateValues" dxfId="118" priority="2"/>
  </conditionalFormatting>
  <conditionalFormatting sqref="E72">
    <cfRule type="duplicateValues" dxfId="117" priority="3"/>
  </conditionalFormatting>
  <conditionalFormatting sqref="E49">
    <cfRule type="duplicateValues" dxfId="116" priority="28199"/>
  </conditionalFormatting>
  <conditionalFormatting sqref="B49">
    <cfRule type="duplicateValues" dxfId="115" priority="28200"/>
  </conditionalFormatting>
  <conditionalFormatting sqref="E39 E9 E41">
    <cfRule type="duplicateValues" dxfId="114" priority="28226"/>
  </conditionalFormatting>
  <conditionalFormatting sqref="E23">
    <cfRule type="duplicateValues" dxfId="0" priority="2825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B2" sqref="B2:B8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30"/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30"/>
      <c r="C3" s="5" t="s">
        <v>15</v>
      </c>
    </row>
    <row r="4" spans="2:5" ht="18.75" thickBot="1" x14ac:dyDescent="0.3">
      <c r="B4" s="30"/>
      <c r="C4" s="5" t="s">
        <v>15</v>
      </c>
    </row>
    <row r="5" spans="2:5" ht="18.75" thickBot="1" x14ac:dyDescent="0.3">
      <c r="B5" s="30"/>
      <c r="C5" s="5" t="s">
        <v>15</v>
      </c>
    </row>
    <row r="6" spans="2:5" ht="18.75" thickBot="1" x14ac:dyDescent="0.3">
      <c r="B6" s="30"/>
      <c r="C6" s="5" t="s">
        <v>15</v>
      </c>
    </row>
    <row r="7" spans="2:5" ht="18.75" thickBot="1" x14ac:dyDescent="0.3">
      <c r="B7" s="30"/>
      <c r="C7" s="5" t="s">
        <v>15</v>
      </c>
    </row>
    <row r="8" spans="2:5" ht="18.75" thickBot="1" x14ac:dyDescent="0.3">
      <c r="B8" s="30"/>
      <c r="C8" s="5" t="s">
        <v>15</v>
      </c>
    </row>
    <row r="9" spans="2:5" ht="18.75" thickBot="1" x14ac:dyDescent="0.3">
      <c r="B9" s="30"/>
      <c r="C9" s="5" t="s">
        <v>15</v>
      </c>
      <c r="E9" s="1"/>
    </row>
    <row r="10" spans="2:5" ht="18.75" thickBot="1" x14ac:dyDescent="0.3">
      <c r="B10" s="29"/>
      <c r="C10" s="5" t="s">
        <v>15</v>
      </c>
    </row>
    <row r="11" spans="2:5" ht="18.75" thickBot="1" x14ac:dyDescent="0.3">
      <c r="B11" s="29"/>
      <c r="C11" s="5" t="s">
        <v>15</v>
      </c>
    </row>
    <row r="12" spans="2:5" ht="18.75" thickBot="1" x14ac:dyDescent="0.3">
      <c r="B12" s="29"/>
      <c r="C12" s="5" t="s">
        <v>15</v>
      </c>
    </row>
    <row r="13" spans="2:5" ht="18.75" thickBot="1" x14ac:dyDescent="0.3">
      <c r="B13" s="29"/>
      <c r="C13" s="5" t="s">
        <v>15</v>
      </c>
    </row>
    <row r="14" spans="2:5" ht="18.75" thickBot="1" x14ac:dyDescent="0.3">
      <c r="B14" s="29"/>
      <c r="C14" s="5" t="s">
        <v>15</v>
      </c>
    </row>
    <row r="15" spans="2:5" ht="18.75" thickBot="1" x14ac:dyDescent="0.3">
      <c r="B15" s="29"/>
      <c r="C15" s="5" t="s">
        <v>15</v>
      </c>
    </row>
    <row r="16" spans="2:5" ht="18.75" thickBot="1" x14ac:dyDescent="0.3">
      <c r="B16" s="29"/>
      <c r="C16" s="5" t="s">
        <v>15</v>
      </c>
    </row>
    <row r="17" spans="2:3" ht="18.75" thickBot="1" x14ac:dyDescent="0.3">
      <c r="B17" s="29"/>
      <c r="C17" s="5" t="s">
        <v>15</v>
      </c>
    </row>
    <row r="18" spans="2:3" ht="18.75" thickBot="1" x14ac:dyDescent="0.3">
      <c r="B18" s="29"/>
      <c r="C18" s="5" t="s">
        <v>15</v>
      </c>
    </row>
    <row r="19" spans="2:3" ht="18.75" thickBot="1" x14ac:dyDescent="0.3">
      <c r="B19" s="29"/>
      <c r="C19" s="5" t="s">
        <v>15</v>
      </c>
    </row>
    <row r="20" spans="2:3" ht="18.75" thickBot="1" x14ac:dyDescent="0.3">
      <c r="B20" s="29"/>
      <c r="C20" s="5" t="s">
        <v>15</v>
      </c>
    </row>
    <row r="21" spans="2:3" ht="18.75" thickBot="1" x14ac:dyDescent="0.3">
      <c r="B21" s="29"/>
      <c r="C21" s="5" t="s">
        <v>15</v>
      </c>
    </row>
    <row r="22" spans="2:3" ht="18.75" thickBot="1" x14ac:dyDescent="0.3">
      <c r="B22" s="29"/>
      <c r="C22" s="5" t="s">
        <v>15</v>
      </c>
    </row>
    <row r="23" spans="2:3" ht="18.75" thickBot="1" x14ac:dyDescent="0.3">
      <c r="B23" s="29"/>
      <c r="C23" s="5" t="s">
        <v>15</v>
      </c>
    </row>
    <row r="24" spans="2:3" ht="18.75" thickBot="1" x14ac:dyDescent="0.3">
      <c r="B24" s="29"/>
      <c r="C24" s="5" t="s">
        <v>15</v>
      </c>
    </row>
    <row r="25" spans="2:3" ht="18.75" thickBot="1" x14ac:dyDescent="0.3">
      <c r="B25" s="29"/>
      <c r="C25" s="5" t="s">
        <v>15</v>
      </c>
    </row>
    <row r="26" spans="2:3" ht="18.75" thickBot="1" x14ac:dyDescent="0.3">
      <c r="B26" s="29"/>
      <c r="C26" s="5" t="s">
        <v>15</v>
      </c>
    </row>
    <row r="27" spans="2:3" ht="18.75" thickBot="1" x14ac:dyDescent="0.3">
      <c r="B27" s="29"/>
      <c r="C27" s="5" t="s">
        <v>15</v>
      </c>
    </row>
    <row r="28" spans="2:3" ht="18.75" thickBot="1" x14ac:dyDescent="0.3">
      <c r="B28" s="29"/>
      <c r="C28" s="5" t="s">
        <v>15</v>
      </c>
    </row>
    <row r="29" spans="2:3" ht="18.75" thickBot="1" x14ac:dyDescent="0.3">
      <c r="B29" s="29"/>
      <c r="C29" s="5" t="s">
        <v>15</v>
      </c>
    </row>
    <row r="30" spans="2:3" ht="18.75" thickBot="1" x14ac:dyDescent="0.3">
      <c r="B30" s="29"/>
      <c r="C30" s="5" t="s">
        <v>15</v>
      </c>
    </row>
    <row r="31" spans="2:3" ht="18.75" thickBot="1" x14ac:dyDescent="0.3">
      <c r="B31" s="34"/>
      <c r="C31" s="5" t="s">
        <v>15</v>
      </c>
    </row>
    <row r="32" spans="2:3" ht="18.75" thickBot="1" x14ac:dyDescent="0.3">
      <c r="B32" s="34"/>
      <c r="C32" s="5" t="s">
        <v>15</v>
      </c>
    </row>
    <row r="33" spans="2:3" ht="18.75" thickBot="1" x14ac:dyDescent="0.3">
      <c r="B33" s="34"/>
      <c r="C33" s="5" t="s">
        <v>15</v>
      </c>
    </row>
    <row r="34" spans="2:3" ht="18.75" thickBot="1" x14ac:dyDescent="0.3">
      <c r="B34" s="34"/>
      <c r="C34" s="5" t="s">
        <v>15</v>
      </c>
    </row>
    <row r="35" spans="2:3" ht="18.75" thickBot="1" x14ac:dyDescent="0.3">
      <c r="B35" s="34"/>
      <c r="C35" s="5" t="s">
        <v>15</v>
      </c>
    </row>
    <row r="36" spans="2:3" ht="18.75" thickBot="1" x14ac:dyDescent="0.3">
      <c r="B36" s="34"/>
      <c r="C36" s="5" t="s">
        <v>15</v>
      </c>
    </row>
    <row r="37" spans="2:3" ht="18.75" thickBot="1" x14ac:dyDescent="0.3">
      <c r="B37" s="34"/>
      <c r="C37" s="5" t="s">
        <v>15</v>
      </c>
    </row>
    <row r="38" spans="2:3" ht="18.75" thickBot="1" x14ac:dyDescent="0.3">
      <c r="B38" s="34"/>
      <c r="C38" s="5" t="s">
        <v>15</v>
      </c>
    </row>
    <row r="39" spans="2:3" ht="18.75" thickBot="1" x14ac:dyDescent="0.3">
      <c r="B39" s="34"/>
      <c r="C39" s="5" t="s">
        <v>15</v>
      </c>
    </row>
    <row r="40" spans="2:3" ht="18.75" thickBot="1" x14ac:dyDescent="0.3">
      <c r="B40" s="34"/>
      <c r="C40" s="5" t="s">
        <v>15</v>
      </c>
    </row>
    <row r="41" spans="2:3" ht="18.75" thickBot="1" x14ac:dyDescent="0.3">
      <c r="B41" s="34"/>
      <c r="C41" s="5" t="s">
        <v>15</v>
      </c>
    </row>
    <row r="42" spans="2:3" ht="18.75" thickBot="1" x14ac:dyDescent="0.3">
      <c r="B42" s="34"/>
      <c r="C42" s="5" t="s">
        <v>15</v>
      </c>
    </row>
    <row r="43" spans="2:3" ht="18.75" thickBot="1" x14ac:dyDescent="0.3">
      <c r="B43" s="34"/>
      <c r="C43" s="5" t="s">
        <v>15</v>
      </c>
    </row>
    <row r="44" spans="2:3" ht="18.75" thickBot="1" x14ac:dyDescent="0.3">
      <c r="B44" s="34"/>
      <c r="C44" s="5" t="s">
        <v>15</v>
      </c>
    </row>
    <row r="45" spans="2:3" ht="18.75" thickBot="1" x14ac:dyDescent="0.3">
      <c r="B45" s="29"/>
      <c r="C45" s="5" t="s">
        <v>15</v>
      </c>
    </row>
    <row r="46" spans="2:3" ht="18.75" thickBot="1" x14ac:dyDescent="0.3">
      <c r="B46" s="29"/>
      <c r="C46" s="5" t="s">
        <v>15</v>
      </c>
    </row>
    <row r="47" spans="2:3" ht="18.75" thickBot="1" x14ac:dyDescent="0.3">
      <c r="B47" s="23"/>
      <c r="C47" s="5" t="s">
        <v>15</v>
      </c>
    </row>
    <row r="48" spans="2:3" ht="18.75" thickBot="1" x14ac:dyDescent="0.3">
      <c r="B48" s="29"/>
      <c r="C48" s="5" t="s">
        <v>15</v>
      </c>
    </row>
    <row r="49" spans="2:3" ht="18.75" thickBot="1" x14ac:dyDescent="0.3">
      <c r="B49" s="29"/>
      <c r="C49" s="5" t="s">
        <v>15</v>
      </c>
    </row>
    <row r="50" spans="2:3" ht="18.75" thickBot="1" x14ac:dyDescent="0.3">
      <c r="B50" s="29"/>
      <c r="C50" s="5" t="s">
        <v>15</v>
      </c>
    </row>
    <row r="51" spans="2:3" ht="18.75" thickBot="1" x14ac:dyDescent="0.3">
      <c r="B51" s="29"/>
      <c r="C51" s="5" t="s">
        <v>15</v>
      </c>
    </row>
    <row r="52" spans="2:3" ht="18.75" thickBot="1" x14ac:dyDescent="0.3">
      <c r="B52" s="29"/>
      <c r="C52" s="5" t="s">
        <v>15</v>
      </c>
    </row>
    <row r="53" spans="2:3" ht="18.75" thickBot="1" x14ac:dyDescent="0.3">
      <c r="B53" s="29"/>
      <c r="C53" s="5" t="s">
        <v>15</v>
      </c>
    </row>
    <row r="54" spans="2:3" ht="18.75" thickBot="1" x14ac:dyDescent="0.3">
      <c r="B54" s="29"/>
      <c r="C54" s="5" t="s">
        <v>15</v>
      </c>
    </row>
    <row r="55" spans="2:3" ht="18.75" thickBot="1" x14ac:dyDescent="0.3">
      <c r="B55" s="29"/>
      <c r="C55" s="5" t="s">
        <v>15</v>
      </c>
    </row>
    <row r="56" spans="2:3" ht="18.75" thickBot="1" x14ac:dyDescent="0.3">
      <c r="B56" s="29"/>
      <c r="C56" s="5" t="s">
        <v>15</v>
      </c>
    </row>
    <row r="57" spans="2:3" ht="18.75" thickBot="1" x14ac:dyDescent="0.3">
      <c r="B57" s="29"/>
      <c r="C57" s="5" t="s">
        <v>15</v>
      </c>
    </row>
    <row r="58" spans="2:3" ht="18.75" thickBot="1" x14ac:dyDescent="0.3">
      <c r="B58" s="29"/>
      <c r="C58" s="5" t="s">
        <v>15</v>
      </c>
    </row>
    <row r="59" spans="2:3" ht="18.75" thickBot="1" x14ac:dyDescent="0.3">
      <c r="B59" s="29"/>
      <c r="C59" s="5" t="s">
        <v>15</v>
      </c>
    </row>
    <row r="60" spans="2:3" ht="18.75" thickBot="1" x14ac:dyDescent="0.3">
      <c r="B60" s="23"/>
      <c r="C60" s="5" t="s">
        <v>15</v>
      </c>
    </row>
    <row r="61" spans="2:3" ht="18.75" thickBot="1" x14ac:dyDescent="0.3">
      <c r="B61" s="23"/>
      <c r="C61" s="5" t="s">
        <v>15</v>
      </c>
    </row>
    <row r="62" spans="2:3" ht="18.75" thickBot="1" x14ac:dyDescent="0.3">
      <c r="B62" s="23"/>
      <c r="C62" s="5" t="s">
        <v>15</v>
      </c>
    </row>
    <row r="63" spans="2:3" ht="18.75" thickBot="1" x14ac:dyDescent="0.3">
      <c r="B63" s="23"/>
      <c r="C63" s="5" t="s">
        <v>15</v>
      </c>
    </row>
    <row r="64" spans="2:3" ht="18.75" thickBot="1" x14ac:dyDescent="0.3">
      <c r="B64" s="23"/>
      <c r="C64" s="5" t="s">
        <v>15</v>
      </c>
    </row>
    <row r="65" spans="2:3" ht="18.75" thickBot="1" x14ac:dyDescent="0.3">
      <c r="B65" s="23"/>
      <c r="C65" s="5" t="s">
        <v>15</v>
      </c>
    </row>
    <row r="66" spans="2:3" ht="18.75" thickBot="1" x14ac:dyDescent="0.3">
      <c r="B66" s="23"/>
      <c r="C66" s="5" t="s">
        <v>15</v>
      </c>
    </row>
    <row r="67" spans="2:3" ht="18.75" thickBot="1" x14ac:dyDescent="0.3">
      <c r="B67" s="23"/>
      <c r="C67" s="5" t="s">
        <v>15</v>
      </c>
    </row>
    <row r="68" spans="2:3" ht="18" x14ac:dyDescent="0.25">
      <c r="B68" s="23"/>
      <c r="C68" s="5" t="s">
        <v>15</v>
      </c>
    </row>
    <row r="69" spans="2:3" ht="18" x14ac:dyDescent="0.25">
      <c r="B69" s="23"/>
      <c r="C69" s="2" t="s">
        <v>15</v>
      </c>
    </row>
    <row r="70" spans="2:3" ht="18" x14ac:dyDescent="0.25">
      <c r="B70" s="6"/>
      <c r="C70" s="2" t="s">
        <v>15</v>
      </c>
    </row>
    <row r="71" spans="2:3" ht="18" x14ac:dyDescent="0.25">
      <c r="B71" s="6"/>
      <c r="C71" s="2" t="s">
        <v>15</v>
      </c>
    </row>
    <row r="72" spans="2:3" ht="18" x14ac:dyDescent="0.25">
      <c r="B72" s="6"/>
      <c r="C72" s="2" t="s">
        <v>15</v>
      </c>
    </row>
    <row r="73" spans="2:3" ht="18" x14ac:dyDescent="0.25">
      <c r="B73" s="6"/>
      <c r="C73" s="2" t="s">
        <v>15</v>
      </c>
    </row>
    <row r="74" spans="2:3" ht="18" x14ac:dyDescent="0.25">
      <c r="B74" s="6"/>
      <c r="C74" s="2" t="s">
        <v>15</v>
      </c>
    </row>
    <row r="75" spans="2:3" ht="18" x14ac:dyDescent="0.25">
      <c r="B75" s="6"/>
      <c r="C75" s="2" t="s">
        <v>15</v>
      </c>
    </row>
    <row r="76" spans="2:3" ht="18" x14ac:dyDescent="0.25">
      <c r="B76" s="6"/>
      <c r="C76" s="2" t="s">
        <v>15</v>
      </c>
    </row>
    <row r="77" spans="2:3" ht="18" x14ac:dyDescent="0.25">
      <c r="B77" s="6"/>
      <c r="C77" s="2" t="s">
        <v>15</v>
      </c>
    </row>
    <row r="78" spans="2:3" ht="18" x14ac:dyDescent="0.25">
      <c r="B78" s="6"/>
      <c r="C78" s="2" t="s">
        <v>15</v>
      </c>
    </row>
    <row r="79" spans="2:3" ht="18" x14ac:dyDescent="0.25">
      <c r="B79" s="6"/>
      <c r="C79" s="2" t="s">
        <v>15</v>
      </c>
    </row>
    <row r="80" spans="2:3" ht="18" x14ac:dyDescent="0.25">
      <c r="B80" s="6"/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113" priority="1103"/>
  </conditionalFormatting>
  <conditionalFormatting sqref="B60:B69">
    <cfRule type="duplicateValues" dxfId="112" priority="474"/>
    <cfRule type="duplicateValues" dxfId="111" priority="475"/>
  </conditionalFormatting>
  <conditionalFormatting sqref="B60:B69">
    <cfRule type="duplicateValues" dxfId="110" priority="473"/>
  </conditionalFormatting>
  <conditionalFormatting sqref="B60:B69">
    <cfRule type="duplicateValues" dxfId="109" priority="472"/>
  </conditionalFormatting>
  <conditionalFormatting sqref="B60:B69">
    <cfRule type="duplicateValues" dxfId="108" priority="467"/>
    <cfRule type="duplicateValues" dxfId="107" priority="468"/>
    <cfRule type="duplicateValues" dxfId="106" priority="469"/>
    <cfRule type="duplicateValues" dxfId="105" priority="470"/>
    <cfRule type="duplicateValues" dxfId="104" priority="471"/>
  </conditionalFormatting>
  <conditionalFormatting sqref="B47:B59">
    <cfRule type="duplicateValues" dxfId="103" priority="449"/>
    <cfRule type="duplicateValues" dxfId="102" priority="450"/>
    <cfRule type="duplicateValues" dxfId="101" priority="451"/>
    <cfRule type="duplicateValues" dxfId="100" priority="452"/>
    <cfRule type="duplicateValues" dxfId="99" priority="453"/>
  </conditionalFormatting>
  <conditionalFormatting sqref="B47:B59">
    <cfRule type="duplicateValues" dxfId="98" priority="454"/>
    <cfRule type="duplicateValues" dxfId="97" priority="455"/>
  </conditionalFormatting>
  <conditionalFormatting sqref="B47:B59">
    <cfRule type="duplicateValues" dxfId="96" priority="456"/>
  </conditionalFormatting>
  <conditionalFormatting sqref="B47:B59">
    <cfRule type="duplicateValues" dxfId="95" priority="457"/>
  </conditionalFormatting>
  <conditionalFormatting sqref="B45:B46">
    <cfRule type="duplicateValues" dxfId="94" priority="361"/>
  </conditionalFormatting>
  <conditionalFormatting sqref="B31:B44">
    <cfRule type="duplicateValues" dxfId="93" priority="360"/>
  </conditionalFormatting>
  <conditionalFormatting sqref="B31:B44">
    <cfRule type="duplicateValues" dxfId="92" priority="359"/>
  </conditionalFormatting>
  <conditionalFormatting sqref="B31:B44">
    <cfRule type="duplicateValues" dxfId="91" priority="357"/>
    <cfRule type="duplicateValues" dxfId="90" priority="358"/>
  </conditionalFormatting>
  <conditionalFormatting sqref="B31:B44">
    <cfRule type="duplicateValues" dxfId="89" priority="354"/>
    <cfRule type="duplicateValues" dxfId="88" priority="355"/>
    <cfRule type="duplicateValues" dxfId="87" priority="356"/>
  </conditionalFormatting>
  <conditionalFormatting sqref="B31:B44">
    <cfRule type="duplicateValues" dxfId="86" priority="351"/>
    <cfRule type="duplicateValues" dxfId="85" priority="352"/>
    <cfRule type="duplicateValues" dxfId="84" priority="353"/>
  </conditionalFormatting>
  <conditionalFormatting sqref="B31:B44">
    <cfRule type="duplicateValues" dxfId="83" priority="349"/>
    <cfRule type="duplicateValues" dxfId="82" priority="350"/>
  </conditionalFormatting>
  <conditionalFormatting sqref="B31:B44">
    <cfRule type="duplicateValues" dxfId="81" priority="345"/>
    <cfRule type="duplicateValues" dxfId="80" priority="346"/>
    <cfRule type="duplicateValues" dxfId="79" priority="347"/>
    <cfRule type="duplicateValues" dxfId="78" priority="348"/>
  </conditionalFormatting>
  <conditionalFormatting sqref="B31:B44">
    <cfRule type="duplicateValues" dxfId="77" priority="344"/>
  </conditionalFormatting>
  <conditionalFormatting sqref="B31:B44">
    <cfRule type="duplicateValues" dxfId="76" priority="343"/>
  </conditionalFormatting>
  <conditionalFormatting sqref="B31:B44">
    <cfRule type="duplicateValues" dxfId="75" priority="342"/>
  </conditionalFormatting>
  <conditionalFormatting sqref="B31:B44">
    <cfRule type="duplicateValues" dxfId="74" priority="340"/>
    <cfRule type="duplicateValues" dxfId="73" priority="341"/>
  </conditionalFormatting>
  <conditionalFormatting sqref="B31:B44">
    <cfRule type="duplicateValues" dxfId="72" priority="337"/>
    <cfRule type="duplicateValues" dxfId="71" priority="338"/>
    <cfRule type="duplicateValues" dxfId="70" priority="339"/>
  </conditionalFormatting>
  <conditionalFormatting sqref="B31:B44">
    <cfRule type="duplicateValues" dxfId="69" priority="333"/>
    <cfRule type="duplicateValues" dxfId="68" priority="334"/>
    <cfRule type="duplicateValues" dxfId="67" priority="335"/>
    <cfRule type="duplicateValues" dxfId="66" priority="336"/>
  </conditionalFormatting>
  <conditionalFormatting sqref="B31:B46">
    <cfRule type="duplicateValues" dxfId="65" priority="332"/>
  </conditionalFormatting>
  <conditionalFormatting sqref="B12:B20">
    <cfRule type="duplicateValues" dxfId="64" priority="15"/>
  </conditionalFormatting>
  <conditionalFormatting sqref="B29:B30">
    <cfRule type="duplicateValues" dxfId="63" priority="14"/>
  </conditionalFormatting>
  <conditionalFormatting sqref="B28">
    <cfRule type="duplicateValues" dxfId="62" priority="16"/>
  </conditionalFormatting>
  <conditionalFormatting sqref="B21">
    <cfRule type="duplicateValues" dxfId="61" priority="11"/>
  </conditionalFormatting>
  <conditionalFormatting sqref="B25:B26">
    <cfRule type="duplicateValues" dxfId="60" priority="10"/>
  </conditionalFormatting>
  <conditionalFormatting sqref="B23:B24">
    <cfRule type="duplicateValues" dxfId="59" priority="9"/>
  </conditionalFormatting>
  <conditionalFormatting sqref="B22">
    <cfRule type="duplicateValues" dxfId="58" priority="12"/>
  </conditionalFormatting>
  <conditionalFormatting sqref="B27">
    <cfRule type="duplicateValues" dxfId="57" priority="13"/>
  </conditionalFormatting>
  <conditionalFormatting sqref="B11">
    <cfRule type="duplicateValues" dxfId="56" priority="8"/>
  </conditionalFormatting>
  <conditionalFormatting sqref="B10">
    <cfRule type="duplicateValues" dxfId="55" priority="7"/>
  </conditionalFormatting>
  <conditionalFormatting sqref="B9">
    <cfRule type="duplicateValues" dxfId="54" priority="6"/>
  </conditionalFormatting>
  <conditionalFormatting sqref="B2:B8">
    <cfRule type="duplicateValues" dxfId="53" priority="2"/>
  </conditionalFormatting>
  <conditionalFormatting sqref="B2:B8">
    <cfRule type="duplicateValues" dxfId="5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3"/>
  <sheetViews>
    <sheetView workbookViewId="0">
      <selection activeCell="L15" sqref="L15"/>
    </sheetView>
  </sheetViews>
  <sheetFormatPr baseColWidth="10" defaultColWidth="11.42578125" defaultRowHeight="15" x14ac:dyDescent="0.25"/>
  <sheetData>
    <row r="2" spans="1:2" ht="18" x14ac:dyDescent="0.25">
      <c r="B2" s="6">
        <v>22</v>
      </c>
    </row>
    <row r="3" spans="1:2" ht="18" x14ac:dyDescent="0.25">
      <c r="A3" t="s">
        <v>18</v>
      </c>
      <c r="B3" s="6">
        <v>32</v>
      </c>
    </row>
    <row r="4" spans="1:2" ht="18" x14ac:dyDescent="0.25">
      <c r="B4" s="6">
        <v>147</v>
      </c>
    </row>
    <row r="5" spans="1:2" ht="18" x14ac:dyDescent="0.25">
      <c r="B5" s="6">
        <v>252</v>
      </c>
    </row>
    <row r="6" spans="1:2" ht="18" x14ac:dyDescent="0.25">
      <c r="B6" s="6">
        <v>256</v>
      </c>
    </row>
    <row r="7" spans="1:2" ht="18" x14ac:dyDescent="0.25">
      <c r="B7" s="6">
        <v>314</v>
      </c>
    </row>
    <row r="8" spans="1:2" ht="18" x14ac:dyDescent="0.25">
      <c r="B8" s="6">
        <v>336</v>
      </c>
    </row>
    <row r="9" spans="1:2" ht="18" x14ac:dyDescent="0.25">
      <c r="B9" s="6">
        <v>338</v>
      </c>
    </row>
    <row r="10" spans="1:2" ht="18" x14ac:dyDescent="0.25">
      <c r="B10" s="6">
        <v>407</v>
      </c>
    </row>
    <row r="11" spans="1:2" ht="18" x14ac:dyDescent="0.25">
      <c r="B11" s="6">
        <v>414</v>
      </c>
    </row>
    <row r="12" spans="1:2" ht="18" x14ac:dyDescent="0.25">
      <c r="B12" s="6">
        <v>516</v>
      </c>
    </row>
    <row r="13" spans="1:2" ht="18" x14ac:dyDescent="0.25">
      <c r="B13" s="6">
        <v>563</v>
      </c>
    </row>
    <row r="14" spans="1:2" ht="18" x14ac:dyDescent="0.25">
      <c r="B14" s="6">
        <v>574</v>
      </c>
    </row>
    <row r="15" spans="1:2" ht="18" x14ac:dyDescent="0.25">
      <c r="B15" s="6">
        <v>738</v>
      </c>
    </row>
    <row r="16" spans="1:2" ht="18" x14ac:dyDescent="0.25">
      <c r="B16" s="6">
        <v>740</v>
      </c>
    </row>
    <row r="17" spans="2:2" ht="18" x14ac:dyDescent="0.25">
      <c r="B17" s="6">
        <v>769</v>
      </c>
    </row>
    <row r="18" spans="2:2" ht="18" x14ac:dyDescent="0.25">
      <c r="B18" s="6">
        <v>843</v>
      </c>
    </row>
    <row r="19" spans="2:2" ht="18" x14ac:dyDescent="0.25">
      <c r="B19" s="6">
        <v>900</v>
      </c>
    </row>
    <row r="20" spans="2:2" ht="18" x14ac:dyDescent="0.25">
      <c r="B20" s="6">
        <v>918</v>
      </c>
    </row>
    <row r="21" spans="2:2" ht="18" x14ac:dyDescent="0.25">
      <c r="B21" s="6">
        <v>993</v>
      </c>
    </row>
    <row r="22" spans="2:2" ht="18" x14ac:dyDescent="0.25">
      <c r="B22" s="11"/>
    </row>
    <row r="23" spans="2:2" ht="18" x14ac:dyDescent="0.25">
      <c r="B23" s="11"/>
    </row>
    <row r="24" spans="2:2" ht="18" x14ac:dyDescent="0.25">
      <c r="B24" s="11"/>
    </row>
    <row r="25" spans="2:2" ht="18" x14ac:dyDescent="0.25">
      <c r="B25" s="11"/>
    </row>
    <row r="26" spans="2:2" ht="18" x14ac:dyDescent="0.25">
      <c r="B26" s="10"/>
    </row>
    <row r="27" spans="2:2" ht="18" x14ac:dyDescent="0.25">
      <c r="B27" s="10"/>
    </row>
    <row r="28" spans="2:2" ht="18" x14ac:dyDescent="0.25">
      <c r="B28" s="10"/>
    </row>
    <row r="29" spans="2:2" ht="18" x14ac:dyDescent="0.25">
      <c r="B29" s="10"/>
    </row>
    <row r="30" spans="2:2" ht="18" x14ac:dyDescent="0.25">
      <c r="B30" s="10"/>
    </row>
    <row r="31" spans="2:2" ht="18" x14ac:dyDescent="0.25">
      <c r="B31" s="10"/>
    </row>
    <row r="32" spans="2:2" ht="18" x14ac:dyDescent="0.25">
      <c r="B32" s="10"/>
    </row>
    <row r="33" spans="2:2" ht="18" x14ac:dyDescent="0.25">
      <c r="B33" s="10"/>
    </row>
    <row r="34" spans="2:2" ht="18" x14ac:dyDescent="0.25">
      <c r="B34" s="10"/>
    </row>
    <row r="35" spans="2:2" ht="18" x14ac:dyDescent="0.25">
      <c r="B35" s="10"/>
    </row>
    <row r="36" spans="2:2" ht="18" x14ac:dyDescent="0.25">
      <c r="B36" s="10"/>
    </row>
    <row r="37" spans="2:2" ht="18" x14ac:dyDescent="0.25">
      <c r="B37" s="10"/>
    </row>
    <row r="38" spans="2:2" ht="18" x14ac:dyDescent="0.25">
      <c r="B38" s="10"/>
    </row>
    <row r="39" spans="2:2" ht="18" x14ac:dyDescent="0.25">
      <c r="B39" s="10"/>
    </row>
    <row r="40" spans="2:2" ht="18" x14ac:dyDescent="0.25">
      <c r="B40" s="10"/>
    </row>
    <row r="41" spans="2:2" ht="18" x14ac:dyDescent="0.25">
      <c r="B41" s="10"/>
    </row>
    <row r="42" spans="2:2" ht="18" x14ac:dyDescent="0.25">
      <c r="B42" s="10"/>
    </row>
    <row r="43" spans="2:2" ht="18" x14ac:dyDescent="0.25">
      <c r="B43" s="10"/>
    </row>
    <row r="44" spans="2:2" ht="18" x14ac:dyDescent="0.25">
      <c r="B44" s="10"/>
    </row>
    <row r="45" spans="2:2" ht="18" x14ac:dyDescent="0.25">
      <c r="B45" s="10"/>
    </row>
    <row r="46" spans="2:2" ht="18" x14ac:dyDescent="0.25">
      <c r="B46" s="8"/>
    </row>
    <row r="47" spans="2:2" ht="18" x14ac:dyDescent="0.25">
      <c r="B47" s="8"/>
    </row>
    <row r="48" spans="2:2" ht="18" x14ac:dyDescent="0.25">
      <c r="B48" s="8"/>
    </row>
    <row r="49" spans="1:2" ht="18" x14ac:dyDescent="0.25">
      <c r="B49" s="9"/>
    </row>
    <row r="50" spans="1:2" ht="18" x14ac:dyDescent="0.25">
      <c r="B50" s="8"/>
    </row>
    <row r="51" spans="1:2" ht="18" x14ac:dyDescent="0.25">
      <c r="B51" s="8"/>
    </row>
    <row r="52" spans="1:2" ht="18" x14ac:dyDescent="0.25">
      <c r="B52" s="8"/>
    </row>
    <row r="53" spans="1:2" ht="18" x14ac:dyDescent="0.25">
      <c r="B53" s="8"/>
    </row>
    <row r="54" spans="1:2" ht="18" x14ac:dyDescent="0.25">
      <c r="B54" s="8"/>
    </row>
    <row r="55" spans="1:2" ht="18" x14ac:dyDescent="0.25">
      <c r="B55" s="8"/>
    </row>
    <row r="57" spans="1:2" ht="18" x14ac:dyDescent="0.25">
      <c r="A57" t="s">
        <v>19</v>
      </c>
      <c r="B57" s="10">
        <v>563</v>
      </c>
    </row>
    <row r="58" spans="1:2" ht="18" x14ac:dyDescent="0.25">
      <c r="B58" s="10">
        <v>147</v>
      </c>
    </row>
    <row r="59" spans="1:2" ht="18" x14ac:dyDescent="0.25">
      <c r="B59" s="10">
        <v>574</v>
      </c>
    </row>
    <row r="60" spans="1:2" ht="18" x14ac:dyDescent="0.25">
      <c r="B60" s="10">
        <v>769</v>
      </c>
    </row>
    <row r="61" spans="1:2" ht="18" x14ac:dyDescent="0.25">
      <c r="B61" s="10">
        <v>900</v>
      </c>
    </row>
    <row r="62" spans="1:2" ht="18" x14ac:dyDescent="0.25">
      <c r="B62" s="10">
        <v>336</v>
      </c>
    </row>
    <row r="63" spans="1:2" ht="18" x14ac:dyDescent="0.25">
      <c r="B63" s="10">
        <v>338</v>
      </c>
    </row>
    <row r="64" spans="1:2" ht="18" x14ac:dyDescent="0.25">
      <c r="B64" s="10">
        <v>407</v>
      </c>
    </row>
    <row r="65" spans="2:2" ht="18" x14ac:dyDescent="0.25">
      <c r="B65" s="10">
        <v>632</v>
      </c>
    </row>
    <row r="66" spans="2:2" ht="18" x14ac:dyDescent="0.25">
      <c r="B66" s="10">
        <v>843</v>
      </c>
    </row>
    <row r="67" spans="2:2" ht="18" x14ac:dyDescent="0.25">
      <c r="B67" s="10">
        <v>757</v>
      </c>
    </row>
    <row r="68" spans="2:2" ht="18" x14ac:dyDescent="0.25">
      <c r="B68" s="10">
        <v>918</v>
      </c>
    </row>
    <row r="69" spans="2:2" ht="18" x14ac:dyDescent="0.25">
      <c r="B69" s="10">
        <v>993</v>
      </c>
    </row>
    <row r="70" spans="2:2" ht="18" x14ac:dyDescent="0.25">
      <c r="B70" s="10">
        <v>738</v>
      </c>
    </row>
    <row r="71" spans="2:2" ht="18" x14ac:dyDescent="0.25">
      <c r="B71" s="6"/>
    </row>
    <row r="72" spans="2:2" ht="18" x14ac:dyDescent="0.25">
      <c r="B72" s="6"/>
    </row>
    <row r="73" spans="2:2" ht="18" x14ac:dyDescent="0.25">
      <c r="B73" s="6"/>
    </row>
    <row r="74" spans="2:2" ht="18" x14ac:dyDescent="0.25">
      <c r="B74" s="6"/>
    </row>
    <row r="75" spans="2:2" ht="18" x14ac:dyDescent="0.25">
      <c r="B75" s="6"/>
    </row>
    <row r="76" spans="2:2" ht="18" x14ac:dyDescent="0.25">
      <c r="B76" s="6"/>
    </row>
    <row r="77" spans="2:2" ht="18" x14ac:dyDescent="0.25">
      <c r="B77" s="6"/>
    </row>
    <row r="78" spans="2:2" ht="18" x14ac:dyDescent="0.25">
      <c r="B78" s="6"/>
    </row>
    <row r="79" spans="2:2" ht="18" x14ac:dyDescent="0.25">
      <c r="B79" s="6"/>
    </row>
    <row r="80" spans="2:2" ht="18" x14ac:dyDescent="0.25">
      <c r="B80" s="6"/>
    </row>
    <row r="81" spans="2:2" ht="18" x14ac:dyDescent="0.25">
      <c r="B81" s="6"/>
    </row>
    <row r="82" spans="2:2" ht="18" x14ac:dyDescent="0.25">
      <c r="B82" s="6"/>
    </row>
    <row r="83" spans="2:2" ht="18" x14ac:dyDescent="0.25">
      <c r="B83" s="6"/>
    </row>
    <row r="84" spans="2:2" ht="18" x14ac:dyDescent="0.25">
      <c r="B84" s="6"/>
    </row>
    <row r="85" spans="2:2" ht="18" x14ac:dyDescent="0.25">
      <c r="B85" s="6"/>
    </row>
    <row r="86" spans="2:2" ht="18" x14ac:dyDescent="0.25">
      <c r="B86" s="6"/>
    </row>
    <row r="87" spans="2:2" ht="18" x14ac:dyDescent="0.25">
      <c r="B87" s="6"/>
    </row>
    <row r="88" spans="2:2" ht="18" x14ac:dyDescent="0.25">
      <c r="B88" s="6"/>
    </row>
    <row r="89" spans="2:2" ht="18" x14ac:dyDescent="0.25">
      <c r="B89" s="6"/>
    </row>
    <row r="90" spans="2:2" ht="18" x14ac:dyDescent="0.25">
      <c r="B90" s="6"/>
    </row>
    <row r="91" spans="2:2" ht="18" x14ac:dyDescent="0.25">
      <c r="B91" s="6"/>
    </row>
    <row r="92" spans="2:2" ht="18" x14ac:dyDescent="0.25">
      <c r="B92" s="6"/>
    </row>
    <row r="93" spans="2:2" ht="18" x14ac:dyDescent="0.25">
      <c r="B93" s="6"/>
    </row>
  </sheetData>
  <conditionalFormatting sqref="B56 B1 B94:B1048576">
    <cfRule type="duplicateValues" dxfId="51" priority="228"/>
  </conditionalFormatting>
  <conditionalFormatting sqref="B56">
    <cfRule type="duplicateValues" dxfId="50" priority="216"/>
  </conditionalFormatting>
  <conditionalFormatting sqref="B56">
    <cfRule type="duplicateValues" dxfId="49" priority="204"/>
  </conditionalFormatting>
  <conditionalFormatting sqref="B56">
    <cfRule type="duplicateValues" dxfId="48" priority="155"/>
  </conditionalFormatting>
  <conditionalFormatting sqref="B56">
    <cfRule type="duplicateValues" dxfId="47" priority="26940"/>
  </conditionalFormatting>
  <conditionalFormatting sqref="B94:B1048576 B1 B56">
    <cfRule type="duplicateValues" dxfId="46" priority="92"/>
  </conditionalFormatting>
  <conditionalFormatting sqref="B50:B55">
    <cfRule type="duplicateValues" dxfId="45" priority="82"/>
  </conditionalFormatting>
  <conditionalFormatting sqref="B50:B55">
    <cfRule type="duplicateValues" dxfId="44" priority="83"/>
  </conditionalFormatting>
  <conditionalFormatting sqref="B46:B49">
    <cfRule type="duplicateValues" dxfId="43" priority="77"/>
  </conditionalFormatting>
  <conditionalFormatting sqref="B46:B55">
    <cfRule type="duplicateValues" dxfId="42" priority="76"/>
  </conditionalFormatting>
  <conditionalFormatting sqref="B94:B1048576 B1 B46:B56">
    <cfRule type="duplicateValues" dxfId="41" priority="74"/>
  </conditionalFormatting>
  <conditionalFormatting sqref="B71:B93">
    <cfRule type="duplicateValues" dxfId="40" priority="73"/>
  </conditionalFormatting>
  <conditionalFormatting sqref="B43:B45">
    <cfRule type="duplicateValues" dxfId="39" priority="72"/>
  </conditionalFormatting>
  <conditionalFormatting sqref="B43:B45">
    <cfRule type="duplicateValues" dxfId="38" priority="65"/>
  </conditionalFormatting>
  <conditionalFormatting sqref="B43:B45">
    <cfRule type="duplicateValues" dxfId="37" priority="64"/>
  </conditionalFormatting>
  <conditionalFormatting sqref="B43:B45">
    <cfRule type="duplicateValues" dxfId="36" priority="63"/>
  </conditionalFormatting>
  <conditionalFormatting sqref="B22:B42">
    <cfRule type="duplicateValues" dxfId="35" priority="43"/>
    <cfRule type="duplicateValues" dxfId="34" priority="44"/>
  </conditionalFormatting>
  <conditionalFormatting sqref="B22:B42">
    <cfRule type="duplicateValues" dxfId="33" priority="51"/>
  </conditionalFormatting>
  <conditionalFormatting sqref="B22:B42">
    <cfRule type="duplicateValues" dxfId="32" priority="42"/>
  </conditionalFormatting>
  <conditionalFormatting sqref="B1 B71:B1048576 B22:B56">
    <cfRule type="duplicateValues" dxfId="31" priority="41"/>
  </conditionalFormatting>
  <conditionalFormatting sqref="B1 B22:B56 B71:B1048576">
    <cfRule type="duplicateValues" dxfId="30" priority="30"/>
  </conditionalFormatting>
  <conditionalFormatting sqref="B9:B21">
    <cfRule type="duplicateValues" dxfId="29" priority="27"/>
    <cfRule type="duplicateValues" dxfId="28" priority="28"/>
    <cfRule type="duplicateValues" dxfId="27" priority="29"/>
  </conditionalFormatting>
  <conditionalFormatting sqref="B9:B21">
    <cfRule type="duplicateValues" dxfId="26" priority="26"/>
  </conditionalFormatting>
  <conditionalFormatting sqref="B9:B21">
    <cfRule type="duplicateValues" dxfId="25" priority="25"/>
  </conditionalFormatting>
  <conditionalFormatting sqref="B9:B21">
    <cfRule type="duplicateValues" dxfId="24" priority="22"/>
    <cfRule type="duplicateValues" dxfId="23" priority="23"/>
    <cfRule type="duplicateValues" dxfId="22" priority="24"/>
  </conditionalFormatting>
  <conditionalFormatting sqref="B9:B21">
    <cfRule type="duplicateValues" dxfId="21" priority="21"/>
  </conditionalFormatting>
  <conditionalFormatting sqref="B2:B21">
    <cfRule type="duplicateValues" dxfId="20" priority="20"/>
  </conditionalFormatting>
  <conditionalFormatting sqref="B2:B21">
    <cfRule type="duplicateValues" dxfId="19" priority="17"/>
    <cfRule type="duplicateValues" dxfId="18" priority="18"/>
    <cfRule type="duplicateValues" dxfId="17" priority="19"/>
  </conditionalFormatting>
  <conditionalFormatting sqref="B57:B59">
    <cfRule type="duplicateValues" dxfId="16" priority="9"/>
  </conditionalFormatting>
  <conditionalFormatting sqref="B57:B68 B70">
    <cfRule type="duplicateValues" dxfId="15" priority="10"/>
  </conditionalFormatting>
  <conditionalFormatting sqref="B57:B68 B70">
    <cfRule type="duplicateValues" dxfId="14" priority="11"/>
    <cfRule type="duplicateValues" dxfId="13" priority="12"/>
  </conditionalFormatting>
  <conditionalFormatting sqref="B57:B68 B70">
    <cfRule type="duplicateValues" dxfId="12" priority="13"/>
  </conditionalFormatting>
  <conditionalFormatting sqref="B57:B68 B70">
    <cfRule type="duplicateValues" dxfId="11" priority="14"/>
  </conditionalFormatting>
  <conditionalFormatting sqref="B57:B68 B70">
    <cfRule type="duplicateValues" dxfId="10" priority="15"/>
  </conditionalFormatting>
  <conditionalFormatting sqref="B59:B68 B70">
    <cfRule type="duplicateValues" dxfId="9" priority="16"/>
  </conditionalFormatting>
  <conditionalFormatting sqref="B69">
    <cfRule type="duplicateValues" dxfId="8" priority="2"/>
  </conditionalFormatting>
  <conditionalFormatting sqref="B69">
    <cfRule type="duplicateValues" dxfId="7" priority="3"/>
    <cfRule type="duplicateValues" dxfId="6" priority="4"/>
  </conditionalFormatting>
  <conditionalFormatting sqref="B69">
    <cfRule type="duplicateValues" dxfId="5" priority="5"/>
  </conditionalFormatting>
  <conditionalFormatting sqref="B69">
    <cfRule type="duplicateValues" dxfId="4" priority="6"/>
  </conditionalFormatting>
  <conditionalFormatting sqref="B69">
    <cfRule type="duplicateValues" dxfId="3" priority="7"/>
  </conditionalFormatting>
  <conditionalFormatting sqref="B69">
    <cfRule type="duplicateValues" dxfId="2" priority="8"/>
  </conditionalFormatting>
  <conditionalFormatting sqref="B1:B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cp:lastPrinted>2021-08-14T08:14:39Z</cp:lastPrinted>
  <dcterms:created xsi:type="dcterms:W3CDTF">2020-12-19T20:17:28Z</dcterms:created>
  <dcterms:modified xsi:type="dcterms:W3CDTF">2021-10-06T09:37:26Z</dcterms:modified>
</cp:coreProperties>
</file>