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7\"/>
    </mc:Choice>
  </mc:AlternateContent>
  <bookViews>
    <workbookView xWindow="0" yWindow="0" windowWidth="15270" windowHeight="4575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Efectivo!$A$40:$E$40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  <c r="A63" i="1"/>
  <c r="A64" i="1"/>
  <c r="A65" i="1"/>
  <c r="A66" i="1"/>
  <c r="A67" i="1"/>
  <c r="A68" i="1"/>
  <c r="A69" i="1"/>
  <c r="A70" i="1"/>
  <c r="A71" i="1"/>
  <c r="C62" i="1"/>
  <c r="C63" i="1"/>
  <c r="C64" i="1"/>
  <c r="C65" i="1"/>
  <c r="C66" i="1"/>
  <c r="C67" i="1"/>
  <c r="C68" i="1"/>
  <c r="C69" i="1"/>
  <c r="C70" i="1"/>
  <c r="C71" i="1"/>
  <c r="B72" i="1"/>
  <c r="B15" i="1" l="1"/>
  <c r="B37" i="1"/>
  <c r="B50" i="1"/>
  <c r="B26" i="1"/>
  <c r="A23" i="1"/>
  <c r="A24" i="1"/>
  <c r="A25" i="1"/>
  <c r="C23" i="1"/>
  <c r="C24" i="1"/>
  <c r="C25" i="1"/>
  <c r="A34" i="1"/>
  <c r="C34" i="1"/>
  <c r="C36" i="1"/>
  <c r="A36" i="1"/>
  <c r="A33" i="1"/>
  <c r="C33" i="1"/>
  <c r="C30" i="1"/>
  <c r="A30" i="1"/>
  <c r="B10" i="1" l="1"/>
  <c r="C45" i="1" l="1"/>
  <c r="C46" i="1"/>
  <c r="C47" i="1"/>
  <c r="C48" i="1"/>
  <c r="C49" i="1"/>
  <c r="A45" i="1"/>
  <c r="A46" i="1"/>
  <c r="A47" i="1"/>
  <c r="A48" i="1"/>
  <c r="C9" i="1"/>
  <c r="A42" i="1"/>
  <c r="A43" i="1"/>
  <c r="A44" i="1"/>
  <c r="C42" i="1"/>
  <c r="C43" i="1"/>
  <c r="C44" i="1"/>
  <c r="C41" i="1"/>
  <c r="A41" i="1"/>
  <c r="A49" i="1"/>
  <c r="C60" i="1"/>
  <c r="C61" i="1"/>
  <c r="A60" i="1"/>
  <c r="A61" i="1"/>
  <c r="C14" i="1"/>
  <c r="A14" i="1"/>
  <c r="A9" i="1"/>
  <c r="C31" i="1"/>
  <c r="C32" i="1"/>
  <c r="C35" i="1"/>
  <c r="A31" i="1"/>
  <c r="A32" i="1"/>
  <c r="A35" i="1"/>
  <c r="C20" i="1"/>
  <c r="C21" i="1"/>
  <c r="C22" i="1"/>
  <c r="A20" i="1"/>
  <c r="A21" i="1"/>
  <c r="A22" i="1"/>
  <c r="C59" i="1" l="1"/>
  <c r="A59" i="1"/>
  <c r="A58" i="1" l="1"/>
  <c r="C58" i="1"/>
  <c r="A57" i="1"/>
  <c r="C57" i="1"/>
  <c r="A19" i="1" l="1"/>
  <c r="C19" i="1"/>
  <c r="E2" i="3" l="1"/>
  <c r="A53" i="1" l="1"/>
</calcChain>
</file>

<file path=xl/sharedStrings.xml><?xml version="1.0" encoding="utf-8"?>
<sst xmlns="http://schemas.openxmlformats.org/spreadsheetml/2006/main" count="1006" uniqueCount="52">
  <si>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</si>
  <si>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</si>
  <si>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</si>
  <si>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</si>
  <si>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</si>
  <si>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</si>
  <si>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</si>
  <si>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</si>
  <si>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</si>
  <si>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</si>
  <si>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</si>
  <si>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</si>
  <si>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</si>
  <si>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</si>
  <si>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</si>
  <si>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</si>
  <si>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</si>
  <si>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</si>
  <si>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</si>
  <si>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</si>
  <si>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</si>
  <si>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</si>
  <si>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</si>
  <si>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</si>
  <si>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</si>
  <si>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</si>
  <si>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 Gavetas Fallando</t>
  </si>
  <si>
    <t>M</t>
  </si>
  <si>
    <t>3336049562</t>
  </si>
  <si>
    <t>3336049508</t>
  </si>
  <si>
    <t>3336049485</t>
  </si>
  <si>
    <t>3336049479</t>
  </si>
  <si>
    <t>3336049599</t>
  </si>
  <si>
    <t>3336049471</t>
  </si>
  <si>
    <t>3336049421</t>
  </si>
  <si>
    <t>3336049020</t>
  </si>
  <si>
    <t>3336048116</t>
  </si>
  <si>
    <t>3336049785</t>
  </si>
  <si>
    <t>3336049784</t>
  </si>
  <si>
    <t>3336049782</t>
  </si>
  <si>
    <t>3336049050</t>
  </si>
  <si>
    <t>3336048379</t>
  </si>
  <si>
    <t>3336047782</t>
  </si>
  <si>
    <t>3336045914</t>
  </si>
  <si>
    <t>3336049781</t>
  </si>
  <si>
    <t>3336049780</t>
  </si>
  <si>
    <t>3336049549</t>
  </si>
  <si>
    <t>3336049336</t>
  </si>
  <si>
    <t>3336049191</t>
  </si>
  <si>
    <t>3336048677</t>
  </si>
  <si>
    <t>3336048400</t>
  </si>
  <si>
    <t>3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</si>
</sst>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9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6" fillId="11" borderId="46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5"/>
      <tableStyleElement type="headerRow" dxfId="464"/>
      <tableStyleElement type="totalRow" dxfId="463"/>
      <tableStyleElement type="firstColumn" dxfId="462"/>
      <tableStyleElement type="lastColumn" dxfId="461"/>
      <tableStyleElement type="firstRowStripe" dxfId="460"/>
      <tableStyleElement type="firstColumnStripe" dxfId="4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Concat"/>
      <sheetName val="LISTADO ATM"/>
      <sheetName val="Cargas y Reinicios"/>
      <sheetName val="Casos Especiales"/>
      <sheetName val="VIP"/>
      <sheetName val="Gráfico3"/>
      <sheetName val="Gráfica waterfall"/>
      <sheetName val="Gráfico4"/>
      <sheetName val="Cálcul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  <row r="844">
          <cell r="A844">
            <v>100</v>
          </cell>
          <cell r="B844" t="str">
            <v>ATM UASD Higuey</v>
          </cell>
          <cell r="C844" t="str">
            <v>ESTE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zoomScale="85" zoomScaleNormal="85" workbookViewId="0">
      <selection activeCell="A26" sqref="A26:XFD26"/>
    </sheetView>
  </sheetViews>
  <sheetFormatPr baseColWidth="10"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6" width="14.42578125" style="14" hidden="1" customWidth="1"/>
    <col min="7" max="7" width="12.7109375" style="14" customWidth="1"/>
    <col min="8" max="16384" width="23.42578125" style="14"/>
  </cols>
  <sheetData>
    <row r="1" spans="1:5" ht="25.5" x14ac:dyDescent="0.25">
      <c r="A1" s="55" t="s">
        <v>0</v>
      </c>
      <c r="B1" s="56"/>
      <c r="C1" s="56"/>
      <c r="D1" s="56"/>
      <c r="E1" s="57"/>
    </row>
    <row r="2" spans="1:5" ht="25.5" x14ac:dyDescent="0.25">
      <c r="A2" s="58" t="s">
        <v>19</v>
      </c>
      <c r="B2" s="59"/>
      <c r="C2" s="59"/>
      <c r="D2" s="59"/>
      <c r="E2" s="60"/>
    </row>
    <row r="3" spans="1:5" x14ac:dyDescent="0.25">
      <c r="A3" s="61"/>
      <c r="B3" s="62"/>
      <c r="C3" s="63"/>
      <c r="D3" s="63"/>
      <c r="E3" s="64"/>
    </row>
    <row r="4" spans="1:5" ht="18.75" thickBot="1" x14ac:dyDescent="0.3">
      <c r="A4" s="12" t="s">
        <v>1</v>
      </c>
      <c r="B4" s="15">
        <v>44475.708333333336</v>
      </c>
      <c r="C4" s="65"/>
      <c r="D4" s="65"/>
      <c r="E4" s="66"/>
    </row>
    <row r="5" spans="1:5" ht="18.75" thickBot="1" x14ac:dyDescent="0.3">
      <c r="A5" s="12" t="s">
        <v>2</v>
      </c>
      <c r="B5" s="15">
        <v>44476.25</v>
      </c>
      <c r="C5" s="65"/>
      <c r="D5" s="65"/>
      <c r="E5" s="66"/>
    </row>
    <row r="6" spans="1:5" x14ac:dyDescent="0.25">
      <c r="A6" s="49"/>
      <c r="B6" s="50"/>
      <c r="C6" s="67"/>
      <c r="D6" s="67"/>
      <c r="E6" s="68"/>
    </row>
    <row r="7" spans="1:5" ht="18.75" thickBot="1" x14ac:dyDescent="0.3">
      <c r="A7" s="52" t="s">
        <v>3</v>
      </c>
      <c r="B7" s="53"/>
      <c r="C7" s="53"/>
      <c r="D7" s="53"/>
      <c r="E7" s="54"/>
    </row>
    <row r="8" spans="1:5" ht="18" x14ac:dyDescent="0.25">
      <c r="A8" s="16" t="s">
        <v>4</v>
      </c>
      <c r="B8" s="25" t="s">
        <v>5</v>
      </c>
      <c r="C8" s="16" t="s">
        <v>6</v>
      </c>
      <c r="D8" s="19" t="s">
        <v>7</v>
      </c>
      <c r="E8" s="25" t="s">
        <v>8</v>
      </c>
    </row>
    <row r="9" spans="1:5" s="20" customFormat="1" ht="18" x14ac:dyDescent="0.25">
      <c r="A9" s="24" t="e">
        <f>VLOOKUP(B9,'[1]LISTADO ATM'!$A$2:$C$922,3,0)</f>
        <v>#N/A</v>
      </c>
      <c r="B9" s="32"/>
      <c r="C9" s="24" t="e">
        <f>VLOOKUP(B9,'[1]LISTADO ATM'!$A$2:$B$922,2,0)</f>
        <v>#N/A</v>
      </c>
      <c r="D9" s="33" t="s">
        <v>24</v>
      </c>
      <c r="E9" s="30"/>
    </row>
    <row r="10" spans="1:5" ht="18" x14ac:dyDescent="0.25">
      <c r="A10" s="17" t="s">
        <v>10</v>
      </c>
      <c r="B10" s="18">
        <f>COUNT(B9:B9)</f>
        <v>0</v>
      </c>
      <c r="C10" s="44"/>
      <c r="D10" s="44"/>
      <c r="E10" s="44"/>
    </row>
    <row r="11" spans="1:5" x14ac:dyDescent="0.25">
      <c r="A11" s="49"/>
      <c r="B11" s="50"/>
      <c r="C11" s="50"/>
      <c r="D11" s="50"/>
      <c r="E11" s="51"/>
    </row>
    <row r="12" spans="1:5" ht="18.75" thickBot="1" x14ac:dyDescent="0.3">
      <c r="A12" s="52" t="s">
        <v>14</v>
      </c>
      <c r="B12" s="53"/>
      <c r="C12" s="53"/>
      <c r="D12" s="53"/>
      <c r="E12" s="54"/>
    </row>
    <row r="13" spans="1:5" s="20" customFormat="1" ht="18" x14ac:dyDescent="0.25">
      <c r="A13" s="25" t="s">
        <v>4</v>
      </c>
      <c r="B13" s="25" t="s">
        <v>5</v>
      </c>
      <c r="C13" s="25" t="s">
        <v>6</v>
      </c>
      <c r="D13" s="37" t="s">
        <v>7</v>
      </c>
      <c r="E13" s="25" t="s">
        <v>8</v>
      </c>
    </row>
    <row r="14" spans="1:5" s="20" customFormat="1" ht="18" x14ac:dyDescent="0.25">
      <c r="A14" s="24" t="e">
        <f>VLOOKUP(B14,'[1]LISTADO ATM'!$A$2:$C$922,3,0)</f>
        <v>#N/A</v>
      </c>
      <c r="B14" s="32"/>
      <c r="C14" s="24" t="e">
        <f>VLOOKUP(B14,'[1]LISTADO ATM'!$A$2:$B$922,2,0)</f>
        <v>#N/A</v>
      </c>
      <c r="D14" s="21" t="s">
        <v>21</v>
      </c>
      <c r="E14" s="30"/>
    </row>
    <row r="15" spans="1:5" s="20" customFormat="1" ht="18" x14ac:dyDescent="0.25">
      <c r="A15" s="17" t="s">
        <v>10</v>
      </c>
      <c r="B15" s="18">
        <f>COUNT(B14:B14)</f>
        <v>0</v>
      </c>
      <c r="C15" s="44"/>
      <c r="D15" s="44"/>
      <c r="E15" s="44"/>
    </row>
    <row r="16" spans="1:5" ht="15.75" thickBot="1" x14ac:dyDescent="0.3">
      <c r="A16" s="38"/>
      <c r="B16" s="39"/>
      <c r="C16" s="39"/>
      <c r="D16" s="39"/>
      <c r="E16" s="40"/>
    </row>
    <row r="17" spans="1:7" ht="18.75" thickBot="1" x14ac:dyDescent="0.3">
      <c r="A17" s="41" t="s">
        <v>12</v>
      </c>
      <c r="B17" s="42"/>
      <c r="C17" s="42"/>
      <c r="D17" s="42"/>
      <c r="E17" s="43"/>
    </row>
    <row r="18" spans="1:7" s="20" customFormat="1" ht="18" x14ac:dyDescent="0.25">
      <c r="A18" s="25" t="s">
        <v>4</v>
      </c>
      <c r="B18" s="25" t="s">
        <v>5</v>
      </c>
      <c r="C18" s="25" t="s">
        <v>6</v>
      </c>
      <c r="D18" s="37" t="s">
        <v>7</v>
      </c>
      <c r="E18" s="25" t="s">
        <v>8</v>
      </c>
    </row>
    <row r="19" spans="1:7" s="20" customFormat="1" ht="18" x14ac:dyDescent="0.25">
      <c r="A19" s="24" t="str">
        <f>VLOOKUP(B19,'[1]LISTADO ATM'!$A$2:$C$922,3,0)</f>
        <v>NORTE</v>
      </c>
      <c r="B19" s="32">
        <v>643</v>
      </c>
      <c r="C19" s="24" t="str">
        <f>VLOOKUP(B19,'[1]LISTADO ATM'!$A$2:$B$922,2,0)</f>
        <v xml:space="preserve">ATM Oficina Valerio </v>
      </c>
      <c r="D19" s="26" t="s">
        <v>9</v>
      </c>
      <c r="E19" s="30" t="s">
        <v>37</v>
      </c>
      <c r="G19" s="20" t="s">
        <v>27</v>
      </c>
    </row>
    <row r="20" spans="1:7" s="20" customFormat="1" ht="18" x14ac:dyDescent="0.25">
      <c r="A20" s="24" t="str">
        <f>VLOOKUP(B20,'[1]LISTADO ATM'!$A$2:$C$922,3,0)</f>
        <v>NORTE</v>
      </c>
      <c r="B20" s="32">
        <v>965</v>
      </c>
      <c r="C20" s="24" t="str">
        <f>VLOOKUP(B20,'[1]LISTADO ATM'!$A$2:$B$922,2,0)</f>
        <v xml:space="preserve">ATM S/M La Fuente FUN (Santiago) </v>
      </c>
      <c r="D20" s="26" t="s">
        <v>9</v>
      </c>
      <c r="E20" s="30" t="s">
        <v>38</v>
      </c>
    </row>
    <row r="21" spans="1:7" s="20" customFormat="1" ht="18" x14ac:dyDescent="0.25">
      <c r="A21" s="24" t="str">
        <f>VLOOKUP(B21,'[1]LISTADO ATM'!$A$2:$C$922,3,0)</f>
        <v>SUR</v>
      </c>
      <c r="B21" s="32">
        <v>249</v>
      </c>
      <c r="C21" s="24" t="str">
        <f>VLOOKUP(B21,'[1]LISTADO ATM'!$A$2:$B$922,2,0)</f>
        <v xml:space="preserve">ATM Banco Agrícola Neiba </v>
      </c>
      <c r="D21" s="26" t="s">
        <v>9</v>
      </c>
      <c r="E21" s="30" t="s">
        <v>39</v>
      </c>
      <c r="G21" s="20" t="s">
        <v>27</v>
      </c>
    </row>
    <row r="22" spans="1:7" s="20" customFormat="1" ht="18" x14ac:dyDescent="0.25">
      <c r="A22" s="24" t="str">
        <f>VLOOKUP(B22,'[1]LISTADO ATM'!$A$2:$C$922,3,0)</f>
        <v>DISTRITO NACIONAL</v>
      </c>
      <c r="B22" s="32">
        <v>946</v>
      </c>
      <c r="C22" s="24" t="str">
        <f>VLOOKUP(B22,'[1]LISTADO ATM'!$A$2:$B$922,2,0)</f>
        <v xml:space="preserve">ATM Oficina Núñez de Cáceres I </v>
      </c>
      <c r="D22" s="26" t="s">
        <v>9</v>
      </c>
      <c r="E22" s="30" t="s">
        <v>40</v>
      </c>
    </row>
    <row r="23" spans="1:7" s="20" customFormat="1" ht="18" x14ac:dyDescent="0.25">
      <c r="A23" s="24" t="str">
        <f>VLOOKUP(B23,'[1]LISTADO ATM'!$A$2:$C$922,3,0)</f>
        <v>SUR</v>
      </c>
      <c r="B23" s="32">
        <v>182</v>
      </c>
      <c r="C23" s="24" t="str">
        <f>VLOOKUP(B23,'[1]LISTADO ATM'!$A$2:$B$922,2,0)</f>
        <v xml:space="preserve">ATM Barahona Comb </v>
      </c>
      <c r="D23" s="26" t="s">
        <v>9</v>
      </c>
      <c r="E23" s="30" t="s">
        <v>41</v>
      </c>
    </row>
    <row r="24" spans="1:7" s="20" customFormat="1" ht="18" x14ac:dyDescent="0.25">
      <c r="A24" s="24" t="str">
        <f>VLOOKUP(B24,'[1]LISTADO ATM'!$A$2:$C$922,3,0)</f>
        <v>SUR</v>
      </c>
      <c r="B24" s="32">
        <v>134</v>
      </c>
      <c r="C24" s="24" t="str">
        <f>VLOOKUP(B24,'[1]LISTADO ATM'!$A$2:$B$922,2,0)</f>
        <v xml:space="preserve">ATM Oficina San José de Ocoa </v>
      </c>
      <c r="D24" s="26" t="s">
        <v>9</v>
      </c>
      <c r="E24" s="30" t="s">
        <v>42</v>
      </c>
    </row>
    <row r="25" spans="1:7" s="20" customFormat="1" ht="18" x14ac:dyDescent="0.25">
      <c r="A25" s="24" t="str">
        <f>VLOOKUP(B25,'[1]LISTADO ATM'!$A$2:$C$922,3,0)</f>
        <v>DISTRITO NACIONAL</v>
      </c>
      <c r="B25" s="32">
        <v>354</v>
      </c>
      <c r="C25" s="24" t="str">
        <f>VLOOKUP(B25,'[1]LISTADO ATM'!$A$2:$B$922,2,0)</f>
        <v xml:space="preserve">ATM Oficina Núñez de Cáceres II </v>
      </c>
      <c r="D25" s="26" t="s">
        <v>9</v>
      </c>
      <c r="E25" s="30" t="s">
        <v>43</v>
      </c>
    </row>
    <row r="26" spans="1:7" s="20" customFormat="1" ht="18" x14ac:dyDescent="0.25">
      <c r="A26" s="17"/>
      <c r="B26" s="18">
        <f>COUNT(B19:B25)</f>
        <v>7</v>
      </c>
      <c r="C26" s="44"/>
      <c r="D26" s="44"/>
      <c r="E26" s="44"/>
    </row>
    <row r="27" spans="1:7" ht="15.75" thickBot="1" x14ac:dyDescent="0.3">
      <c r="A27" s="38"/>
      <c r="B27" s="39"/>
      <c r="C27" s="39"/>
      <c r="D27" s="39"/>
      <c r="E27" s="40"/>
    </row>
    <row r="28" spans="1:7" ht="18.75" thickBot="1" x14ac:dyDescent="0.3">
      <c r="A28" s="45" t="s">
        <v>20</v>
      </c>
      <c r="B28" s="46"/>
      <c r="C28" s="46"/>
      <c r="D28" s="46"/>
      <c r="E28" s="47"/>
    </row>
    <row r="29" spans="1:7" s="20" customFormat="1" ht="18" x14ac:dyDescent="0.25">
      <c r="A29" s="25" t="s">
        <v>4</v>
      </c>
      <c r="B29" s="25" t="s">
        <v>5</v>
      </c>
      <c r="C29" s="25" t="s">
        <v>6</v>
      </c>
      <c r="D29" s="37" t="s">
        <v>7</v>
      </c>
      <c r="E29" s="25" t="s">
        <v>8</v>
      </c>
    </row>
    <row r="30" spans="1:7" s="20" customFormat="1" ht="18" x14ac:dyDescent="0.25">
      <c r="A30" s="24" t="str">
        <f>VLOOKUP(B30,'[1]LISTADO ATM'!$A$2:$C$922,3,0)</f>
        <v>NORTE</v>
      </c>
      <c r="B30" s="32">
        <v>632</v>
      </c>
      <c r="C30" s="34" t="str">
        <f>VLOOKUP(B30,'[1]LISTADO ATM'!$A$2:$B$922,2,0)</f>
        <v xml:space="preserve">ATM Autobanco Gurabo </v>
      </c>
      <c r="D30" s="31" t="s">
        <v>20</v>
      </c>
      <c r="E30" s="30" t="s">
        <v>44</v>
      </c>
      <c r="G30" s="20" t="s">
        <v>27</v>
      </c>
    </row>
    <row r="31" spans="1:7" s="20" customFormat="1" ht="18" x14ac:dyDescent="0.25">
      <c r="A31" s="24" t="str">
        <f>VLOOKUP(B31,'[1]LISTADO ATM'!$A$2:$C$922,3,0)</f>
        <v>DISTRITO NACIONAL</v>
      </c>
      <c r="B31" s="32">
        <v>327</v>
      </c>
      <c r="C31" s="34" t="str">
        <f>VLOOKUP(B31,'[1]LISTADO ATM'!$A$2:$B$922,2,0)</f>
        <v xml:space="preserve">ATM UNP CCN (Nacional 27 de Febrero) </v>
      </c>
      <c r="D31" s="31" t="s">
        <v>20</v>
      </c>
      <c r="E31" s="30" t="s">
        <v>45</v>
      </c>
      <c r="G31" s="20" t="s">
        <v>27</v>
      </c>
    </row>
    <row r="32" spans="1:7" s="20" customFormat="1" ht="18" x14ac:dyDescent="0.25">
      <c r="A32" s="24" t="str">
        <f>VLOOKUP(B32,'[1]LISTADO ATM'!$A$2:$C$922,3,0)</f>
        <v>ESTE</v>
      </c>
      <c r="B32" s="32">
        <v>912</v>
      </c>
      <c r="C32" s="34" t="str">
        <f>VLOOKUP(B32,'[1]LISTADO ATM'!$A$2:$B$922,2,0)</f>
        <v xml:space="preserve">ATM Oficina San Pedro II </v>
      </c>
      <c r="D32" s="31" t="s">
        <v>20</v>
      </c>
      <c r="E32" s="30" t="s">
        <v>46</v>
      </c>
      <c r="G32" s="20" t="s">
        <v>27</v>
      </c>
    </row>
    <row r="33" spans="1:7" s="20" customFormat="1" ht="18" x14ac:dyDescent="0.25">
      <c r="A33" s="24" t="str">
        <f>VLOOKUP(B33,'[1]LISTADO ATM'!$A$2:$C$922,3,0)</f>
        <v>DISTRITO NACIONAL</v>
      </c>
      <c r="B33" s="32">
        <v>378</v>
      </c>
      <c r="C33" s="34" t="str">
        <f>VLOOKUP(B33,'[1]LISTADO ATM'!$A$2:$B$922,2,0)</f>
        <v>ATM UNP Villa Flores</v>
      </c>
      <c r="D33" s="31" t="s">
        <v>20</v>
      </c>
      <c r="E33" s="30" t="s">
        <v>47</v>
      </c>
    </row>
    <row r="34" spans="1:7" s="20" customFormat="1" ht="18" x14ac:dyDescent="0.25">
      <c r="A34" s="24" t="str">
        <f>VLOOKUP(B34,'[2]LISTADO ATM'!$A$2:$C$922,3,0)</f>
        <v>DISTRITO NACIONAL</v>
      </c>
      <c r="B34" s="32">
        <v>722</v>
      </c>
      <c r="C34" s="34" t="str">
        <f>VLOOKUP(B34,'[2]LISTADO ATM'!$A$2:$B$922,2,0)</f>
        <v xml:space="preserve">ATM Oficina Charles de Gaulle III </v>
      </c>
      <c r="D34" s="31" t="s">
        <v>20</v>
      </c>
      <c r="E34" s="30" t="s">
        <v>48</v>
      </c>
      <c r="G34" s="20" t="s">
        <v>27</v>
      </c>
    </row>
    <row r="35" spans="1:7" s="20" customFormat="1" ht="18" x14ac:dyDescent="0.25">
      <c r="A35" s="24" t="str">
        <f>VLOOKUP(B35,'[1]LISTADO ATM'!$A$2:$C$922,3,0)</f>
        <v>ESTE</v>
      </c>
      <c r="B35" s="32">
        <v>824</v>
      </c>
      <c r="C35" s="34" t="str">
        <f>VLOOKUP(B35,'[1]LISTADO ATM'!$A$2:$B$922,2,0)</f>
        <v xml:space="preserve">ATM Multiplaza (Higuey) </v>
      </c>
      <c r="D35" s="31" t="s">
        <v>20</v>
      </c>
      <c r="E35" s="30" t="s">
        <v>49</v>
      </c>
    </row>
    <row r="36" spans="1:7" s="20" customFormat="1" ht="18" x14ac:dyDescent="0.25">
      <c r="A36" s="24" t="str">
        <f>VLOOKUP(B36,'[1]LISTADO ATM'!$A$2:$C$922,3,0)</f>
        <v>ESTE</v>
      </c>
      <c r="B36" s="32">
        <v>217</v>
      </c>
      <c r="C36" s="34" t="str">
        <f>VLOOKUP(B36,'[1]LISTADO ATM'!$A$2:$B$922,2,0)</f>
        <v xml:space="preserve">ATM Oficina Bávaro </v>
      </c>
      <c r="D36" s="31" t="s">
        <v>20</v>
      </c>
      <c r="E36" s="30" t="s">
        <v>50</v>
      </c>
    </row>
    <row r="37" spans="1:7" ht="18.75" thickBot="1" x14ac:dyDescent="0.3">
      <c r="A37" s="13" t="s">
        <v>10</v>
      </c>
      <c r="B37" s="18">
        <f>COUNT(B30:B36)</f>
        <v>7</v>
      </c>
      <c r="C37" s="48"/>
      <c r="D37" s="48"/>
      <c r="E37" s="48"/>
    </row>
    <row r="38" spans="1:7" ht="15.75" thickBot="1" x14ac:dyDescent="0.3">
      <c r="A38" s="38"/>
      <c r="B38" s="39"/>
      <c r="C38" s="39"/>
      <c r="D38" s="39"/>
      <c r="E38" s="40"/>
    </row>
    <row r="39" spans="1:7" ht="18.75" thickBot="1" x14ac:dyDescent="0.3">
      <c r="A39" s="69" t="s">
        <v>16</v>
      </c>
      <c r="B39" s="70"/>
      <c r="C39" s="70"/>
      <c r="D39" s="70"/>
      <c r="E39" s="71"/>
    </row>
    <row r="40" spans="1:7" s="20" customFormat="1" ht="18" x14ac:dyDescent="0.25">
      <c r="A40" s="25" t="s">
        <v>4</v>
      </c>
      <c r="B40" s="25" t="s">
        <v>5</v>
      </c>
      <c r="C40" s="25" t="s">
        <v>6</v>
      </c>
      <c r="D40" s="37" t="s">
        <v>7</v>
      </c>
      <c r="E40" s="25" t="s">
        <v>8</v>
      </c>
    </row>
    <row r="41" spans="1:7" s="20" customFormat="1" ht="18" x14ac:dyDescent="0.25">
      <c r="A41" s="22" t="str">
        <f>VLOOKUP(B41,'[1]LISTADO ATM'!$A$2:$C$922,3,0)</f>
        <v>DISTRITO NACIONAL</v>
      </c>
      <c r="B41" s="32">
        <v>26</v>
      </c>
      <c r="C41" s="27" t="str">
        <f>VLOOKUP(B41,'[1]LISTADO ATM'!$A$2:$B$822,2,0)</f>
        <v>ATM S/M Jumbo San Isidro</v>
      </c>
      <c r="D41" s="31" t="s">
        <v>23</v>
      </c>
      <c r="E41" s="30" t="s">
        <v>28</v>
      </c>
    </row>
    <row r="42" spans="1:7" s="20" customFormat="1" ht="18" x14ac:dyDescent="0.25">
      <c r="A42" s="22" t="str">
        <f>VLOOKUP(B42,'[1]LISTADO ATM'!$A$2:$C$922,3,0)</f>
        <v>NORTE</v>
      </c>
      <c r="B42" s="32">
        <v>431</v>
      </c>
      <c r="C42" s="27" t="str">
        <f>VLOOKUP(B42,'[1]LISTADO ATM'!$A$2:$B$822,2,0)</f>
        <v xml:space="preserve">ATM Autoservicio Sol (Santiago) </v>
      </c>
      <c r="D42" s="31" t="s">
        <v>23</v>
      </c>
      <c r="E42" s="30" t="s">
        <v>29</v>
      </c>
    </row>
    <row r="43" spans="1:7" s="20" customFormat="1" ht="18" x14ac:dyDescent="0.25">
      <c r="A43" s="22" t="str">
        <f>VLOOKUP(B43,'[1]LISTADO ATM'!$A$2:$C$922,3,0)</f>
        <v>SUR</v>
      </c>
      <c r="B43" s="32">
        <v>880</v>
      </c>
      <c r="C43" s="27" t="str">
        <f>VLOOKUP(B43,'[1]LISTADO ATM'!$A$2:$B$822,2,0)</f>
        <v xml:space="preserve">ATM Autoservicio Barahona II </v>
      </c>
      <c r="D43" s="31" t="s">
        <v>23</v>
      </c>
      <c r="E43" s="30" t="s">
        <v>30</v>
      </c>
    </row>
    <row r="44" spans="1:7" s="20" customFormat="1" ht="18" x14ac:dyDescent="0.25">
      <c r="A44" s="22" t="str">
        <f>VLOOKUP(B44,'[1]LISTADO ATM'!$A$2:$C$922,3,0)</f>
        <v>ESTE</v>
      </c>
      <c r="B44" s="32">
        <v>158</v>
      </c>
      <c r="C44" s="27" t="str">
        <f>VLOOKUP(B44,'[1]LISTADO ATM'!$A$2:$B$822,2,0)</f>
        <v xml:space="preserve">ATM Oficina Romana Norte </v>
      </c>
      <c r="D44" s="31" t="s">
        <v>23</v>
      </c>
      <c r="E44" s="30" t="s">
        <v>31</v>
      </c>
    </row>
    <row r="45" spans="1:7" s="20" customFormat="1" ht="18" x14ac:dyDescent="0.25">
      <c r="A45" s="22" t="str">
        <f>VLOOKUP(B45,'[1]LISTADO ATM'!$A$2:$C$922,3,0)</f>
        <v>SUR</v>
      </c>
      <c r="B45" s="32">
        <v>780</v>
      </c>
      <c r="C45" s="27" t="str">
        <f>VLOOKUP(B45,'[1]LISTADO ATM'!$A$2:$B$822,2,0)</f>
        <v xml:space="preserve">ATM Oficina Barahona I </v>
      </c>
      <c r="D45" s="31" t="s">
        <v>25</v>
      </c>
      <c r="E45" s="30" t="s">
        <v>32</v>
      </c>
      <c r="G45" s="20" t="s">
        <v>27</v>
      </c>
    </row>
    <row r="46" spans="1:7" s="20" customFormat="1" ht="18" x14ac:dyDescent="0.25">
      <c r="A46" s="22" t="str">
        <f>VLOOKUP(B46,'[1]LISTADO ATM'!$A$2:$C$922,3,0)</f>
        <v>DISTRITO NACIONAL</v>
      </c>
      <c r="B46" s="32">
        <v>955</v>
      </c>
      <c r="C46" s="27" t="str">
        <f>VLOOKUP(B46,'[1]LISTADO ATM'!$A$2:$B$822,2,0)</f>
        <v xml:space="preserve">ATM Oficina Americana Independencia II </v>
      </c>
      <c r="D46" s="31" t="s">
        <v>25</v>
      </c>
      <c r="E46" s="30" t="s">
        <v>33</v>
      </c>
      <c r="G46" s="20" t="s">
        <v>27</v>
      </c>
    </row>
    <row r="47" spans="1:7" s="20" customFormat="1" ht="18" x14ac:dyDescent="0.25">
      <c r="A47" s="22" t="str">
        <f>VLOOKUP(B47,'[1]LISTADO ATM'!$A$2:$C$922,3,0)</f>
        <v>DISTRITO NACIONAL</v>
      </c>
      <c r="B47" s="32">
        <v>240</v>
      </c>
      <c r="C47" s="27" t="str">
        <f>VLOOKUP(B47,'[1]LISTADO ATM'!$A$2:$B$822,2,0)</f>
        <v xml:space="preserve">ATM Oficina Carrefour I </v>
      </c>
      <c r="D47" s="31" t="s">
        <v>25</v>
      </c>
      <c r="E47" s="30" t="s">
        <v>34</v>
      </c>
    </row>
    <row r="48" spans="1:7" s="20" customFormat="1" ht="18" x14ac:dyDescent="0.25">
      <c r="A48" s="22" t="str">
        <f>VLOOKUP(B48,'[1]LISTADO ATM'!$A$2:$C$922,3,0)</f>
        <v>DISTRITO NACIONAL</v>
      </c>
      <c r="B48" s="32">
        <v>562</v>
      </c>
      <c r="C48" s="27" t="str">
        <f>VLOOKUP(B48,'[1]LISTADO ATM'!$A$2:$B$822,2,0)</f>
        <v xml:space="preserve">ATM S/M Jumbo Carretera Mella </v>
      </c>
      <c r="D48" s="31" t="s">
        <v>25</v>
      </c>
      <c r="E48" s="30" t="s">
        <v>35</v>
      </c>
      <c r="G48" s="20" t="s">
        <v>27</v>
      </c>
    </row>
    <row r="49" spans="1:5" s="20" customFormat="1" ht="18" x14ac:dyDescent="0.25">
      <c r="A49" s="22" t="str">
        <f>VLOOKUP(B49,'[1]LISTADO ATM'!$A$2:$C$922,3,0)</f>
        <v>DISTRITO NACIONAL</v>
      </c>
      <c r="B49" s="32">
        <v>818</v>
      </c>
      <c r="C49" s="27" t="str">
        <f>VLOOKUP(B49,'[1]LISTADO ATM'!$A$2:$B$822,2,0)</f>
        <v xml:space="preserve">ATM Juridicción Inmobiliaria </v>
      </c>
      <c r="D49" s="31" t="s">
        <v>25</v>
      </c>
      <c r="E49" s="30" t="s">
        <v>36</v>
      </c>
    </row>
    <row r="50" spans="1:5" ht="18.75" thickBot="1" x14ac:dyDescent="0.3">
      <c r="A50" s="13" t="s">
        <v>10</v>
      </c>
      <c r="B50" s="7">
        <f>COUNT(B41:B49)</f>
        <v>9</v>
      </c>
      <c r="C50" s="81"/>
      <c r="D50" s="82"/>
      <c r="E50" s="83"/>
    </row>
    <row r="51" spans="1:5" ht="15.75" thickBot="1" x14ac:dyDescent="0.3">
      <c r="A51" s="74"/>
      <c r="B51" s="75"/>
      <c r="C51" s="62"/>
      <c r="D51" s="62"/>
      <c r="E51" s="76"/>
    </row>
    <row r="52" spans="1:5" ht="18.75" thickBot="1" x14ac:dyDescent="0.3">
      <c r="A52" s="79" t="s">
        <v>11</v>
      </c>
      <c r="B52" s="80"/>
      <c r="C52" s="77"/>
      <c r="D52" s="77"/>
      <c r="E52" s="78"/>
    </row>
    <row r="53" spans="1:5" ht="18.75" thickBot="1" x14ac:dyDescent="0.3">
      <c r="A53" s="35">
        <f>+B26+B37+B50</f>
        <v>23</v>
      </c>
      <c r="B53" s="36"/>
      <c r="C53" s="77"/>
      <c r="D53" s="77"/>
      <c r="E53" s="78"/>
    </row>
    <row r="54" spans="1:5" ht="15.75" thickBot="1" x14ac:dyDescent="0.3">
      <c r="A54" s="74"/>
      <c r="B54" s="75"/>
      <c r="C54" s="39"/>
      <c r="D54" s="39"/>
      <c r="E54" s="40"/>
    </row>
    <row r="55" spans="1:5" ht="18.75" thickBot="1" x14ac:dyDescent="0.3">
      <c r="A55" s="41" t="s">
        <v>13</v>
      </c>
      <c r="B55" s="42"/>
      <c r="C55" s="42"/>
      <c r="D55" s="42"/>
      <c r="E55" s="43"/>
    </row>
    <row r="56" spans="1:5" ht="18" x14ac:dyDescent="0.25">
      <c r="A56" s="16" t="s">
        <v>4</v>
      </c>
      <c r="B56" s="25" t="s">
        <v>5</v>
      </c>
      <c r="C56" s="16" t="s">
        <v>6</v>
      </c>
      <c r="D56" s="72" t="s">
        <v>7</v>
      </c>
      <c r="E56" s="73"/>
    </row>
    <row r="57" spans="1:5" s="20" customFormat="1" ht="18" x14ac:dyDescent="0.25">
      <c r="A57" s="22" t="str">
        <f>VLOOKUP(B57,'[1]LISTADO ATM'!$A$2:$C$922,3,0)</f>
        <v>SUR</v>
      </c>
      <c r="B57" s="29">
        <v>311</v>
      </c>
      <c r="C57" s="22" t="str">
        <f>VLOOKUP(B57,'[1]LISTADO ATM'!$A$2:$B$822,2,0)</f>
        <v>ATM Plaza Eroski</v>
      </c>
      <c r="D57" s="87" t="s">
        <v>26</v>
      </c>
      <c r="E57" s="88"/>
    </row>
    <row r="58" spans="1:5" s="20" customFormat="1" ht="18" x14ac:dyDescent="0.25">
      <c r="A58" s="22" t="str">
        <f>VLOOKUP(B58,'[1]LISTADO ATM'!$A$2:$C$922,3,0)</f>
        <v>DISTRITO NACIONAL</v>
      </c>
      <c r="B58" s="29">
        <v>725</v>
      </c>
      <c r="C58" s="22" t="str">
        <f>VLOOKUP(B58,'[1]LISTADO ATM'!$A$2:$B$822,2,0)</f>
        <v xml:space="preserve">ATM El Huacal II  </v>
      </c>
      <c r="D58" s="87" t="s">
        <v>22</v>
      </c>
      <c r="E58" s="88"/>
    </row>
    <row r="59" spans="1:5" s="20" customFormat="1" ht="18" x14ac:dyDescent="0.25">
      <c r="A59" s="22" t="str">
        <f>VLOOKUP(B59,'[1]LISTADO ATM'!$A$2:$C$922,3,0)</f>
        <v>DISTRITO NACIONAL</v>
      </c>
      <c r="B59" s="29">
        <v>571</v>
      </c>
      <c r="C59" s="22" t="str">
        <f>VLOOKUP(B59,'[1]LISTADO ATM'!$A$2:$B$822,2,0)</f>
        <v xml:space="preserve">ATM Hospital Central FF. AA. </v>
      </c>
      <c r="D59" s="87" t="s">
        <v>22</v>
      </c>
      <c r="E59" s="88"/>
    </row>
    <row r="60" spans="1:5" s="20" customFormat="1" ht="18" x14ac:dyDescent="0.25">
      <c r="A60" s="22" t="str">
        <f>VLOOKUP(B60,'[1]LISTADO ATM'!$A$2:$C$922,3,0)</f>
        <v>DISTRITO NACIONAL</v>
      </c>
      <c r="B60" s="29">
        <v>568</v>
      </c>
      <c r="C60" s="22" t="str">
        <f>VLOOKUP(B60,'[1]LISTADO ATM'!$A$2:$B$822,2,0)</f>
        <v xml:space="preserve">ATM Ministerio de Educación </v>
      </c>
      <c r="D60" s="87" t="s">
        <v>22</v>
      </c>
      <c r="E60" s="88"/>
    </row>
    <row r="61" spans="1:5" s="20" customFormat="1" ht="18" x14ac:dyDescent="0.25">
      <c r="A61" s="22" t="str">
        <f>VLOOKUP(B61,'[1]LISTADO ATM'!$A$2:$C$922,3,0)</f>
        <v>SUR</v>
      </c>
      <c r="B61" s="29">
        <v>50</v>
      </c>
      <c r="C61" s="22" t="str">
        <f>VLOOKUP(B61,'[1]LISTADO ATM'!$A$2:$B$822,2,0)</f>
        <v xml:space="preserve">ATM Oficina Padre Las Casas (Azua) </v>
      </c>
      <c r="D61" s="87" t="s">
        <v>51</v>
      </c>
      <c r="E61" s="88"/>
    </row>
    <row r="62" spans="1:5" s="20" customFormat="1" ht="18" x14ac:dyDescent="0.25">
      <c r="A62" s="22" t="str">
        <f>VLOOKUP(B62,'[1]LISTADO ATM'!$A$2:$C$922,3,0)</f>
        <v>SUR</v>
      </c>
      <c r="B62" s="29">
        <v>84</v>
      </c>
      <c r="C62" s="22" t="str">
        <f>VLOOKUP(B62,'[1]LISTADO ATM'!$A$2:$B$822,2,0)</f>
        <v xml:space="preserve">ATM Oficina Multicentro Sirena San Cristóbal </v>
      </c>
      <c r="D62" s="87" t="s">
        <v>51</v>
      </c>
      <c r="E62" s="88"/>
    </row>
    <row r="63" spans="1:5" s="20" customFormat="1" ht="18" x14ac:dyDescent="0.25">
      <c r="A63" s="22" t="str">
        <f>VLOOKUP(B63,'[1]LISTADO ATM'!$A$2:$C$922,3,0)</f>
        <v>SUR</v>
      </c>
      <c r="B63" s="29">
        <v>89</v>
      </c>
      <c r="C63" s="22" t="str">
        <f>VLOOKUP(B63,'[1]LISTADO ATM'!$A$2:$B$822,2,0)</f>
        <v xml:space="preserve">ATM UNP El Cercado (San Juan) </v>
      </c>
      <c r="D63" s="87" t="s">
        <v>51</v>
      </c>
      <c r="E63" s="88"/>
    </row>
    <row r="64" spans="1:5" s="20" customFormat="1" ht="18" x14ac:dyDescent="0.25">
      <c r="A64" s="22" t="str">
        <f>VLOOKUP(B64,'[1]LISTADO ATM'!$A$2:$C$922,3,0)</f>
        <v>NORTE</v>
      </c>
      <c r="B64" s="29">
        <v>91</v>
      </c>
      <c r="C64" s="22" t="str">
        <f>VLOOKUP(B64,'[1]LISTADO ATM'!$A$2:$B$822,2,0)</f>
        <v xml:space="preserve">ATM UNP Villa Isabela </v>
      </c>
      <c r="D64" s="87" t="s">
        <v>22</v>
      </c>
      <c r="E64" s="88"/>
    </row>
    <row r="65" spans="1:5" s="20" customFormat="1" ht="18" x14ac:dyDescent="0.25">
      <c r="A65" s="22" t="str">
        <f>VLOOKUP(B65,'[1]LISTADO ATM'!$A$2:$C$922,3,0)</f>
        <v>NORTE</v>
      </c>
      <c r="B65" s="29">
        <v>144</v>
      </c>
      <c r="C65" s="22" t="str">
        <f>VLOOKUP(B65,'[1]LISTADO ATM'!$A$2:$B$822,2,0)</f>
        <v xml:space="preserve">ATM Oficina Villa Altagracia </v>
      </c>
      <c r="D65" s="87" t="s">
        <v>51</v>
      </c>
      <c r="E65" s="88"/>
    </row>
    <row r="66" spans="1:5" s="20" customFormat="1" ht="18" x14ac:dyDescent="0.25">
      <c r="A66" s="22" t="str">
        <f>VLOOKUP(B66,'[1]LISTADO ATM'!$A$2:$C$922,3,0)</f>
        <v>DISTRITO NACIONAL</v>
      </c>
      <c r="B66" s="29">
        <v>162</v>
      </c>
      <c r="C66" s="22" t="str">
        <f>VLOOKUP(B66,'[1]LISTADO ATM'!$A$2:$B$822,2,0)</f>
        <v xml:space="preserve">ATM Oficina Tiradentes I </v>
      </c>
      <c r="D66" s="87" t="s">
        <v>51</v>
      </c>
      <c r="E66" s="88"/>
    </row>
    <row r="67" spans="1:5" s="20" customFormat="1" ht="18" x14ac:dyDescent="0.25">
      <c r="A67" s="22" t="str">
        <f>VLOOKUP(B67,'[1]LISTADO ATM'!$A$2:$C$922,3,0)</f>
        <v>ESTE</v>
      </c>
      <c r="B67" s="29">
        <v>293</v>
      </c>
      <c r="C67" s="22" t="str">
        <f>VLOOKUP(B67,'[1]LISTADO ATM'!$A$2:$B$822,2,0)</f>
        <v xml:space="preserve">ATM S/M Nueva Visión (San Pedro) </v>
      </c>
      <c r="D67" s="87" t="s">
        <v>22</v>
      </c>
      <c r="E67" s="88"/>
    </row>
    <row r="68" spans="1:5" s="20" customFormat="1" ht="18" x14ac:dyDescent="0.25">
      <c r="A68" s="22" t="str">
        <f>VLOOKUP(B68,'[1]LISTADO ATM'!$A$2:$C$922,3,0)</f>
        <v>DISTRITO NACIONAL</v>
      </c>
      <c r="B68" s="29">
        <v>382</v>
      </c>
      <c r="C68" s="22" t="str">
        <f>VLOOKUP(B68,'[1]LISTADO ATM'!$A$2:$B$822,2,0)</f>
        <v>ATM Estación del Metro María Montés</v>
      </c>
      <c r="D68" s="87" t="s">
        <v>51</v>
      </c>
      <c r="E68" s="88"/>
    </row>
    <row r="69" spans="1:5" s="20" customFormat="1" ht="18" x14ac:dyDescent="0.25">
      <c r="A69" s="22" t="str">
        <f>VLOOKUP(B69,'[1]LISTADO ATM'!$A$2:$C$922,3,0)</f>
        <v>NORTE</v>
      </c>
      <c r="B69" s="29">
        <v>431</v>
      </c>
      <c r="C69" s="22" t="str">
        <f>VLOOKUP(B69,'[1]LISTADO ATM'!$A$2:$B$822,2,0)</f>
        <v xml:space="preserve">ATM Autoservicio Sol (Santiago) </v>
      </c>
      <c r="D69" s="87" t="s">
        <v>51</v>
      </c>
      <c r="E69" s="88"/>
    </row>
    <row r="70" spans="1:5" s="20" customFormat="1" ht="18" x14ac:dyDescent="0.25">
      <c r="A70" s="22" t="str">
        <f>VLOOKUP(B70,'[1]LISTADO ATM'!$A$2:$C$922,3,0)</f>
        <v>DISTRITO NACIONAL</v>
      </c>
      <c r="B70" s="29">
        <v>578</v>
      </c>
      <c r="C70" s="22" t="str">
        <f>VLOOKUP(B70,'[1]LISTADO ATM'!$A$2:$B$822,2,0)</f>
        <v xml:space="preserve">ATM Procuraduría General de la República </v>
      </c>
      <c r="D70" s="87" t="s">
        <v>22</v>
      </c>
      <c r="E70" s="88"/>
    </row>
    <row r="71" spans="1:5" s="20" customFormat="1" ht="18" x14ac:dyDescent="0.25">
      <c r="A71" s="22" t="str">
        <f>VLOOKUP(B71,'[1]LISTADO ATM'!$A$2:$C$922,3,0)</f>
        <v>DISTRITO NACIONAL</v>
      </c>
      <c r="B71" s="29">
        <v>717</v>
      </c>
      <c r="C71" s="22" t="str">
        <f>VLOOKUP(B71,'[1]LISTADO ATM'!$A$2:$B$822,2,0)</f>
        <v xml:space="preserve">ATM Oficina Los Alcarrizos </v>
      </c>
      <c r="D71" s="87" t="s">
        <v>22</v>
      </c>
      <c r="E71" s="88"/>
    </row>
    <row r="72" spans="1:5" ht="18" x14ac:dyDescent="0.25">
      <c r="A72" s="17" t="s">
        <v>10</v>
      </c>
      <c r="B72" s="18">
        <f>COUNT(B57:B71)</f>
        <v>15</v>
      </c>
      <c r="C72" s="84"/>
      <c r="D72" s="85"/>
      <c r="E72" s="86"/>
    </row>
  </sheetData>
  <autoFilter ref="A40:E40"/>
  <dataConsolidate/>
  <mergeCells count="41">
    <mergeCell ref="D70:E70"/>
    <mergeCell ref="D71:E71"/>
    <mergeCell ref="C72:E72"/>
    <mergeCell ref="D59:E59"/>
    <mergeCell ref="D60:E60"/>
    <mergeCell ref="D57:E57"/>
    <mergeCell ref="D58:E58"/>
    <mergeCell ref="D61:E61"/>
    <mergeCell ref="D62:E62"/>
    <mergeCell ref="D64:E64"/>
    <mergeCell ref="D63:E63"/>
    <mergeCell ref="D65:E65"/>
    <mergeCell ref="D66:E66"/>
    <mergeCell ref="D67:E67"/>
    <mergeCell ref="D68:E68"/>
    <mergeCell ref="D69:E69"/>
    <mergeCell ref="A39:E39"/>
    <mergeCell ref="D56:E56"/>
    <mergeCell ref="A54:B54"/>
    <mergeCell ref="A55:E55"/>
    <mergeCell ref="A51:B51"/>
    <mergeCell ref="C51:E54"/>
    <mergeCell ref="A52:B52"/>
    <mergeCell ref="C50:E50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A16:E16"/>
    <mergeCell ref="C15:E15"/>
    <mergeCell ref="A38:E38"/>
    <mergeCell ref="A17:E17"/>
    <mergeCell ref="C26:E26"/>
    <mergeCell ref="A27:E27"/>
    <mergeCell ref="A28:E28"/>
    <mergeCell ref="C37:E37"/>
  </mergeCells>
  <phoneticPr fontId="10" type="noConversion"/>
  <conditionalFormatting sqref="E57">
    <cfRule type="duplicateValues" dxfId="189" priority="317"/>
  </conditionalFormatting>
  <conditionalFormatting sqref="E72:E1048576 E1:E7 E27:E28 E16:E17 E37:E39 E10:E12 E50:E56">
    <cfRule type="duplicateValues" dxfId="188" priority="28052"/>
  </conditionalFormatting>
  <conditionalFormatting sqref="E72:E1048576 E1:E7 E37:E39 E27:E28 E10:E12 E16:E17 E50:E57">
    <cfRule type="duplicateValues" dxfId="187" priority="28071"/>
  </conditionalFormatting>
  <conditionalFormatting sqref="E72:E1048576 E1:E7 E37:E39 E50:E57 E14 E9:E12 E16:E17 E27:E28">
    <cfRule type="duplicateValues" dxfId="186" priority="28442"/>
  </conditionalFormatting>
  <conditionalFormatting sqref="E72:E1048576 E1:E7 E9:E12 E14 E37:E39 E50:E57 E16:E17 E27:E28">
    <cfRule type="duplicateValues" dxfId="185" priority="269"/>
  </conditionalFormatting>
  <conditionalFormatting sqref="E14">
    <cfRule type="duplicateValues" dxfId="184" priority="214"/>
  </conditionalFormatting>
  <conditionalFormatting sqref="E14">
    <cfRule type="duplicateValues" dxfId="183" priority="215"/>
  </conditionalFormatting>
  <conditionalFormatting sqref="E14">
    <cfRule type="duplicateValues" dxfId="182" priority="216"/>
  </conditionalFormatting>
  <conditionalFormatting sqref="E60">
    <cfRule type="duplicateValues" dxfId="181" priority="194"/>
  </conditionalFormatting>
  <conditionalFormatting sqref="E60">
    <cfRule type="duplicateValues" dxfId="180" priority="195"/>
  </conditionalFormatting>
  <conditionalFormatting sqref="E60">
    <cfRule type="duplicateValues" dxfId="179" priority="196"/>
  </conditionalFormatting>
  <conditionalFormatting sqref="E60">
    <cfRule type="duplicateValues" dxfId="178" priority="193"/>
  </conditionalFormatting>
  <conditionalFormatting sqref="E59">
    <cfRule type="duplicateValues" dxfId="177" priority="190"/>
  </conditionalFormatting>
  <conditionalFormatting sqref="E59">
    <cfRule type="duplicateValues" dxfId="176" priority="191"/>
  </conditionalFormatting>
  <conditionalFormatting sqref="E59">
    <cfRule type="duplicateValues" dxfId="175" priority="192"/>
  </conditionalFormatting>
  <conditionalFormatting sqref="E59">
    <cfRule type="duplicateValues" dxfId="174" priority="189"/>
  </conditionalFormatting>
  <conditionalFormatting sqref="E58">
    <cfRule type="duplicateValues" dxfId="173" priority="186"/>
  </conditionalFormatting>
  <conditionalFormatting sqref="E58">
    <cfRule type="duplicateValues" dxfId="172" priority="187"/>
  </conditionalFormatting>
  <conditionalFormatting sqref="E58">
    <cfRule type="duplicateValues" dxfId="171" priority="188"/>
  </conditionalFormatting>
  <conditionalFormatting sqref="E58">
    <cfRule type="duplicateValues" dxfId="170" priority="185"/>
  </conditionalFormatting>
  <conditionalFormatting sqref="E45:E48">
    <cfRule type="duplicateValues" dxfId="169" priority="134"/>
  </conditionalFormatting>
  <conditionalFormatting sqref="E49">
    <cfRule type="duplicateValues" dxfId="168" priority="132"/>
  </conditionalFormatting>
  <conditionalFormatting sqref="E49">
    <cfRule type="duplicateValues" dxfId="167" priority="131"/>
  </conditionalFormatting>
  <conditionalFormatting sqref="E30:E31">
    <cfRule type="duplicateValues" dxfId="166" priority="118"/>
  </conditionalFormatting>
  <conditionalFormatting sqref="E30:E31">
    <cfRule type="duplicateValues" dxfId="165" priority="117"/>
  </conditionalFormatting>
  <conditionalFormatting sqref="E32:E36">
    <cfRule type="duplicateValues" dxfId="164" priority="116"/>
  </conditionalFormatting>
  <conditionalFormatting sqref="E32:E36">
    <cfRule type="duplicateValues" dxfId="163" priority="115"/>
  </conditionalFormatting>
  <conditionalFormatting sqref="E19">
    <cfRule type="duplicateValues" dxfId="162" priority="91"/>
  </conditionalFormatting>
  <conditionalFormatting sqref="E19">
    <cfRule type="duplicateValues" dxfId="161" priority="90"/>
  </conditionalFormatting>
  <conditionalFormatting sqref="E20:E25">
    <cfRule type="duplicateValues" dxfId="160" priority="89"/>
  </conditionalFormatting>
  <conditionalFormatting sqref="E20:E25">
    <cfRule type="duplicateValues" dxfId="159" priority="88"/>
  </conditionalFormatting>
  <conditionalFormatting sqref="E15">
    <cfRule type="duplicateValues" dxfId="158" priority="69"/>
  </conditionalFormatting>
  <conditionalFormatting sqref="E15">
    <cfRule type="duplicateValues" dxfId="157" priority="70"/>
  </conditionalFormatting>
  <conditionalFormatting sqref="E15">
    <cfRule type="duplicateValues" dxfId="156" priority="71"/>
  </conditionalFormatting>
  <conditionalFormatting sqref="E15">
    <cfRule type="duplicateValues" dxfId="155" priority="66"/>
  </conditionalFormatting>
  <conditionalFormatting sqref="E26">
    <cfRule type="duplicateValues" dxfId="154" priority="62"/>
  </conditionalFormatting>
  <conditionalFormatting sqref="E26">
    <cfRule type="duplicateValues" dxfId="153" priority="63"/>
  </conditionalFormatting>
  <conditionalFormatting sqref="E26">
    <cfRule type="duplicateValues" dxfId="152" priority="64"/>
  </conditionalFormatting>
  <conditionalFormatting sqref="E26">
    <cfRule type="duplicateValues" dxfId="151" priority="59"/>
  </conditionalFormatting>
  <conditionalFormatting sqref="E61">
    <cfRule type="duplicateValues" dxfId="150" priority="55"/>
  </conditionalFormatting>
  <conditionalFormatting sqref="E61">
    <cfRule type="duplicateValues" dxfId="149" priority="56"/>
  </conditionalFormatting>
  <conditionalFormatting sqref="E61">
    <cfRule type="duplicateValues" dxfId="148" priority="57"/>
  </conditionalFormatting>
  <conditionalFormatting sqref="E61">
    <cfRule type="duplicateValues" dxfId="147" priority="54"/>
  </conditionalFormatting>
  <conditionalFormatting sqref="E62">
    <cfRule type="duplicateValues" dxfId="146" priority="51"/>
  </conditionalFormatting>
  <conditionalFormatting sqref="E62">
    <cfRule type="duplicateValues" dxfId="145" priority="52"/>
  </conditionalFormatting>
  <conditionalFormatting sqref="E62">
    <cfRule type="duplicateValues" dxfId="144" priority="53"/>
  </conditionalFormatting>
  <conditionalFormatting sqref="E62">
    <cfRule type="duplicateValues" dxfId="143" priority="50"/>
  </conditionalFormatting>
  <conditionalFormatting sqref="E64">
    <cfRule type="duplicateValues" dxfId="142" priority="47"/>
  </conditionalFormatting>
  <conditionalFormatting sqref="E64">
    <cfRule type="duplicateValues" dxfId="141" priority="48"/>
  </conditionalFormatting>
  <conditionalFormatting sqref="E64">
    <cfRule type="duplicateValues" dxfId="140" priority="49"/>
  </conditionalFormatting>
  <conditionalFormatting sqref="E64">
    <cfRule type="duplicateValues" dxfId="139" priority="46"/>
  </conditionalFormatting>
  <conditionalFormatting sqref="E63">
    <cfRule type="duplicateValues" dxfId="138" priority="43"/>
  </conditionalFormatting>
  <conditionalFormatting sqref="E63">
    <cfRule type="duplicateValues" dxfId="137" priority="44"/>
  </conditionalFormatting>
  <conditionalFormatting sqref="E63">
    <cfRule type="duplicateValues" dxfId="136" priority="45"/>
  </conditionalFormatting>
  <conditionalFormatting sqref="E63">
    <cfRule type="duplicateValues" dxfId="135" priority="42"/>
  </conditionalFormatting>
  <conditionalFormatting sqref="E65">
    <cfRule type="duplicateValues" dxfId="134" priority="39"/>
  </conditionalFormatting>
  <conditionalFormatting sqref="E65">
    <cfRule type="duplicateValues" dxfId="133" priority="40"/>
  </conditionalFormatting>
  <conditionalFormatting sqref="E65">
    <cfRule type="duplicateValues" dxfId="132" priority="41"/>
  </conditionalFormatting>
  <conditionalFormatting sqref="E65">
    <cfRule type="duplicateValues" dxfId="131" priority="38"/>
  </conditionalFormatting>
  <conditionalFormatting sqref="E67">
    <cfRule type="duplicateValues" dxfId="130" priority="31"/>
  </conditionalFormatting>
  <conditionalFormatting sqref="E67">
    <cfRule type="duplicateValues" dxfId="129" priority="32"/>
  </conditionalFormatting>
  <conditionalFormatting sqref="E67">
    <cfRule type="duplicateValues" dxfId="128" priority="33"/>
  </conditionalFormatting>
  <conditionalFormatting sqref="E67">
    <cfRule type="duplicateValues" dxfId="127" priority="30"/>
  </conditionalFormatting>
  <conditionalFormatting sqref="E68">
    <cfRule type="duplicateValues" dxfId="126" priority="23"/>
  </conditionalFormatting>
  <conditionalFormatting sqref="E68">
    <cfRule type="duplicateValues" dxfId="125" priority="24"/>
  </conditionalFormatting>
  <conditionalFormatting sqref="E68">
    <cfRule type="duplicateValues" dxfId="124" priority="25"/>
  </conditionalFormatting>
  <conditionalFormatting sqref="E68">
    <cfRule type="duplicateValues" dxfId="123" priority="22"/>
  </conditionalFormatting>
  <conditionalFormatting sqref="E69">
    <cfRule type="duplicateValues" dxfId="122" priority="19"/>
  </conditionalFormatting>
  <conditionalFormatting sqref="E69">
    <cfRule type="duplicateValues" dxfId="121" priority="20"/>
  </conditionalFormatting>
  <conditionalFormatting sqref="E69">
    <cfRule type="duplicateValues" dxfId="120" priority="21"/>
  </conditionalFormatting>
  <conditionalFormatting sqref="E69">
    <cfRule type="duplicateValues" dxfId="119" priority="18"/>
  </conditionalFormatting>
  <conditionalFormatting sqref="E70">
    <cfRule type="duplicateValues" dxfId="118" priority="15"/>
  </conditionalFormatting>
  <conditionalFormatting sqref="E70">
    <cfRule type="duplicateValues" dxfId="117" priority="16"/>
  </conditionalFormatting>
  <conditionalFormatting sqref="E70">
    <cfRule type="duplicateValues" dxfId="116" priority="17"/>
  </conditionalFormatting>
  <conditionalFormatting sqref="E70">
    <cfRule type="duplicateValues" dxfId="115" priority="14"/>
  </conditionalFormatting>
  <conditionalFormatting sqref="E41:E48">
    <cfRule type="duplicateValues" dxfId="114" priority="29476"/>
  </conditionalFormatting>
  <conditionalFormatting sqref="E41:E44">
    <cfRule type="duplicateValues" dxfId="113" priority="29478"/>
  </conditionalFormatting>
  <conditionalFormatting sqref="E66">
    <cfRule type="duplicateValues" dxfId="112" priority="29541"/>
  </conditionalFormatting>
  <conditionalFormatting sqref="E71">
    <cfRule type="duplicateValues" dxfId="111" priority="29604"/>
  </conditionalFormatting>
  <conditionalFormatting sqref="E9">
    <cfRule type="duplicateValues" dxfId="110" priority="2963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31" sqref="B31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8">
        <v>311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311 725 571 568 240                                                               </v>
      </c>
    </row>
    <row r="3" spans="2:5" ht="18.75" thickBot="1" x14ac:dyDescent="0.3">
      <c r="B3" s="28">
        <v>725</v>
      </c>
      <c r="C3" s="5" t="s">
        <v>15</v>
      </c>
    </row>
    <row r="4" spans="2:5" ht="18.75" thickBot="1" x14ac:dyDescent="0.3">
      <c r="B4" s="28">
        <v>571</v>
      </c>
      <c r="C4" s="5" t="s">
        <v>15</v>
      </c>
    </row>
    <row r="5" spans="2:5" ht="18.75" thickBot="1" x14ac:dyDescent="0.3">
      <c r="B5" s="28">
        <v>568</v>
      </c>
      <c r="C5" s="5" t="s">
        <v>15</v>
      </c>
    </row>
    <row r="6" spans="2:5" ht="18.75" thickBot="1" x14ac:dyDescent="0.3">
      <c r="B6" s="28">
        <v>240</v>
      </c>
      <c r="C6" s="5" t="s">
        <v>15</v>
      </c>
    </row>
    <row r="7" spans="2:5" ht="18.75" thickBot="1" x14ac:dyDescent="0.3">
      <c r="B7" s="28"/>
      <c r="C7" s="5" t="s">
        <v>15</v>
      </c>
    </row>
    <row r="8" spans="2:5" ht="18.75" thickBot="1" x14ac:dyDescent="0.3">
      <c r="B8" s="28"/>
      <c r="C8" s="5" t="s">
        <v>15</v>
      </c>
    </row>
    <row r="9" spans="2:5" ht="18.75" thickBot="1" x14ac:dyDescent="0.3">
      <c r="B9" s="28"/>
      <c r="C9" s="5" t="s">
        <v>15</v>
      </c>
      <c r="E9" s="1"/>
    </row>
    <row r="10" spans="2:5" ht="18.75" thickBot="1" x14ac:dyDescent="0.3">
      <c r="B10" s="28"/>
      <c r="C10" s="5" t="s">
        <v>15</v>
      </c>
    </row>
    <row r="11" spans="2:5" ht="18.75" thickBot="1" x14ac:dyDescent="0.3">
      <c r="B11" s="28"/>
      <c r="C11" s="5" t="s">
        <v>15</v>
      </c>
    </row>
    <row r="12" spans="2:5" ht="18.75" thickBot="1" x14ac:dyDescent="0.3">
      <c r="B12" s="28"/>
      <c r="C12" s="5" t="s">
        <v>15</v>
      </c>
    </row>
    <row r="13" spans="2:5" ht="18.75" thickBot="1" x14ac:dyDescent="0.3">
      <c r="B13" s="28"/>
      <c r="C13" s="5" t="s">
        <v>15</v>
      </c>
    </row>
    <row r="14" spans="2:5" ht="18.75" thickBot="1" x14ac:dyDescent="0.3">
      <c r="B14" s="28"/>
      <c r="C14" s="5" t="s">
        <v>15</v>
      </c>
    </row>
    <row r="15" spans="2:5" ht="18.75" thickBot="1" x14ac:dyDescent="0.3">
      <c r="B15" s="28"/>
      <c r="C15" s="5" t="s">
        <v>15</v>
      </c>
    </row>
    <row r="16" spans="2:5" ht="18.75" thickBot="1" x14ac:dyDescent="0.3">
      <c r="B16" s="28"/>
      <c r="C16" s="5" t="s">
        <v>15</v>
      </c>
    </row>
    <row r="17" spans="2:3" ht="18.75" thickBot="1" x14ac:dyDescent="0.3">
      <c r="B17" s="28"/>
      <c r="C17" s="5" t="s">
        <v>15</v>
      </c>
    </row>
    <row r="18" spans="2:3" ht="18.75" thickBot="1" x14ac:dyDescent="0.3">
      <c r="B18" s="28"/>
      <c r="C18" s="5" t="s">
        <v>15</v>
      </c>
    </row>
    <row r="19" spans="2:3" ht="18.75" thickBot="1" x14ac:dyDescent="0.3">
      <c r="B19" s="28"/>
      <c r="C19" s="5" t="s">
        <v>15</v>
      </c>
    </row>
    <row r="20" spans="2:3" ht="18.75" thickBot="1" x14ac:dyDescent="0.3">
      <c r="B20" s="28"/>
      <c r="C20" s="5" t="s">
        <v>15</v>
      </c>
    </row>
    <row r="21" spans="2:3" ht="18.75" thickBot="1" x14ac:dyDescent="0.3">
      <c r="B21" s="28"/>
      <c r="C21" s="5" t="s">
        <v>15</v>
      </c>
    </row>
    <row r="22" spans="2:3" ht="18.75" thickBot="1" x14ac:dyDescent="0.3">
      <c r="B22" s="28"/>
      <c r="C22" s="5" t="s">
        <v>15</v>
      </c>
    </row>
    <row r="23" spans="2:3" ht="18.75" thickBot="1" x14ac:dyDescent="0.3">
      <c r="B23" s="28"/>
      <c r="C23" s="5" t="s">
        <v>15</v>
      </c>
    </row>
    <row r="24" spans="2:3" ht="18.75" thickBot="1" x14ac:dyDescent="0.3">
      <c r="B24" s="28"/>
      <c r="C24" s="5" t="s">
        <v>15</v>
      </c>
    </row>
    <row r="25" spans="2:3" ht="18.75" thickBot="1" x14ac:dyDescent="0.3">
      <c r="B25" s="28"/>
      <c r="C25" s="5" t="s">
        <v>15</v>
      </c>
    </row>
    <row r="26" spans="2:3" ht="18.75" thickBot="1" x14ac:dyDescent="0.3">
      <c r="B26" s="28"/>
      <c r="C26" s="5" t="s">
        <v>15</v>
      </c>
    </row>
    <row r="27" spans="2:3" ht="18.75" thickBot="1" x14ac:dyDescent="0.3">
      <c r="B27" s="28"/>
      <c r="C27" s="5" t="s">
        <v>15</v>
      </c>
    </row>
    <row r="28" spans="2:3" ht="18.75" thickBot="1" x14ac:dyDescent="0.3">
      <c r="B28" s="28"/>
      <c r="C28" s="5" t="s">
        <v>15</v>
      </c>
    </row>
    <row r="29" spans="2:3" ht="18.75" thickBot="1" x14ac:dyDescent="0.3">
      <c r="B29" s="28"/>
      <c r="C29" s="5" t="s">
        <v>15</v>
      </c>
    </row>
    <row r="30" spans="2:3" ht="18.75" thickBot="1" x14ac:dyDescent="0.3">
      <c r="B30" s="28"/>
      <c r="C30" s="5" t="s">
        <v>15</v>
      </c>
    </row>
    <row r="31" spans="2:3" ht="18.75" thickBot="1" x14ac:dyDescent="0.3">
      <c r="B31" s="32"/>
      <c r="C31" s="5" t="s">
        <v>15</v>
      </c>
    </row>
    <row r="32" spans="2:3" ht="18.75" thickBot="1" x14ac:dyDescent="0.3">
      <c r="B32" s="32"/>
      <c r="C32" s="5" t="s">
        <v>15</v>
      </c>
    </row>
    <row r="33" spans="2:3" ht="18.75" thickBot="1" x14ac:dyDescent="0.3">
      <c r="B33" s="32"/>
      <c r="C33" s="5" t="s">
        <v>15</v>
      </c>
    </row>
    <row r="34" spans="2:3" ht="18.75" thickBot="1" x14ac:dyDescent="0.3">
      <c r="B34" s="32"/>
      <c r="C34" s="5" t="s">
        <v>15</v>
      </c>
    </row>
    <row r="35" spans="2:3" ht="18.75" thickBot="1" x14ac:dyDescent="0.3">
      <c r="B35" s="32"/>
      <c r="C35" s="5" t="s">
        <v>15</v>
      </c>
    </row>
    <row r="36" spans="2:3" ht="18.75" thickBot="1" x14ac:dyDescent="0.3">
      <c r="B36" s="32"/>
      <c r="C36" s="5" t="s">
        <v>15</v>
      </c>
    </row>
    <row r="37" spans="2:3" ht="18.75" thickBot="1" x14ac:dyDescent="0.3">
      <c r="B37" s="32"/>
      <c r="C37" s="5" t="s">
        <v>15</v>
      </c>
    </row>
    <row r="38" spans="2:3" ht="18.75" thickBot="1" x14ac:dyDescent="0.3">
      <c r="B38" s="32"/>
      <c r="C38" s="5" t="s">
        <v>15</v>
      </c>
    </row>
    <row r="39" spans="2:3" ht="18.75" thickBot="1" x14ac:dyDescent="0.3">
      <c r="B39" s="32"/>
      <c r="C39" s="5" t="s">
        <v>15</v>
      </c>
    </row>
    <row r="40" spans="2:3" ht="18.75" thickBot="1" x14ac:dyDescent="0.3">
      <c r="B40" s="32"/>
      <c r="C40" s="5" t="s">
        <v>15</v>
      </c>
    </row>
    <row r="41" spans="2:3" ht="18.75" thickBot="1" x14ac:dyDescent="0.3">
      <c r="B41" s="32"/>
      <c r="C41" s="5" t="s">
        <v>15</v>
      </c>
    </row>
    <row r="42" spans="2:3" ht="18.75" thickBot="1" x14ac:dyDescent="0.3">
      <c r="B42" s="32"/>
      <c r="C42" s="5" t="s">
        <v>15</v>
      </c>
    </row>
    <row r="43" spans="2:3" ht="18.75" thickBot="1" x14ac:dyDescent="0.3">
      <c r="B43" s="32"/>
      <c r="C43" s="5" t="s">
        <v>15</v>
      </c>
    </row>
    <row r="44" spans="2:3" ht="18.75" thickBot="1" x14ac:dyDescent="0.3">
      <c r="B44" s="32"/>
      <c r="C44" s="5" t="s">
        <v>15</v>
      </c>
    </row>
    <row r="45" spans="2:3" ht="18.75" thickBot="1" x14ac:dyDescent="0.3">
      <c r="B45" s="28"/>
      <c r="C45" s="5" t="s">
        <v>15</v>
      </c>
    </row>
    <row r="46" spans="2:3" ht="18.75" thickBot="1" x14ac:dyDescent="0.3">
      <c r="B46" s="28"/>
      <c r="C46" s="5" t="s">
        <v>15</v>
      </c>
    </row>
    <row r="47" spans="2:3" ht="18.75" thickBot="1" x14ac:dyDescent="0.3">
      <c r="B47" s="23"/>
      <c r="C47" s="5" t="s">
        <v>15</v>
      </c>
    </row>
    <row r="48" spans="2:3" ht="18.75" thickBot="1" x14ac:dyDescent="0.3">
      <c r="B48" s="28"/>
      <c r="C48" s="5" t="s">
        <v>15</v>
      </c>
    </row>
    <row r="49" spans="2:3" ht="18.75" thickBot="1" x14ac:dyDescent="0.3">
      <c r="B49" s="28"/>
      <c r="C49" s="5" t="s">
        <v>15</v>
      </c>
    </row>
    <row r="50" spans="2:3" ht="18.75" thickBot="1" x14ac:dyDescent="0.3">
      <c r="B50" s="28"/>
      <c r="C50" s="5" t="s">
        <v>15</v>
      </c>
    </row>
    <row r="51" spans="2:3" ht="18.75" thickBot="1" x14ac:dyDescent="0.3">
      <c r="B51" s="28"/>
      <c r="C51" s="5" t="s">
        <v>15</v>
      </c>
    </row>
    <row r="52" spans="2:3" ht="18.75" thickBot="1" x14ac:dyDescent="0.3">
      <c r="B52" s="28"/>
      <c r="C52" s="5" t="s">
        <v>15</v>
      </c>
    </row>
    <row r="53" spans="2:3" ht="18.75" thickBot="1" x14ac:dyDescent="0.3">
      <c r="B53" s="28"/>
      <c r="C53" s="5" t="s">
        <v>15</v>
      </c>
    </row>
    <row r="54" spans="2:3" ht="18.75" thickBot="1" x14ac:dyDescent="0.3">
      <c r="B54" s="28"/>
      <c r="C54" s="5" t="s">
        <v>15</v>
      </c>
    </row>
    <row r="55" spans="2:3" ht="18.75" thickBot="1" x14ac:dyDescent="0.3">
      <c r="B55" s="28"/>
      <c r="C55" s="5" t="s">
        <v>15</v>
      </c>
    </row>
    <row r="56" spans="2:3" ht="18.75" thickBot="1" x14ac:dyDescent="0.3">
      <c r="B56" s="28"/>
      <c r="C56" s="5" t="s">
        <v>15</v>
      </c>
    </row>
    <row r="57" spans="2:3" ht="18.75" thickBot="1" x14ac:dyDescent="0.3">
      <c r="B57" s="28"/>
      <c r="C57" s="5" t="s">
        <v>15</v>
      </c>
    </row>
    <row r="58" spans="2:3" ht="18.75" thickBot="1" x14ac:dyDescent="0.3">
      <c r="B58" s="28"/>
      <c r="C58" s="5" t="s">
        <v>15</v>
      </c>
    </row>
    <row r="59" spans="2:3" ht="18.75" thickBot="1" x14ac:dyDescent="0.3">
      <c r="B59" s="28"/>
      <c r="C59" s="5" t="s">
        <v>15</v>
      </c>
    </row>
    <row r="60" spans="2:3" ht="18.75" thickBot="1" x14ac:dyDescent="0.3">
      <c r="B60" s="23"/>
      <c r="C60" s="5" t="s">
        <v>15</v>
      </c>
    </row>
    <row r="61" spans="2:3" ht="18.75" thickBot="1" x14ac:dyDescent="0.3">
      <c r="B61" s="23"/>
      <c r="C61" s="5" t="s">
        <v>15</v>
      </c>
    </row>
    <row r="62" spans="2:3" ht="18.75" thickBot="1" x14ac:dyDescent="0.3">
      <c r="B62" s="23"/>
      <c r="C62" s="5" t="s">
        <v>15</v>
      </c>
    </row>
    <row r="63" spans="2:3" ht="18.75" thickBot="1" x14ac:dyDescent="0.3">
      <c r="B63" s="23"/>
      <c r="C63" s="5" t="s">
        <v>15</v>
      </c>
    </row>
    <row r="64" spans="2:3" ht="18.75" thickBot="1" x14ac:dyDescent="0.3">
      <c r="B64" s="23"/>
      <c r="C64" s="5" t="s">
        <v>15</v>
      </c>
    </row>
    <row r="65" spans="2:3" ht="18.75" thickBot="1" x14ac:dyDescent="0.3">
      <c r="B65" s="23"/>
      <c r="C65" s="5" t="s">
        <v>15</v>
      </c>
    </row>
    <row r="66" spans="2:3" ht="18.75" thickBot="1" x14ac:dyDescent="0.3">
      <c r="B66" s="23"/>
      <c r="C66" s="5" t="s">
        <v>15</v>
      </c>
    </row>
    <row r="67" spans="2:3" ht="18.75" thickBot="1" x14ac:dyDescent="0.3">
      <c r="B67" s="23"/>
      <c r="C67" s="5" t="s">
        <v>15</v>
      </c>
    </row>
    <row r="68" spans="2:3" ht="18" x14ac:dyDescent="0.25">
      <c r="B68" s="23"/>
      <c r="C68" s="5" t="s">
        <v>15</v>
      </c>
    </row>
    <row r="69" spans="2:3" ht="18" x14ac:dyDescent="0.25">
      <c r="B69" s="23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09" priority="1105"/>
  </conditionalFormatting>
  <conditionalFormatting sqref="B60:B69">
    <cfRule type="duplicateValues" dxfId="108" priority="476"/>
    <cfRule type="duplicateValues" dxfId="107" priority="477"/>
  </conditionalFormatting>
  <conditionalFormatting sqref="B60:B69">
    <cfRule type="duplicateValues" dxfId="106" priority="475"/>
  </conditionalFormatting>
  <conditionalFormatting sqref="B60:B69">
    <cfRule type="duplicateValues" dxfId="105" priority="474"/>
  </conditionalFormatting>
  <conditionalFormatting sqref="B60:B69">
    <cfRule type="duplicateValues" dxfId="104" priority="469"/>
    <cfRule type="duplicateValues" dxfId="103" priority="470"/>
    <cfRule type="duplicateValues" dxfId="102" priority="471"/>
    <cfRule type="duplicateValues" dxfId="101" priority="472"/>
    <cfRule type="duplicateValues" dxfId="100" priority="473"/>
  </conditionalFormatting>
  <conditionalFormatting sqref="B47:B59">
    <cfRule type="duplicateValues" dxfId="99" priority="451"/>
    <cfRule type="duplicateValues" dxfId="98" priority="452"/>
    <cfRule type="duplicateValues" dxfId="97" priority="453"/>
    <cfRule type="duplicateValues" dxfId="96" priority="454"/>
    <cfRule type="duplicateValues" dxfId="95" priority="455"/>
  </conditionalFormatting>
  <conditionalFormatting sqref="B47:B59">
    <cfRule type="duplicateValues" dxfId="94" priority="456"/>
    <cfRule type="duplicateValues" dxfId="93" priority="457"/>
  </conditionalFormatting>
  <conditionalFormatting sqref="B47:B59">
    <cfRule type="duplicateValues" dxfId="92" priority="458"/>
  </conditionalFormatting>
  <conditionalFormatting sqref="B47:B59">
    <cfRule type="duplicateValues" dxfId="91" priority="459"/>
  </conditionalFormatting>
  <conditionalFormatting sqref="B45:B46">
    <cfRule type="duplicateValues" dxfId="90" priority="363"/>
  </conditionalFormatting>
  <conditionalFormatting sqref="B31:B44">
    <cfRule type="duplicateValues" dxfId="89" priority="362"/>
  </conditionalFormatting>
  <conditionalFormatting sqref="B31:B44">
    <cfRule type="duplicateValues" dxfId="88" priority="361"/>
  </conditionalFormatting>
  <conditionalFormatting sqref="B31:B44">
    <cfRule type="duplicateValues" dxfId="87" priority="359"/>
    <cfRule type="duplicateValues" dxfId="86" priority="360"/>
  </conditionalFormatting>
  <conditionalFormatting sqref="B31:B44">
    <cfRule type="duplicateValues" dxfId="85" priority="356"/>
    <cfRule type="duplicateValues" dxfId="84" priority="357"/>
    <cfRule type="duplicateValues" dxfId="83" priority="358"/>
  </conditionalFormatting>
  <conditionalFormatting sqref="B31:B44">
    <cfRule type="duplicateValues" dxfId="82" priority="353"/>
    <cfRule type="duplicateValues" dxfId="81" priority="354"/>
    <cfRule type="duplicateValues" dxfId="80" priority="355"/>
  </conditionalFormatting>
  <conditionalFormatting sqref="B31:B44">
    <cfRule type="duplicateValues" dxfId="79" priority="351"/>
    <cfRule type="duplicateValues" dxfId="78" priority="352"/>
  </conditionalFormatting>
  <conditionalFormatting sqref="B31:B44">
    <cfRule type="duplicateValues" dxfId="77" priority="347"/>
    <cfRule type="duplicateValues" dxfId="76" priority="348"/>
    <cfRule type="duplicateValues" dxfId="75" priority="349"/>
    <cfRule type="duplicateValues" dxfId="74" priority="350"/>
  </conditionalFormatting>
  <conditionalFormatting sqref="B31:B44">
    <cfRule type="duplicateValues" dxfId="73" priority="346"/>
  </conditionalFormatting>
  <conditionalFormatting sqref="B31:B44">
    <cfRule type="duplicateValues" dxfId="72" priority="345"/>
  </conditionalFormatting>
  <conditionalFormatting sqref="B31:B44">
    <cfRule type="duplicateValues" dxfId="71" priority="344"/>
  </conditionalFormatting>
  <conditionalFormatting sqref="B31:B44">
    <cfRule type="duplicateValues" dxfId="70" priority="342"/>
    <cfRule type="duplicateValues" dxfId="69" priority="343"/>
  </conditionalFormatting>
  <conditionalFormatting sqref="B31:B44">
    <cfRule type="duplicateValues" dxfId="68" priority="339"/>
    <cfRule type="duplicateValues" dxfId="67" priority="340"/>
    <cfRule type="duplicateValues" dxfId="66" priority="341"/>
  </conditionalFormatting>
  <conditionalFormatting sqref="B31:B44">
    <cfRule type="duplicateValues" dxfId="65" priority="335"/>
    <cfRule type="duplicateValues" dxfId="64" priority="336"/>
    <cfRule type="duplicateValues" dxfId="63" priority="337"/>
    <cfRule type="duplicateValues" dxfId="62" priority="338"/>
  </conditionalFormatting>
  <conditionalFormatting sqref="B31:B46">
    <cfRule type="duplicateValues" dxfId="61" priority="334"/>
  </conditionalFormatting>
  <conditionalFormatting sqref="B14:B20">
    <cfRule type="duplicateValues" dxfId="60" priority="17"/>
  </conditionalFormatting>
  <conditionalFormatting sqref="B29:B30">
    <cfRule type="duplicateValues" dxfId="59" priority="16"/>
  </conditionalFormatting>
  <conditionalFormatting sqref="B28">
    <cfRule type="duplicateValues" dxfId="58" priority="18"/>
  </conditionalFormatting>
  <conditionalFormatting sqref="B21">
    <cfRule type="duplicateValues" dxfId="57" priority="13"/>
  </conditionalFormatting>
  <conditionalFormatting sqref="B25:B26">
    <cfRule type="duplicateValues" dxfId="56" priority="12"/>
  </conditionalFormatting>
  <conditionalFormatting sqref="B23:B24">
    <cfRule type="duplicateValues" dxfId="55" priority="11"/>
  </conditionalFormatting>
  <conditionalFormatting sqref="B22">
    <cfRule type="duplicateValues" dxfId="54" priority="14"/>
  </conditionalFormatting>
  <conditionalFormatting sqref="B27">
    <cfRule type="duplicateValues" dxfId="53" priority="15"/>
  </conditionalFormatting>
  <conditionalFormatting sqref="B2:B13">
    <cfRule type="duplicateValues" dxfId="52" priority="2"/>
  </conditionalFormatting>
  <conditionalFormatting sqref="B2:B13">
    <cfRule type="duplicateValues" dxfId="5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17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18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0" priority="228"/>
  </conditionalFormatting>
  <conditionalFormatting sqref="B56">
    <cfRule type="duplicateValues" dxfId="49" priority="216"/>
  </conditionalFormatting>
  <conditionalFormatting sqref="B56">
    <cfRule type="duplicateValues" dxfId="48" priority="204"/>
  </conditionalFormatting>
  <conditionalFormatting sqref="B56">
    <cfRule type="duplicateValues" dxfId="47" priority="155"/>
  </conditionalFormatting>
  <conditionalFormatting sqref="B56">
    <cfRule type="duplicateValues" dxfId="46" priority="26940"/>
  </conditionalFormatting>
  <conditionalFormatting sqref="B94:B1048576 B1 B56">
    <cfRule type="duplicateValues" dxfId="45" priority="92"/>
  </conditionalFormatting>
  <conditionalFormatting sqref="B50:B55">
    <cfRule type="duplicateValues" dxfId="44" priority="82"/>
  </conditionalFormatting>
  <conditionalFormatting sqref="B50:B55">
    <cfRule type="duplicateValues" dxfId="43" priority="83"/>
  </conditionalFormatting>
  <conditionalFormatting sqref="B46:B49">
    <cfRule type="duplicateValues" dxfId="42" priority="77"/>
  </conditionalFormatting>
  <conditionalFormatting sqref="B46:B55">
    <cfRule type="duplicateValues" dxfId="41" priority="76"/>
  </conditionalFormatting>
  <conditionalFormatting sqref="B94:B1048576 B1 B46:B56">
    <cfRule type="duplicateValues" dxfId="40" priority="74"/>
  </conditionalFormatting>
  <conditionalFormatting sqref="B71:B93">
    <cfRule type="duplicateValues" dxfId="39" priority="73"/>
  </conditionalFormatting>
  <conditionalFormatting sqref="B43:B45">
    <cfRule type="duplicateValues" dxfId="38" priority="72"/>
  </conditionalFormatting>
  <conditionalFormatting sqref="B43:B45">
    <cfRule type="duplicateValues" dxfId="37" priority="65"/>
  </conditionalFormatting>
  <conditionalFormatting sqref="B43:B45">
    <cfRule type="duplicateValues" dxfId="36" priority="64"/>
  </conditionalFormatting>
  <conditionalFormatting sqref="B43:B45">
    <cfRule type="duplicateValues" dxfId="35" priority="63"/>
  </conditionalFormatting>
  <conditionalFormatting sqref="B22:B42">
    <cfRule type="duplicateValues" dxfId="34" priority="43"/>
    <cfRule type="duplicateValues" dxfId="33" priority="44"/>
  </conditionalFormatting>
  <conditionalFormatting sqref="B22:B42">
    <cfRule type="duplicateValues" dxfId="32" priority="51"/>
  </conditionalFormatting>
  <conditionalFormatting sqref="B22:B42">
    <cfRule type="duplicateValues" dxfId="31" priority="42"/>
  </conditionalFormatting>
  <conditionalFormatting sqref="B1 B71:B1048576 B22:B56">
    <cfRule type="duplicateValues" dxfId="30" priority="41"/>
  </conditionalFormatting>
  <conditionalFormatting sqref="B1 B22:B56 B71:B1048576">
    <cfRule type="duplicateValues" dxfId="29" priority="30"/>
  </conditionalFormatting>
  <conditionalFormatting sqref="B9:B21">
    <cfRule type="duplicateValues" dxfId="28" priority="27"/>
    <cfRule type="duplicateValues" dxfId="27" priority="28"/>
    <cfRule type="duplicateValues" dxfId="26" priority="29"/>
  </conditionalFormatting>
  <conditionalFormatting sqref="B9:B21">
    <cfRule type="duplicateValues" dxfId="25" priority="26"/>
  </conditionalFormatting>
  <conditionalFormatting sqref="B9:B21">
    <cfRule type="duplicateValues" dxfId="24" priority="25"/>
  </conditionalFormatting>
  <conditionalFormatting sqref="B9:B21">
    <cfRule type="duplicateValues" dxfId="23" priority="22"/>
    <cfRule type="duplicateValues" dxfId="22" priority="23"/>
    <cfRule type="duplicateValues" dxfId="21" priority="24"/>
  </conditionalFormatting>
  <conditionalFormatting sqref="B9:B21">
    <cfRule type="duplicateValues" dxfId="20" priority="21"/>
  </conditionalFormatting>
  <conditionalFormatting sqref="B2:B21">
    <cfRule type="duplicateValues" dxfId="19" priority="20"/>
  </conditionalFormatting>
  <conditionalFormatting sqref="B2:B21">
    <cfRule type="duplicateValues" dxfId="18" priority="17"/>
    <cfRule type="duplicateValues" dxfId="17" priority="18"/>
    <cfRule type="duplicateValues" dxfId="16" priority="19"/>
  </conditionalFormatting>
  <conditionalFormatting sqref="B57:B59">
    <cfRule type="duplicateValues" dxfId="15" priority="9"/>
  </conditionalFormatting>
  <conditionalFormatting sqref="B57:B68 B70">
    <cfRule type="duplicateValues" dxfId="14" priority="10"/>
  </conditionalFormatting>
  <conditionalFormatting sqref="B57:B68 B70">
    <cfRule type="duplicateValues" dxfId="13" priority="11"/>
    <cfRule type="duplicateValues" dxfId="12" priority="12"/>
  </conditionalFormatting>
  <conditionalFormatting sqref="B57:B68 B70">
    <cfRule type="duplicateValues" dxfId="11" priority="13"/>
  </conditionalFormatting>
  <conditionalFormatting sqref="B57:B68 B70">
    <cfRule type="duplicateValues" dxfId="10" priority="14"/>
  </conditionalFormatting>
  <conditionalFormatting sqref="B57:B68 B70">
    <cfRule type="duplicateValues" dxfId="9" priority="15"/>
  </conditionalFormatting>
  <conditionalFormatting sqref="B59:B68 B70">
    <cfRule type="duplicateValues" dxfId="8" priority="16"/>
  </conditionalFormatting>
  <conditionalFormatting sqref="B69">
    <cfRule type="duplicateValues" dxfId="7" priority="2"/>
  </conditionalFormatting>
  <conditionalFormatting sqref="B69">
    <cfRule type="duplicateValues" dxfId="6" priority="3"/>
    <cfRule type="duplicateValues" dxfId="5" priority="4"/>
  </conditionalFormatting>
  <conditionalFormatting sqref="B69">
    <cfRule type="duplicateValues" dxfId="4" priority="5"/>
  </conditionalFormatting>
  <conditionalFormatting sqref="B69">
    <cfRule type="duplicateValues" dxfId="3" priority="6"/>
  </conditionalFormatting>
  <conditionalFormatting sqref="B69">
    <cfRule type="duplicateValues" dxfId="2" priority="7"/>
  </conditionalFormatting>
  <conditionalFormatting sqref="B69">
    <cfRule type="duplicateValues" dxfId="1" priority="8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2021-10-07T09:54:55Z</dcterms:modified>
</cp:coreProperties>
</file>