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8\"/>
    </mc:Choice>
  </mc:AlternateContent>
  <xr:revisionPtr revIDLastSave="0" documentId="13_ncr:1_{56B7C83E-3454-4970-B7E0-B4870BC52EC3}" xr6:coauthVersionLast="46" xr6:coauthVersionMax="4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Efectivo!$A$73:$E$73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98" i="1"/>
  <c r="A97" i="1"/>
  <c r="C97" i="1"/>
  <c r="A93" i="1"/>
  <c r="C93" i="1"/>
  <c r="A94" i="1"/>
  <c r="C94" i="1"/>
  <c r="A95" i="1"/>
  <c r="C95" i="1"/>
  <c r="A96" i="1"/>
  <c r="C96" i="1"/>
  <c r="A90" i="1"/>
  <c r="C90" i="1"/>
  <c r="A91" i="1"/>
  <c r="C91" i="1"/>
  <c r="A92" i="1"/>
  <c r="C92" i="1"/>
  <c r="C89" i="1"/>
  <c r="A89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C33" i="1"/>
  <c r="A33" i="1"/>
  <c r="B41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B70" i="1"/>
  <c r="C19" i="1"/>
  <c r="A19" i="1"/>
  <c r="B78" i="1"/>
  <c r="C77" i="1"/>
  <c r="A77" i="1"/>
  <c r="C54" i="1"/>
  <c r="A54" i="1"/>
  <c r="C15" i="1"/>
  <c r="A15" i="1"/>
  <c r="C27" i="1"/>
  <c r="A27" i="1"/>
  <c r="C53" i="1"/>
  <c r="A53" i="1"/>
  <c r="C69" i="1"/>
  <c r="A69" i="1"/>
  <c r="C16" i="1"/>
  <c r="A16" i="1"/>
  <c r="A86" i="1"/>
  <c r="C86" i="1"/>
  <c r="A87" i="1"/>
  <c r="C87" i="1"/>
  <c r="C76" i="1"/>
  <c r="A76" i="1"/>
  <c r="C68" i="1"/>
  <c r="A68" i="1"/>
  <c r="C28" i="1"/>
  <c r="A28" i="1"/>
  <c r="C52" i="1"/>
  <c r="A52" i="1"/>
  <c r="C17" i="1"/>
  <c r="A17" i="1"/>
  <c r="C88" i="1"/>
  <c r="A88" i="1"/>
  <c r="C9" i="1"/>
  <c r="A9" i="1"/>
  <c r="B48" i="1"/>
  <c r="C47" i="1" l="1"/>
  <c r="C45" i="1"/>
  <c r="A75" i="1"/>
  <c r="A47" i="1"/>
  <c r="A45" i="1"/>
  <c r="C32" i="1"/>
  <c r="C29" i="1"/>
  <c r="C67" i="1"/>
  <c r="A32" i="1"/>
  <c r="A29" i="1"/>
  <c r="A67" i="1"/>
  <c r="C25" i="1"/>
  <c r="C22" i="1"/>
  <c r="C21" i="1"/>
  <c r="C20" i="1"/>
  <c r="C18" i="1"/>
  <c r="A22" i="1"/>
  <c r="A21" i="1"/>
  <c r="A20" i="1"/>
  <c r="A18" i="1"/>
  <c r="C75" i="1"/>
  <c r="C13" i="1"/>
  <c r="C30" i="1"/>
  <c r="C66" i="1"/>
  <c r="A30" i="1"/>
  <c r="A66" i="1"/>
  <c r="C11" i="1"/>
  <c r="C23" i="1"/>
  <c r="C10" i="1"/>
  <c r="A10" i="1"/>
  <c r="A25" i="1"/>
  <c r="A13" i="1"/>
  <c r="A23" i="1"/>
  <c r="A11" i="1"/>
  <c r="C31" i="1"/>
  <c r="A31" i="1"/>
  <c r="C12" i="1"/>
  <c r="C24" i="1"/>
  <c r="A12" i="1"/>
  <c r="A24" i="1"/>
  <c r="C46" i="1" l="1"/>
  <c r="A46" i="1"/>
  <c r="C74" i="1"/>
  <c r="A74" i="1"/>
  <c r="C14" i="1"/>
  <c r="A14" i="1"/>
  <c r="C26" i="1"/>
  <c r="A26" i="1"/>
  <c r="A85" i="1" l="1"/>
  <c r="C85" i="1"/>
  <c r="E2" i="3" l="1"/>
  <c r="A81" i="1" l="1"/>
</calcChain>
</file>

<file path=xl/sharedStrings.xml><?xml version="1.0" encoding="utf-8"?>
<sst xmlns="http://schemas.openxmlformats.org/spreadsheetml/2006/main" count="1014" uniqueCount="42">
  <si>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</si>
  <si>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</si>
  <si>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</si>
  <si>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</si>
  <si>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</si>
  <si>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</si>
  <si>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</si>
  <si>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</si>
  <si>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</si>
  <si>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</si>
  <si>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</si>
  <si>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</si>
  <si>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</si>
  <si>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</si>
  <si>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</si>
  <si>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</si>
  <si>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</si>
  <si>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</si>
  <si>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</si>
  <si>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</si>
  <si>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</si>
  <si>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</si>
  <si>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</si>
  <si>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</si>
  <si>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</si>
  <si>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</si>
  <si>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 Gavetas Vacias</t>
  </si>
  <si>
    <t>3336051218 </t>
  </si>
  <si>
    <t>3336051264 </t>
  </si>
  <si>
    <t>3336051270 </t>
  </si>
  <si>
    <t>3336051335 </t>
  </si>
  <si>
    <t>3336051381 </t>
  </si>
  <si>
    <t>3336051699 </t>
  </si>
  <si>
    <t>3336051748 </t>
  </si>
  <si>
    <t>3336051794 </t>
  </si>
  <si>
    <t>3336051804 </t>
  </si>
  <si>
    <t>3336051815 </t>
  </si>
  <si>
    <t>3336052172 </t>
  </si>
  <si>
    <t>3336052176 </t>
  </si>
  <si>
    <t>3336052177 </t>
  </si>
  <si>
    <t>3336052181 </t>
  </si>
  <si>
    <t>3336052182 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</si>
</sst>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9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3" xfId="0" applyNumberFormat="1" applyFont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6" borderId="43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46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45" xfId="0" applyNumberFormat="1" applyFont="1" applyFill="1" applyBorder="1" applyAlignment="1">
      <alignment horizontal="center" vertical="center" wrapText="1"/>
    </xf>
    <xf numFmtId="0" fontId="38" fillId="6" borderId="45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horizontal="center" vertical="center" wrapText="1"/>
    </xf>
    <xf numFmtId="0" fontId="39" fillId="6" borderId="4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9" borderId="43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66"/>
      <tableStyleElement type="headerRow" dxfId="265"/>
      <tableStyleElement type="totalRow" dxfId="264"/>
      <tableStyleElement type="firstColumn" dxfId="263"/>
      <tableStyleElement type="lastColumn" dxfId="262"/>
      <tableStyleElement type="firstRowStripe" dxfId="261"/>
      <tableStyleElement type="firstColumnStripe" dxfId="2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"/>
  <sheetViews>
    <sheetView tabSelected="1" topLeftCell="A10" zoomScale="85" zoomScaleNormal="85" workbookViewId="0">
      <selection activeCell="A98" sqref="A98:XFD98"/>
    </sheetView>
  </sheetViews>
  <sheetFormatPr defaultColWidth="23.42578125" defaultRowHeight="15" x14ac:dyDescent="0.25"/>
  <cols>
    <col min="1" max="1" width="27.140625" style="13" customWidth="1"/>
    <col min="2" max="2" width="25" style="4" customWidth="1"/>
    <col min="3" max="3" width="73.5703125" style="13" customWidth="1"/>
    <col min="4" max="4" width="51.85546875" style="13" bestFit="1" customWidth="1"/>
    <col min="5" max="5" width="18.42578125" style="13" bestFit="1" customWidth="1"/>
    <col min="6" max="6" width="12.7109375" style="13" customWidth="1"/>
    <col min="7" max="16384" width="23.42578125" style="13"/>
  </cols>
  <sheetData>
    <row r="1" spans="1:5" ht="25.5" x14ac:dyDescent="0.25">
      <c r="A1" s="64" t="s">
        <v>0</v>
      </c>
      <c r="B1" s="65"/>
      <c r="C1" s="65"/>
      <c r="D1" s="65"/>
      <c r="E1" s="66"/>
    </row>
    <row r="2" spans="1:5" ht="25.5" x14ac:dyDescent="0.25">
      <c r="A2" s="67" t="s">
        <v>19</v>
      </c>
      <c r="B2" s="68"/>
      <c r="C2" s="68"/>
      <c r="D2" s="68"/>
      <c r="E2" s="69"/>
    </row>
    <row r="3" spans="1:5" x14ac:dyDescent="0.25">
      <c r="A3" s="73"/>
      <c r="B3" s="53"/>
      <c r="C3" s="74"/>
      <c r="D3" s="74"/>
      <c r="E3" s="75"/>
    </row>
    <row r="4" spans="1:5" ht="18.75" thickBot="1" x14ac:dyDescent="0.3">
      <c r="A4" s="11" t="s">
        <v>1</v>
      </c>
      <c r="B4" s="14">
        <v>44477.25</v>
      </c>
      <c r="C4" s="76"/>
      <c r="D4" s="76"/>
      <c r="E4" s="77"/>
    </row>
    <row r="5" spans="1:5" ht="18.75" thickBot="1" x14ac:dyDescent="0.3">
      <c r="A5" s="11" t="s">
        <v>2</v>
      </c>
      <c r="B5" s="14">
        <v>44477.708333333336</v>
      </c>
      <c r="C5" s="76"/>
      <c r="D5" s="76"/>
      <c r="E5" s="77"/>
    </row>
    <row r="6" spans="1:5" x14ac:dyDescent="0.25">
      <c r="A6" s="80"/>
      <c r="B6" s="81"/>
      <c r="C6" s="78"/>
      <c r="D6" s="78"/>
      <c r="E6" s="79"/>
    </row>
    <row r="7" spans="1:5" ht="18.75" thickBot="1" x14ac:dyDescent="0.3">
      <c r="A7" s="70" t="s">
        <v>3</v>
      </c>
      <c r="B7" s="71"/>
      <c r="C7" s="71"/>
      <c r="D7" s="71"/>
      <c r="E7" s="72"/>
    </row>
    <row r="8" spans="1:5" ht="18" x14ac:dyDescent="0.25">
      <c r="A8" s="15" t="s">
        <v>4</v>
      </c>
      <c r="B8" s="22" t="s">
        <v>5</v>
      </c>
      <c r="C8" s="15" t="s">
        <v>6</v>
      </c>
      <c r="D8" s="17" t="s">
        <v>7</v>
      </c>
      <c r="E8" s="35" t="s">
        <v>8</v>
      </c>
    </row>
    <row r="9" spans="1:5" s="18" customFormat="1" ht="18" x14ac:dyDescent="0.25">
      <c r="A9" s="21" t="str">
        <f>VLOOKUP(B9,'[1]LISTADO ATM'!$A$2:$C$922,3,0)</f>
        <v>ESTE</v>
      </c>
      <c r="B9" s="29">
        <v>211</v>
      </c>
      <c r="C9" s="21" t="str">
        <f>VLOOKUP(B9,'[1]LISTADO ATM'!$A$2:$B$922,2,0)</f>
        <v xml:space="preserve">ATM Oficina La Romana I </v>
      </c>
      <c r="D9" s="30" t="s">
        <v>24</v>
      </c>
      <c r="E9" s="27" t="s">
        <v>27</v>
      </c>
    </row>
    <row r="10" spans="1:5" s="18" customFormat="1" ht="18" x14ac:dyDescent="0.25">
      <c r="A10" s="21" t="str">
        <f>VLOOKUP(B10,'[1]LISTADO ATM'!$A$2:$C$922,3,0)</f>
        <v>DISTRITO NACIONAL</v>
      </c>
      <c r="B10" s="29">
        <v>973</v>
      </c>
      <c r="C10" s="21" t="str">
        <f>VLOOKUP(B10,'[1]LISTADO ATM'!$A$2:$B$922,2,0)</f>
        <v xml:space="preserve">ATM Oficina Sabana de la Mar </v>
      </c>
      <c r="D10" s="30" t="s">
        <v>24</v>
      </c>
      <c r="E10" s="27">
        <v>3336050926</v>
      </c>
    </row>
    <row r="11" spans="1:5" s="18" customFormat="1" ht="18" x14ac:dyDescent="0.25">
      <c r="A11" s="21" t="str">
        <f>VLOOKUP(B11,'[1]LISTADO ATM'!$A$2:$C$922,3,0)</f>
        <v>DISTRITO NACIONAL</v>
      </c>
      <c r="B11" s="29">
        <v>527</v>
      </c>
      <c r="C11" s="21" t="str">
        <f>VLOOKUP(B11,'[1]LISTADO ATM'!$A$2:$B$922,2,0)</f>
        <v>ATM Oficina Zona Oriental II</v>
      </c>
      <c r="D11" s="30" t="s">
        <v>24</v>
      </c>
      <c r="E11" s="27">
        <v>3336050832</v>
      </c>
    </row>
    <row r="12" spans="1:5" s="18" customFormat="1" ht="18" x14ac:dyDescent="0.25">
      <c r="A12" s="21" t="str">
        <f>VLOOKUP(B12,'[1]LISTADO ATM'!$A$2:$C$922,3,0)</f>
        <v>NORTE</v>
      </c>
      <c r="B12" s="29">
        <v>950</v>
      </c>
      <c r="C12" s="21" t="str">
        <f>VLOOKUP(B12,'[1]LISTADO ATM'!$A$2:$B$922,2,0)</f>
        <v xml:space="preserve">ATM Oficina Monterrico </v>
      </c>
      <c r="D12" s="30" t="s">
        <v>24</v>
      </c>
      <c r="E12" s="27">
        <v>3336050023</v>
      </c>
    </row>
    <row r="13" spans="1:5" s="18" customFormat="1" ht="18" x14ac:dyDescent="0.25">
      <c r="A13" s="21" t="str">
        <f>VLOOKUP(B13,'[1]LISTADO ATM'!$A$2:$C$922,3,0)</f>
        <v>SUR</v>
      </c>
      <c r="B13" s="29">
        <v>311</v>
      </c>
      <c r="C13" s="31" t="str">
        <f>VLOOKUP(B13,'[1]LISTADO ATM'!$A$2:$B$922,2,0)</f>
        <v>ATM Plaza Eroski</v>
      </c>
      <c r="D13" s="30" t="s">
        <v>24</v>
      </c>
      <c r="E13" s="27">
        <v>3336050919</v>
      </c>
    </row>
    <row r="14" spans="1:5" s="18" customFormat="1" ht="18" x14ac:dyDescent="0.25">
      <c r="A14" s="21" t="str">
        <f>VLOOKUP(B14,'[1]LISTADO ATM'!$A$2:$C$922,3,0)</f>
        <v>DISTRITO NACIONAL</v>
      </c>
      <c r="B14" s="29">
        <v>327</v>
      </c>
      <c r="C14" s="31" t="str">
        <f>VLOOKUP(B14,'[1]LISTADO ATM'!$A$2:$B$922,2,0)</f>
        <v xml:space="preserve">ATM UNP CCN (Nacional 27 de Febrero) </v>
      </c>
      <c r="D14" s="30" t="s">
        <v>24</v>
      </c>
      <c r="E14" s="27">
        <v>3336049780</v>
      </c>
    </row>
    <row r="15" spans="1:5" s="18" customFormat="1" ht="18" x14ac:dyDescent="0.25">
      <c r="A15" s="21" t="str">
        <f>VLOOKUP(B15,'[1]LISTADO ATM'!$A$2:$C$922,3,0)</f>
        <v>DISTRITO NACIONAL</v>
      </c>
      <c r="B15" s="29">
        <v>672</v>
      </c>
      <c r="C15" s="21" t="str">
        <f>VLOOKUP(B15,'[1]LISTADO ATM'!$A$2:$B$922,2,0)</f>
        <v>ATM Destacamento Policía Nacional La Victoria</v>
      </c>
      <c r="D15" s="30" t="s">
        <v>24</v>
      </c>
      <c r="E15" s="27" t="s">
        <v>33</v>
      </c>
    </row>
    <row r="16" spans="1:5" s="18" customFormat="1" ht="18" x14ac:dyDescent="0.25">
      <c r="A16" s="21" t="str">
        <f>VLOOKUP(B16,'[1]LISTADO ATM'!$A$2:$C$922,3,0)</f>
        <v>DISTRITO NACIONAL</v>
      </c>
      <c r="B16" s="29">
        <v>139</v>
      </c>
      <c r="C16" s="21" t="str">
        <f>VLOOKUP(B16,'[1]LISTADO ATM'!$A$2:$B$922,2,0)</f>
        <v xml:space="preserve">ATM Oficina Plaza Lama Zona Oriental I </v>
      </c>
      <c r="D16" s="30" t="s">
        <v>24</v>
      </c>
      <c r="E16" s="27">
        <v>3336051693</v>
      </c>
    </row>
    <row r="17" spans="1:5" s="18" customFormat="1" ht="18" x14ac:dyDescent="0.25">
      <c r="A17" s="21" t="str">
        <f>VLOOKUP(B17,'[1]LISTADO ATM'!$A$2:$C$922,3,0)</f>
        <v>NORTE</v>
      </c>
      <c r="B17" s="29">
        <v>22</v>
      </c>
      <c r="C17" s="21" t="str">
        <f>VLOOKUP(B17,'[1]LISTADO ATM'!$A$2:$B$922,2,0)</f>
        <v>ATM S/M Olimpico (Santiago)</v>
      </c>
      <c r="D17" s="30" t="s">
        <v>24</v>
      </c>
      <c r="E17" s="27" t="s">
        <v>28</v>
      </c>
    </row>
    <row r="18" spans="1:5" s="18" customFormat="1" ht="18" x14ac:dyDescent="0.25">
      <c r="A18" s="21" t="str">
        <f>VLOOKUP(B18,'[1]LISTADO ATM'!$A$2:$C$922,3,0)</f>
        <v>DISTRITO NACIONAL</v>
      </c>
      <c r="B18" s="29">
        <v>259</v>
      </c>
      <c r="C18" s="21" t="str">
        <f>VLOOKUP(B18,'[1]LISTADO ATM'!$A$2:$B$922,2,0)</f>
        <v>ATM Senado de la Republica</v>
      </c>
      <c r="D18" s="30" t="s">
        <v>24</v>
      </c>
      <c r="E18" s="27">
        <v>3336051130</v>
      </c>
    </row>
    <row r="19" spans="1:5" s="18" customFormat="1" ht="18" x14ac:dyDescent="0.25">
      <c r="A19" s="21" t="str">
        <f>VLOOKUP(B19,'[1]LISTADO ATM'!$A$2:$C$922,3,0)</f>
        <v>DISTRITO NACIONAL</v>
      </c>
      <c r="B19" s="29">
        <v>235</v>
      </c>
      <c r="C19" s="21" t="str">
        <f>VLOOKUP(B19,'[1]LISTADO ATM'!$A$2:$B$922,2,0)</f>
        <v xml:space="preserve">ATM Oficina Multicentro La Sirena San Isidro </v>
      </c>
      <c r="D19" s="30" t="s">
        <v>24</v>
      </c>
      <c r="E19" s="27">
        <v>3336051129</v>
      </c>
    </row>
    <row r="20" spans="1:5" s="18" customFormat="1" ht="18" x14ac:dyDescent="0.25">
      <c r="A20" s="21" t="str">
        <f>VLOOKUP(B20,'[1]LISTADO ATM'!$A$2:$C$922,3,0)</f>
        <v>NORTE</v>
      </c>
      <c r="B20" s="29">
        <v>944</v>
      </c>
      <c r="C20" s="21" t="str">
        <f>VLOOKUP(B20,'[1]LISTADO ATM'!$A$2:$B$922,2,0)</f>
        <v xml:space="preserve">ATM UNP Mao </v>
      </c>
      <c r="D20" s="30" t="s">
        <v>24</v>
      </c>
      <c r="E20" s="27">
        <v>3336051114</v>
      </c>
    </row>
    <row r="21" spans="1:5" s="18" customFormat="1" ht="18" x14ac:dyDescent="0.25">
      <c r="A21" s="21" t="str">
        <f>VLOOKUP(B21,'[1]LISTADO ATM'!$A$2:$C$922,3,0)</f>
        <v>DISTRITO NACIONAL</v>
      </c>
      <c r="B21" s="29">
        <v>416</v>
      </c>
      <c r="C21" s="21" t="str">
        <f>VLOOKUP(B21,'[1]LISTADO ATM'!$A$2:$B$922,2,0)</f>
        <v xml:space="preserve">ATM Autobanco San Martín II </v>
      </c>
      <c r="D21" s="30" t="s">
        <v>24</v>
      </c>
      <c r="E21" s="27">
        <v>3336051103</v>
      </c>
    </row>
    <row r="22" spans="1:5" s="18" customFormat="1" ht="18" x14ac:dyDescent="0.25">
      <c r="A22" s="21" t="str">
        <f>VLOOKUP(B22,'[1]LISTADO ATM'!$A$2:$C$922,3,0)</f>
        <v>NORTE</v>
      </c>
      <c r="B22" s="29">
        <v>720</v>
      </c>
      <c r="C22" s="21" t="str">
        <f>VLOOKUP(B22,'[1]LISTADO ATM'!$A$2:$B$922,2,0)</f>
        <v xml:space="preserve">ATM OMSA (Santiago) </v>
      </c>
      <c r="D22" s="30" t="s">
        <v>24</v>
      </c>
      <c r="E22" s="27">
        <v>3336050965</v>
      </c>
    </row>
    <row r="23" spans="1:5" s="18" customFormat="1" ht="18" x14ac:dyDescent="0.25">
      <c r="A23" s="21" t="str">
        <f>VLOOKUP(B23,'[1]LISTADO ATM'!$A$2:$C$922,3,0)</f>
        <v>DISTRITO NACIONAL</v>
      </c>
      <c r="B23" s="29">
        <v>162</v>
      </c>
      <c r="C23" s="21" t="str">
        <f>VLOOKUP(B23,'[1]LISTADO ATM'!$A$2:$B$922,2,0)</f>
        <v xml:space="preserve">ATM Oficina Tiradentes I </v>
      </c>
      <c r="D23" s="30" t="s">
        <v>24</v>
      </c>
      <c r="E23" s="27">
        <v>3336050925</v>
      </c>
    </row>
    <row r="24" spans="1:5" s="18" customFormat="1" ht="18" x14ac:dyDescent="0.25">
      <c r="A24" s="21" t="str">
        <f>VLOOKUP(B24,'[1]LISTADO ATM'!$A$2:$C$922,3,0)</f>
        <v>ESTE</v>
      </c>
      <c r="B24" s="29">
        <v>104</v>
      </c>
      <c r="C24" s="21" t="str">
        <f>VLOOKUP(B24,'[1]LISTADO ATM'!$A$2:$B$922,2,0)</f>
        <v xml:space="preserve">ATM Jumbo Higuey </v>
      </c>
      <c r="D24" s="30" t="s">
        <v>24</v>
      </c>
      <c r="E24" s="27">
        <v>3336050609</v>
      </c>
    </row>
    <row r="25" spans="1:5" s="18" customFormat="1" ht="18" x14ac:dyDescent="0.25">
      <c r="A25" s="21" t="str">
        <f>VLOOKUP(B25,'[1]LISTADO ATM'!$A$2:$C$922,3,0)</f>
        <v>ESTE</v>
      </c>
      <c r="B25" s="29">
        <v>427</v>
      </c>
      <c r="C25" s="21" t="str">
        <f>VLOOKUP(B25,'[1]LISTADO ATM'!$A$2:$B$922,2,0)</f>
        <v xml:space="preserve">ATM Almacenes Iberia (Hato Mayor) </v>
      </c>
      <c r="D25" s="30" t="s">
        <v>24</v>
      </c>
      <c r="E25" s="27">
        <v>3336050955</v>
      </c>
    </row>
    <row r="26" spans="1:5" s="18" customFormat="1" ht="18" x14ac:dyDescent="0.25">
      <c r="A26" s="21" t="str">
        <f>VLOOKUP(B26,'[1]LISTADO ATM'!$A$2:$C$922,3,0)</f>
        <v>DISTRITO NACIONAL</v>
      </c>
      <c r="B26" s="29">
        <v>946</v>
      </c>
      <c r="C26" s="21" t="str">
        <f>VLOOKUP(B26,'[1]LISTADO ATM'!$A$2:$B$922,2,0)</f>
        <v xml:space="preserve">ATM Oficina Núñez de Cáceres I </v>
      </c>
      <c r="D26" s="30" t="s">
        <v>24</v>
      </c>
      <c r="E26" s="27">
        <v>3336049050</v>
      </c>
    </row>
    <row r="27" spans="1:5" s="18" customFormat="1" ht="18" x14ac:dyDescent="0.25">
      <c r="A27" s="21" t="str">
        <f>VLOOKUP(B27,'[1]LISTADO ATM'!$A$2:$C$922,3,0)</f>
        <v>DISTRITO NACIONAL</v>
      </c>
      <c r="B27" s="29">
        <v>571</v>
      </c>
      <c r="C27" s="31" t="str">
        <f>VLOOKUP(B27,'[1]LISTADO ATM'!$A$2:$B$922,2,0)</f>
        <v xml:space="preserve">ATM Hospital Central FF. AA. </v>
      </c>
      <c r="D27" s="30" t="s">
        <v>24</v>
      </c>
      <c r="E27" s="25">
        <v>3336051719</v>
      </c>
    </row>
    <row r="28" spans="1:5" s="18" customFormat="1" ht="18" x14ac:dyDescent="0.25">
      <c r="A28" s="21" t="str">
        <f>VLOOKUP(B28,'[1]LISTADO ATM'!$A$2:$C$922,3,0)</f>
        <v>NORTE</v>
      </c>
      <c r="B28" s="29">
        <v>373</v>
      </c>
      <c r="C28" s="31" t="str">
        <f>VLOOKUP(B28,'[1]LISTADO ATM'!$A$2:$B$922,2,0)</f>
        <v>S/M Tangui Nagua</v>
      </c>
      <c r="D28" s="30" t="s">
        <v>24</v>
      </c>
      <c r="E28" s="25" t="s">
        <v>30</v>
      </c>
    </row>
    <row r="29" spans="1:5" s="18" customFormat="1" ht="18" x14ac:dyDescent="0.25">
      <c r="A29" s="21" t="str">
        <f>VLOOKUP(B29,'[1]LISTADO ATM'!$A$2:$C$922,3,0)</f>
        <v>DISTRITO NACIONAL</v>
      </c>
      <c r="B29" s="29">
        <v>415</v>
      </c>
      <c r="C29" s="31" t="str">
        <f>VLOOKUP(B29,'[1]LISTADO ATM'!$A$2:$B$922,2,0)</f>
        <v xml:space="preserve">ATM Autobanco San Martín I </v>
      </c>
      <c r="D29" s="30" t="s">
        <v>24</v>
      </c>
      <c r="E29" s="25">
        <v>3336051000</v>
      </c>
    </row>
    <row r="30" spans="1:5" s="18" customFormat="1" ht="18" x14ac:dyDescent="0.25">
      <c r="A30" s="21" t="str">
        <f>VLOOKUP(B30,'[1]LISTADO ATM'!$A$2:$C$922,3,0)</f>
        <v>NORTE</v>
      </c>
      <c r="B30" s="29">
        <v>716</v>
      </c>
      <c r="C30" s="31" t="str">
        <f>VLOOKUP(B30,'[1]LISTADO ATM'!$A$2:$B$922,2,0)</f>
        <v xml:space="preserve">ATM Oficina Zona Franca (Santiago) </v>
      </c>
      <c r="D30" s="30" t="s">
        <v>24</v>
      </c>
      <c r="E30" s="25">
        <v>3336050962</v>
      </c>
    </row>
    <row r="31" spans="1:5" s="18" customFormat="1" ht="18" x14ac:dyDescent="0.25">
      <c r="A31" s="21" t="str">
        <f>VLOOKUP(B31,'[1]LISTADO ATM'!$A$2:$C$922,3,0)</f>
        <v>DISTRITO NACIONAL</v>
      </c>
      <c r="B31" s="29">
        <v>70</v>
      </c>
      <c r="C31" s="31" t="str">
        <f>VLOOKUP(B31,'[1]LISTADO ATM'!$A$2:$B$922,2,0)</f>
        <v xml:space="preserve">ATM Autoservicio Plaza Lama Zona Oriental </v>
      </c>
      <c r="D31" s="30" t="s">
        <v>24</v>
      </c>
      <c r="E31" s="27">
        <v>3336050854</v>
      </c>
    </row>
    <row r="32" spans="1:5" s="18" customFormat="1" ht="18" x14ac:dyDescent="0.25">
      <c r="A32" s="21" t="str">
        <f>VLOOKUP(B32,'[1]LISTADO ATM'!$A$2:$C$922,3,0)</f>
        <v>DISTRITO NACIONAL</v>
      </c>
      <c r="B32" s="29">
        <v>578</v>
      </c>
      <c r="C32" s="31" t="str">
        <f>VLOOKUP(B32,'[1]LISTADO ATM'!$A$2:$B$922,2,0)</f>
        <v xml:space="preserve">ATM Procuraduría General de la República </v>
      </c>
      <c r="D32" s="30" t="s">
        <v>24</v>
      </c>
      <c r="E32" s="25">
        <v>3336050984</v>
      </c>
    </row>
    <row r="33" spans="1:5" s="18" customFormat="1" ht="18" x14ac:dyDescent="0.25">
      <c r="A33" s="21" t="str">
        <f>VLOOKUP(B33,'[1]LISTADO ATM'!$A$2:$C$922,3,0)</f>
        <v>ESTE</v>
      </c>
      <c r="B33" s="29">
        <v>386</v>
      </c>
      <c r="C33" s="31" t="str">
        <f>VLOOKUP(B33,'[1]LISTADO ATM'!$A$2:$B$922,2,0)</f>
        <v xml:space="preserve">ATM Plaza Verón II </v>
      </c>
      <c r="D33" s="30" t="s">
        <v>24</v>
      </c>
      <c r="E33" s="25">
        <v>3336051967</v>
      </c>
    </row>
    <row r="34" spans="1:5" s="18" customFormat="1" ht="18" x14ac:dyDescent="0.25">
      <c r="A34" s="21" t="str">
        <f>VLOOKUP(B34,'[1]LISTADO ATM'!$A$2:$C$922,3,0)</f>
        <v>NORTE</v>
      </c>
      <c r="B34" s="29">
        <v>987</v>
      </c>
      <c r="C34" s="31" t="str">
        <f>VLOOKUP(B34,'[1]LISTADO ATM'!$A$2:$B$922,2,0)</f>
        <v xml:space="preserve">ATM S/M Jumbo (Moca) </v>
      </c>
      <c r="D34" s="30" t="s">
        <v>24</v>
      </c>
      <c r="E34" s="25" t="s">
        <v>34</v>
      </c>
    </row>
    <row r="35" spans="1:5" s="18" customFormat="1" ht="18" x14ac:dyDescent="0.25">
      <c r="A35" s="21" t="str">
        <f>VLOOKUP(B35,'[1]LISTADO ATM'!$A$2:$C$922,3,0)</f>
        <v>NORTE</v>
      </c>
      <c r="B35" s="29">
        <v>315</v>
      </c>
      <c r="C35" s="31" t="str">
        <f>VLOOKUP(B35,'[1]LISTADO ATM'!$A$2:$B$922,2,0)</f>
        <v xml:space="preserve">ATM Oficina Estrella Sadalá </v>
      </c>
      <c r="D35" s="30" t="s">
        <v>24</v>
      </c>
      <c r="E35" s="25">
        <v>3336051115</v>
      </c>
    </row>
    <row r="36" spans="1:5" s="18" customFormat="1" ht="18" x14ac:dyDescent="0.25">
      <c r="A36" s="21" t="str">
        <f>VLOOKUP(B36,'[1]LISTADO ATM'!$A$2:$C$922,3,0)</f>
        <v>DISTRITO NACIONAL</v>
      </c>
      <c r="B36" s="29">
        <v>160</v>
      </c>
      <c r="C36" s="31" t="str">
        <f>VLOOKUP(B36,'[1]LISTADO ATM'!$A$2:$B$922,2,0)</f>
        <v xml:space="preserve">ATM Oficina Herrera </v>
      </c>
      <c r="D36" s="30" t="s">
        <v>24</v>
      </c>
      <c r="E36" s="25">
        <v>3336050838</v>
      </c>
    </row>
    <row r="37" spans="1:5" s="18" customFormat="1" ht="18" x14ac:dyDescent="0.25">
      <c r="A37" s="21" t="str">
        <f>VLOOKUP(B37,'[1]LISTADO ATM'!$A$2:$C$922,3,0)</f>
        <v>DISTRITO NACIONAL</v>
      </c>
      <c r="B37" s="29">
        <v>600</v>
      </c>
      <c r="C37" s="31" t="str">
        <f>VLOOKUP(B37,'[1]LISTADO ATM'!$A$2:$B$922,2,0)</f>
        <v>ATM S/M Bravo Hipica</v>
      </c>
      <c r="D37" s="30" t="s">
        <v>24</v>
      </c>
      <c r="E37" s="25" t="s">
        <v>31</v>
      </c>
    </row>
    <row r="38" spans="1:5" s="18" customFormat="1" ht="18" x14ac:dyDescent="0.25">
      <c r="A38" s="21" t="str">
        <f>VLOOKUP(B38,'[1]LISTADO ATM'!$A$2:$C$922,3,0)</f>
        <v>DISTRITO NACIONAL</v>
      </c>
      <c r="B38" s="29">
        <v>833</v>
      </c>
      <c r="C38" s="31" t="str">
        <f>VLOOKUP(B38,'[1]LISTADO ATM'!$A$2:$B$922,2,0)</f>
        <v xml:space="preserve">ATM Cafetería CTB I </v>
      </c>
      <c r="D38" s="30" t="s">
        <v>24</v>
      </c>
      <c r="E38" s="27" t="s">
        <v>35</v>
      </c>
    </row>
    <row r="39" spans="1:5" s="18" customFormat="1" ht="18" x14ac:dyDescent="0.25">
      <c r="A39" s="21" t="str">
        <f>VLOOKUP(B39,'[1]LISTADO ATM'!$A$2:$C$922,3,0)</f>
        <v>SUR</v>
      </c>
      <c r="B39" s="29">
        <v>995</v>
      </c>
      <c r="C39" s="31" t="str">
        <f>VLOOKUP(B39,'[1]LISTADO ATM'!$A$2:$B$922,2,0)</f>
        <v xml:space="preserve">ATM Oficina San Cristobal III (Lobby) </v>
      </c>
      <c r="D39" s="30" t="s">
        <v>24</v>
      </c>
      <c r="E39" s="25" t="s">
        <v>37</v>
      </c>
    </row>
    <row r="40" spans="1:5" s="18" customFormat="1" ht="18.75" thickBot="1" x14ac:dyDescent="0.3">
      <c r="A40" s="21" t="e">
        <f>VLOOKUP(B40,'[1]LISTADO ATM'!$A$2:$C$922,3,0)</f>
        <v>#N/A</v>
      </c>
      <c r="B40" s="29"/>
      <c r="C40" s="31" t="e">
        <f>VLOOKUP(B40,'[1]LISTADO ATM'!$A$2:$B$922,2,0)</f>
        <v>#N/A</v>
      </c>
      <c r="D40" s="30" t="s">
        <v>24</v>
      </c>
      <c r="E40" s="25"/>
    </row>
    <row r="41" spans="1:5" ht="18.75" thickBot="1" x14ac:dyDescent="0.3">
      <c r="A41" s="16" t="s">
        <v>10</v>
      </c>
      <c r="B41" s="36">
        <f>COUNT(B9:B39)</f>
        <v>31</v>
      </c>
      <c r="C41" s="40"/>
      <c r="D41" s="41"/>
      <c r="E41" s="42"/>
    </row>
    <row r="42" spans="1:5" x14ac:dyDescent="0.25">
      <c r="A42" s="80"/>
      <c r="B42" s="81"/>
      <c r="C42" s="81"/>
      <c r="D42" s="81"/>
      <c r="E42" s="83"/>
    </row>
    <row r="43" spans="1:5" ht="18.75" thickBot="1" x14ac:dyDescent="0.3">
      <c r="A43" s="70" t="s">
        <v>14</v>
      </c>
      <c r="B43" s="71"/>
      <c r="C43" s="71"/>
      <c r="D43" s="71"/>
      <c r="E43" s="72"/>
    </row>
    <row r="44" spans="1:5" s="18" customFormat="1" ht="18" x14ac:dyDescent="0.25">
      <c r="A44" s="22" t="s">
        <v>4</v>
      </c>
      <c r="B44" s="22" t="s">
        <v>5</v>
      </c>
      <c r="C44" s="22" t="s">
        <v>6</v>
      </c>
      <c r="D44" s="34" t="s">
        <v>7</v>
      </c>
      <c r="E44" s="35" t="s">
        <v>8</v>
      </c>
    </row>
    <row r="45" spans="1:5" s="18" customFormat="1" ht="18" x14ac:dyDescent="0.25">
      <c r="A45" s="19" t="str">
        <f>VLOOKUP(B45,'[1]LISTADO ATM'!$A$2:$C$922,3,0)</f>
        <v>DISTRITO NACIONAL</v>
      </c>
      <c r="B45" s="29">
        <v>14</v>
      </c>
      <c r="C45" s="24" t="str">
        <f>VLOOKUP(B45,'[1]LISTADO ATM'!$A$2:$B$822,2,0)</f>
        <v xml:space="preserve">ATM Oficina Aeropuerto Las Américas I </v>
      </c>
      <c r="D45" s="30" t="s">
        <v>21</v>
      </c>
      <c r="E45" s="27">
        <v>3336051128</v>
      </c>
    </row>
    <row r="46" spans="1:5" s="18" customFormat="1" ht="18" x14ac:dyDescent="0.25">
      <c r="A46" s="19" t="str">
        <f>VLOOKUP(B46,'[1]LISTADO ATM'!$A$2:$C$922,3,0)</f>
        <v>DISTRITO NACIONAL</v>
      </c>
      <c r="B46" s="29">
        <v>955</v>
      </c>
      <c r="C46" s="24" t="str">
        <f>VLOOKUP(B46,'[1]LISTADO ATM'!$A$2:$B$822,2,0)</f>
        <v xml:space="preserve">ATM Oficina Americana Independencia II </v>
      </c>
      <c r="D46" s="30" t="s">
        <v>21</v>
      </c>
      <c r="E46" s="27">
        <v>3336049471</v>
      </c>
    </row>
    <row r="47" spans="1:5" s="18" customFormat="1" ht="18.75" thickBot="1" x14ac:dyDescent="0.3">
      <c r="A47" s="19" t="str">
        <f>VLOOKUP(B47,'[1]LISTADO ATM'!$A$2:$C$922,3,0)</f>
        <v>NORTE</v>
      </c>
      <c r="B47" s="29">
        <v>643</v>
      </c>
      <c r="C47" s="24" t="str">
        <f>VLOOKUP(B47,'[1]LISTADO ATM'!$A$2:$B$822,2,0)</f>
        <v xml:space="preserve">ATM Oficina Valerio </v>
      </c>
      <c r="D47" s="30" t="s">
        <v>21</v>
      </c>
      <c r="E47" s="27">
        <v>3336051064</v>
      </c>
    </row>
    <row r="48" spans="1:5" s="18" customFormat="1" ht="18.75" thickBot="1" x14ac:dyDescent="0.3">
      <c r="A48" s="16" t="s">
        <v>10</v>
      </c>
      <c r="B48" s="36">
        <f>COUNT(B45:B47)</f>
        <v>3</v>
      </c>
      <c r="C48" s="82"/>
      <c r="D48" s="82"/>
      <c r="E48" s="82"/>
    </row>
    <row r="49" spans="1:5" ht="15.75" thickBot="1" x14ac:dyDescent="0.3">
      <c r="A49" s="84"/>
      <c r="B49" s="57"/>
      <c r="C49" s="57"/>
      <c r="D49" s="57"/>
      <c r="E49" s="58"/>
    </row>
    <row r="50" spans="1:5" ht="18.75" thickBot="1" x14ac:dyDescent="0.3">
      <c r="A50" s="50" t="s">
        <v>12</v>
      </c>
      <c r="B50" s="51"/>
      <c r="C50" s="51"/>
      <c r="D50" s="51"/>
      <c r="E50" s="52"/>
    </row>
    <row r="51" spans="1:5" s="18" customFormat="1" ht="18" x14ac:dyDescent="0.25">
      <c r="A51" s="22" t="s">
        <v>4</v>
      </c>
      <c r="B51" s="22" t="s">
        <v>5</v>
      </c>
      <c r="C51" s="22" t="s">
        <v>6</v>
      </c>
      <c r="D51" s="34" t="s">
        <v>7</v>
      </c>
      <c r="E51" s="35" t="s">
        <v>8</v>
      </c>
    </row>
    <row r="52" spans="1:5" s="18" customFormat="1" ht="18" x14ac:dyDescent="0.25">
      <c r="A52" s="21" t="str">
        <f>VLOOKUP(B52,'[1]LISTADO ATM'!$A$2:$C$922,3,0)</f>
        <v>DISTRITO NACIONAL</v>
      </c>
      <c r="B52" s="29">
        <v>302</v>
      </c>
      <c r="C52" s="21" t="str">
        <f>VLOOKUP(B52,'[1]LISTADO ATM'!$A$2:$B$922,2,0)</f>
        <v xml:space="preserve">ATM S/M Aprezio Los Mameyes  </v>
      </c>
      <c r="D52" s="23" t="s">
        <v>9</v>
      </c>
      <c r="E52" s="27" t="s">
        <v>29</v>
      </c>
    </row>
    <row r="53" spans="1:5" s="18" customFormat="1" ht="18" x14ac:dyDescent="0.25">
      <c r="A53" s="21" t="str">
        <f>VLOOKUP(B53,'[1]LISTADO ATM'!$A$2:$C$922,3,0)</f>
        <v>DISTRITO NACIONAL</v>
      </c>
      <c r="B53" s="29">
        <v>437</v>
      </c>
      <c r="C53" s="21" t="str">
        <f>VLOOKUP(B53,'[1]LISTADO ATM'!$A$2:$B$922,2,0)</f>
        <v xml:space="preserve">ATM Autobanco Torre III </v>
      </c>
      <c r="D53" s="23" t="s">
        <v>9</v>
      </c>
      <c r="E53" s="27">
        <v>3336051717</v>
      </c>
    </row>
    <row r="54" spans="1:5" s="18" customFormat="1" ht="18" x14ac:dyDescent="0.25">
      <c r="A54" s="21" t="str">
        <f>VLOOKUP(B54,'[1]LISTADO ATM'!$A$2:$C$922,3,0)</f>
        <v>DISTRITO NACIONAL</v>
      </c>
      <c r="B54" s="29">
        <v>834</v>
      </c>
      <c r="C54" s="21" t="str">
        <f>VLOOKUP(B54,'[1]LISTADO ATM'!$A$2:$B$922,2,0)</f>
        <v xml:space="preserve">ATM Centro Médico Moderno </v>
      </c>
      <c r="D54" s="23" t="s">
        <v>9</v>
      </c>
      <c r="E54" s="27" t="s">
        <v>36</v>
      </c>
    </row>
    <row r="55" spans="1:5" s="18" customFormat="1" ht="18" x14ac:dyDescent="0.25">
      <c r="A55" s="21" t="str">
        <f>VLOOKUP(B55,'[1]LISTADO ATM'!$A$2:$C$922,3,0)</f>
        <v>DISTRITO NACIONAL</v>
      </c>
      <c r="B55" s="29">
        <v>698</v>
      </c>
      <c r="C55" s="21" t="str">
        <f>VLOOKUP(B55,'[1]LISTADO ATM'!$A$2:$B$922,2,0)</f>
        <v>ATM Parador Bellamar</v>
      </c>
      <c r="D55" s="23" t="s">
        <v>9</v>
      </c>
      <c r="E55" s="27" t="s">
        <v>38</v>
      </c>
    </row>
    <row r="56" spans="1:5" s="18" customFormat="1" ht="18" customHeight="1" x14ac:dyDescent="0.25">
      <c r="A56" s="21" t="str">
        <f>VLOOKUP(B56,'[1]LISTADO ATM'!$A$2:$C$922,3,0)</f>
        <v>NORTE</v>
      </c>
      <c r="B56" s="29">
        <v>138</v>
      </c>
      <c r="C56" s="21" t="str">
        <f>VLOOKUP(B56,'[1]LISTADO ATM'!$A$2:$B$922,2,0)</f>
        <v xml:space="preserve">ATM UNP Fantino </v>
      </c>
      <c r="D56" s="23" t="s">
        <v>9</v>
      </c>
      <c r="E56" s="27" t="s">
        <v>39</v>
      </c>
    </row>
    <row r="57" spans="1:5" s="18" customFormat="1" ht="18" x14ac:dyDescent="0.25">
      <c r="A57" s="21" t="str">
        <f>VLOOKUP(B57,'[1]LISTADO ATM'!$A$2:$C$922,3,0)</f>
        <v>NORTE</v>
      </c>
      <c r="B57" s="29">
        <v>778</v>
      </c>
      <c r="C57" s="21" t="str">
        <f>VLOOKUP(B57,'[1]LISTADO ATM'!$A$2:$B$922,2,0)</f>
        <v xml:space="preserve">ATM Oficina Esperanza (Mao) </v>
      </c>
      <c r="D57" s="23" t="s">
        <v>9</v>
      </c>
      <c r="E57" s="27" t="s">
        <v>40</v>
      </c>
    </row>
    <row r="58" spans="1:5" s="18" customFormat="1" ht="18" x14ac:dyDescent="0.25">
      <c r="A58" s="21" t="str">
        <f>VLOOKUP(B58,'[1]LISTADO ATM'!$A$2:$C$922,3,0)</f>
        <v>DISTRITO NACIONAL</v>
      </c>
      <c r="B58" s="29">
        <v>238</v>
      </c>
      <c r="C58" s="21" t="str">
        <f>VLOOKUP(B58,'[1]LISTADO ATM'!$A$2:$B$922,2,0)</f>
        <v xml:space="preserve">ATM Multicentro La Sirena Charles de Gaulle </v>
      </c>
      <c r="D58" s="23" t="s">
        <v>9</v>
      </c>
      <c r="E58" s="27" t="s">
        <v>41</v>
      </c>
    </row>
    <row r="59" spans="1:5" s="18" customFormat="1" ht="18" x14ac:dyDescent="0.25">
      <c r="A59" s="21" t="e">
        <f>VLOOKUP(B59,'[1]LISTADO ATM'!$A$2:$C$922,3,0)</f>
        <v>#N/A</v>
      </c>
      <c r="B59" s="29"/>
      <c r="C59" s="21" t="e">
        <f>VLOOKUP(B59,'[1]LISTADO ATM'!$A$2:$B$922,2,0)</f>
        <v>#N/A</v>
      </c>
      <c r="D59" s="23" t="s">
        <v>9</v>
      </c>
      <c r="E59" s="27"/>
    </row>
    <row r="60" spans="1:5" s="18" customFormat="1" ht="18" x14ac:dyDescent="0.25">
      <c r="A60" s="21" t="e">
        <f>VLOOKUP(B60,'[1]LISTADO ATM'!$A$2:$C$922,3,0)</f>
        <v>#N/A</v>
      </c>
      <c r="B60" s="29"/>
      <c r="C60" s="21" t="e">
        <f>VLOOKUP(B60,'[1]LISTADO ATM'!$A$2:$B$922,2,0)</f>
        <v>#N/A</v>
      </c>
      <c r="D60" s="23" t="s">
        <v>9</v>
      </c>
      <c r="E60" s="27"/>
    </row>
    <row r="61" spans="1:5" s="18" customFormat="1" ht="18.75" thickBot="1" x14ac:dyDescent="0.3">
      <c r="A61" s="21" t="e">
        <f>VLOOKUP(B61,'[1]LISTADO ATM'!$A$2:$C$922,3,0)</f>
        <v>#N/A</v>
      </c>
      <c r="B61" s="29"/>
      <c r="C61" s="21" t="e">
        <f>VLOOKUP(B61,'[1]LISTADO ATM'!$A$2:$B$922,2,0)</f>
        <v>#N/A</v>
      </c>
      <c r="D61" s="23" t="s">
        <v>9</v>
      </c>
      <c r="E61" s="27"/>
    </row>
    <row r="62" spans="1:5" s="18" customFormat="1" ht="18.75" thickBot="1" x14ac:dyDescent="0.3">
      <c r="A62" s="16"/>
      <c r="B62" s="36">
        <f>COUNT(B52:B56)</f>
        <v>5</v>
      </c>
      <c r="C62" s="82"/>
      <c r="D62" s="82"/>
      <c r="E62" s="82"/>
    </row>
    <row r="63" spans="1:5" ht="15.75" thickBot="1" x14ac:dyDescent="0.3">
      <c r="A63" s="84"/>
      <c r="B63" s="57"/>
      <c r="C63" s="57"/>
      <c r="D63" s="57"/>
      <c r="E63" s="58"/>
    </row>
    <row r="64" spans="1:5" ht="18.75" thickBot="1" x14ac:dyDescent="0.3">
      <c r="A64" s="85" t="s">
        <v>20</v>
      </c>
      <c r="B64" s="86"/>
      <c r="C64" s="86"/>
      <c r="D64" s="86"/>
      <c r="E64" s="87"/>
    </row>
    <row r="65" spans="1:5" s="18" customFormat="1" ht="18" x14ac:dyDescent="0.25">
      <c r="A65" s="22" t="s">
        <v>4</v>
      </c>
      <c r="B65" s="22" t="s">
        <v>5</v>
      </c>
      <c r="C65" s="22" t="s">
        <v>6</v>
      </c>
      <c r="D65" s="34" t="s">
        <v>7</v>
      </c>
      <c r="E65" s="35" t="s">
        <v>8</v>
      </c>
    </row>
    <row r="66" spans="1:5" s="18" customFormat="1" ht="18" x14ac:dyDescent="0.25">
      <c r="A66" s="21" t="str">
        <f>VLOOKUP(B66,'[1]LISTADO ATM'!$A$2:$C$922,3,0)</f>
        <v>DISTRITO NACIONAL</v>
      </c>
      <c r="B66" s="29">
        <v>684</v>
      </c>
      <c r="C66" s="31" t="str">
        <f>VLOOKUP(B66,'[1]LISTADO ATM'!$A$2:$B$922,2,0)</f>
        <v>ATM Estación Texaco Prolongación 27 Febrero</v>
      </c>
      <c r="D66" s="28" t="s">
        <v>20</v>
      </c>
      <c r="E66" s="25">
        <v>3336050982</v>
      </c>
    </row>
    <row r="67" spans="1:5" s="18" customFormat="1" ht="18" x14ac:dyDescent="0.25">
      <c r="A67" s="21" t="str">
        <f>VLOOKUP(B67,'[1]LISTADO ATM'!$A$2:$C$922,3,0)</f>
        <v>DISTRITO NACIONAL</v>
      </c>
      <c r="B67" s="29">
        <v>436</v>
      </c>
      <c r="C67" s="31" t="str">
        <f>VLOOKUP(B67,'[1]LISTADO ATM'!$A$2:$B$922,2,0)</f>
        <v xml:space="preserve">ATM Autobanco Torre II </v>
      </c>
      <c r="D67" s="28" t="s">
        <v>20</v>
      </c>
      <c r="E67" s="25">
        <v>3336051111</v>
      </c>
    </row>
    <row r="68" spans="1:5" s="18" customFormat="1" ht="18" x14ac:dyDescent="0.25">
      <c r="A68" s="21" t="str">
        <f>VLOOKUP(B68,'[1]LISTADO ATM'!$A$2:$C$922,3,0)</f>
        <v>SUR</v>
      </c>
      <c r="B68" s="29">
        <v>592</v>
      </c>
      <c r="C68" s="31" t="str">
        <f>VLOOKUP(B68,'[1]LISTADO ATM'!$A$2:$B$922,2,0)</f>
        <v xml:space="preserve">ATM Centro de Caja San Cristóbal I </v>
      </c>
      <c r="D68" s="28" t="s">
        <v>20</v>
      </c>
      <c r="E68" s="25">
        <v>3336051358</v>
      </c>
    </row>
    <row r="69" spans="1:5" s="18" customFormat="1" ht="18.75" thickBot="1" x14ac:dyDescent="0.3">
      <c r="A69" s="21" t="str">
        <f>VLOOKUP(B69,'[1]LISTADO ATM'!$A$2:$C$922,3,0)</f>
        <v>DISTRITO NACIONAL</v>
      </c>
      <c r="B69" s="29">
        <v>192</v>
      </c>
      <c r="C69" s="31" t="str">
        <f>VLOOKUP(B69,'[1]LISTADO ATM'!$A$2:$B$922,2,0)</f>
        <v xml:space="preserve">ATM Autobanco Luperón II </v>
      </c>
      <c r="D69" s="28" t="s">
        <v>20</v>
      </c>
      <c r="E69" s="25" t="s">
        <v>32</v>
      </c>
    </row>
    <row r="70" spans="1:5" ht="18.75" thickBot="1" x14ac:dyDescent="0.3">
      <c r="A70" s="12" t="s">
        <v>10</v>
      </c>
      <c r="B70" s="36">
        <f>COUNT(B66:B69)</f>
        <v>4</v>
      </c>
      <c r="C70" s="88"/>
      <c r="D70" s="88"/>
      <c r="E70" s="88"/>
    </row>
    <row r="71" spans="1:5" ht="15.75" thickBot="1" x14ac:dyDescent="0.3">
      <c r="A71" s="84"/>
      <c r="B71" s="57"/>
      <c r="C71" s="57"/>
      <c r="D71" s="57"/>
      <c r="E71" s="58"/>
    </row>
    <row r="72" spans="1:5" ht="18.75" thickBot="1" x14ac:dyDescent="0.3">
      <c r="A72" s="43" t="s">
        <v>16</v>
      </c>
      <c r="B72" s="44"/>
      <c r="C72" s="44"/>
      <c r="D72" s="44"/>
      <c r="E72" s="45"/>
    </row>
    <row r="73" spans="1:5" s="18" customFormat="1" ht="18" x14ac:dyDescent="0.25">
      <c r="A73" s="22" t="s">
        <v>4</v>
      </c>
      <c r="B73" s="22" t="s">
        <v>5</v>
      </c>
      <c r="C73" s="22" t="s">
        <v>6</v>
      </c>
      <c r="D73" s="34" t="s">
        <v>7</v>
      </c>
      <c r="E73" s="22" t="s">
        <v>8</v>
      </c>
    </row>
    <row r="74" spans="1:5" s="18" customFormat="1" ht="18" x14ac:dyDescent="0.25">
      <c r="A74" s="19" t="str">
        <f>VLOOKUP(B74,'[1]LISTADO ATM'!$A$2:$C$922,3,0)</f>
        <v>DISTRITO NACIONAL</v>
      </c>
      <c r="B74" s="29">
        <v>26</v>
      </c>
      <c r="C74" s="24" t="str">
        <f>VLOOKUP(B74,'[1]LISTADO ATM'!$A$2:$B$822,2,0)</f>
        <v>ATM S/M Jumbo San Isidro</v>
      </c>
      <c r="D74" s="37" t="s">
        <v>23</v>
      </c>
      <c r="E74" s="27">
        <v>3336049562</v>
      </c>
    </row>
    <row r="75" spans="1:5" s="18" customFormat="1" ht="18" x14ac:dyDescent="0.25">
      <c r="A75" s="19" t="str">
        <f>VLOOKUP(B75,'[1]LISTADO ATM'!$A$2:$C$922,3,0)</f>
        <v>DISTRITO NACIONAL</v>
      </c>
      <c r="B75" s="29">
        <v>430</v>
      </c>
      <c r="C75" s="24" t="str">
        <f>VLOOKUP(B75,'[1]LISTADO ATM'!$A$2:$B$822,2,0)</f>
        <v xml:space="preserve">ATM Almacén IKEA </v>
      </c>
      <c r="D75" s="37" t="s">
        <v>23</v>
      </c>
      <c r="E75" s="27">
        <v>3336050975</v>
      </c>
    </row>
    <row r="76" spans="1:5" s="18" customFormat="1" ht="18" x14ac:dyDescent="0.25">
      <c r="A76" s="19" t="str">
        <f>VLOOKUP(B76,'[1]LISTADO ATM'!$A$2:$C$922,3,0)</f>
        <v>DISTRITO NACIONAL</v>
      </c>
      <c r="B76" s="29">
        <v>422</v>
      </c>
      <c r="C76" s="24" t="str">
        <f>VLOOKUP(B76,'[1]LISTADO ATM'!$A$2:$B$822,2,0)</f>
        <v xml:space="preserve">ATM Olé Manoguayabo </v>
      </c>
      <c r="D76" s="28" t="s">
        <v>25</v>
      </c>
      <c r="E76" s="27">
        <v>3336051449</v>
      </c>
    </row>
    <row r="77" spans="1:5" s="18" customFormat="1" ht="18.75" thickBot="1" x14ac:dyDescent="0.3">
      <c r="A77" s="19" t="str">
        <f>VLOOKUP(B77,'[1]LISTADO ATM'!$A$2:$C$922,3,0)</f>
        <v>DISTRITO NACIONAL</v>
      </c>
      <c r="B77" s="29">
        <v>113</v>
      </c>
      <c r="C77" s="24" t="str">
        <f>VLOOKUP(B77,'[1]LISTADO ATM'!$A$2:$B$822,2,0)</f>
        <v xml:space="preserve">ATM Autoservicio Atalaya del Mar </v>
      </c>
      <c r="D77" s="28" t="s">
        <v>25</v>
      </c>
      <c r="E77" s="27">
        <v>3336051881</v>
      </c>
    </row>
    <row r="78" spans="1:5" ht="18.75" thickBot="1" x14ac:dyDescent="0.3">
      <c r="A78" s="12" t="s">
        <v>10</v>
      </c>
      <c r="B78" s="36">
        <f>COUNT(B74:B77)</f>
        <v>4</v>
      </c>
      <c r="C78" s="61"/>
      <c r="D78" s="62"/>
      <c r="E78" s="63"/>
    </row>
    <row r="79" spans="1:5" ht="15.75" thickBot="1" x14ac:dyDescent="0.3">
      <c r="A79" s="48"/>
      <c r="B79" s="49"/>
      <c r="C79" s="53"/>
      <c r="D79" s="53"/>
      <c r="E79" s="54"/>
    </row>
    <row r="80" spans="1:5" ht="18.75" thickBot="1" x14ac:dyDescent="0.3">
      <c r="A80" s="59" t="s">
        <v>11</v>
      </c>
      <c r="B80" s="60"/>
      <c r="C80" s="55"/>
      <c r="D80" s="55"/>
      <c r="E80" s="56"/>
    </row>
    <row r="81" spans="1:5" ht="18.75" thickBot="1" x14ac:dyDescent="0.3">
      <c r="A81" s="32">
        <f>+B62+B70+B78</f>
        <v>13</v>
      </c>
      <c r="B81" s="33"/>
      <c r="C81" s="55"/>
      <c r="D81" s="55"/>
      <c r="E81" s="56"/>
    </row>
    <row r="82" spans="1:5" ht="15.75" thickBot="1" x14ac:dyDescent="0.3">
      <c r="A82" s="48"/>
      <c r="B82" s="49"/>
      <c r="C82" s="57"/>
      <c r="D82" s="57"/>
      <c r="E82" s="58"/>
    </row>
    <row r="83" spans="1:5" ht="18.75" thickBot="1" x14ac:dyDescent="0.3">
      <c r="A83" s="50" t="s">
        <v>13</v>
      </c>
      <c r="B83" s="51"/>
      <c r="C83" s="51"/>
      <c r="D83" s="51"/>
      <c r="E83" s="52"/>
    </row>
    <row r="84" spans="1:5" ht="18" x14ac:dyDescent="0.25">
      <c r="A84" s="15" t="s">
        <v>4</v>
      </c>
      <c r="B84" s="22" t="s">
        <v>5</v>
      </c>
      <c r="C84" s="15" t="s">
        <v>6</v>
      </c>
      <c r="D84" s="46" t="s">
        <v>7</v>
      </c>
      <c r="E84" s="47"/>
    </row>
    <row r="85" spans="1:5" s="18" customFormat="1" ht="18" x14ac:dyDescent="0.25">
      <c r="A85" s="19" t="str">
        <f>VLOOKUP(B85,'[1]LISTADO ATM'!$A$2:$C$922,3,0)</f>
        <v>DISTRITO NACIONAL</v>
      </c>
      <c r="B85" s="26">
        <v>725</v>
      </c>
      <c r="C85" s="19" t="str">
        <f>VLOOKUP(B85,'[1]LISTADO ATM'!$A$2:$B$822,2,0)</f>
        <v xml:space="preserve">ATM El Huacal II  </v>
      </c>
      <c r="D85" s="38" t="s">
        <v>22</v>
      </c>
      <c r="E85" s="39"/>
    </row>
    <row r="86" spans="1:5" s="18" customFormat="1" ht="18" x14ac:dyDescent="0.25">
      <c r="A86" s="19" t="str">
        <f>VLOOKUP(B86,'[1]LISTADO ATM'!$A$2:$C$922,3,0)</f>
        <v>NORTE</v>
      </c>
      <c r="B86" s="26">
        <v>492</v>
      </c>
      <c r="C86" s="19" t="str">
        <f>VLOOKUP(B86,'[1]LISTADO ATM'!$A$2:$B$822,2,0)</f>
        <v>S/M Nacional El Dorado (Santiago)</v>
      </c>
      <c r="D86" s="38" t="s">
        <v>26</v>
      </c>
      <c r="E86" s="39"/>
    </row>
    <row r="87" spans="1:5" s="18" customFormat="1" ht="18" x14ac:dyDescent="0.25">
      <c r="A87" s="19" t="str">
        <f>VLOOKUP(B87,'[1]LISTADO ATM'!$A$2:$C$922,3,0)</f>
        <v>SUR</v>
      </c>
      <c r="B87" s="26">
        <v>615</v>
      </c>
      <c r="C87" s="19" t="str">
        <f>VLOOKUP(B87,'[1]LISTADO ATM'!$A$2:$B$822,2,0)</f>
        <v xml:space="preserve">ATM Estación Sunix Cabral (Barahona) </v>
      </c>
      <c r="D87" s="38" t="s">
        <v>26</v>
      </c>
      <c r="E87" s="39"/>
    </row>
    <row r="88" spans="1:5" s="18" customFormat="1" ht="18" x14ac:dyDescent="0.25">
      <c r="A88" s="19" t="str">
        <f>VLOOKUP(B88,'[1]LISTADO ATM'!$A$2:$C$922,3,0)</f>
        <v>DISTRITO NACIONAL</v>
      </c>
      <c r="B88" s="26">
        <v>947</v>
      </c>
      <c r="C88" s="19" t="str">
        <f>VLOOKUP(B88,'[1]LISTADO ATM'!$A$2:$B$822,2,0)</f>
        <v xml:space="preserve">ATM Superintendencia de Bancos </v>
      </c>
      <c r="D88" s="38" t="s">
        <v>26</v>
      </c>
      <c r="E88" s="39"/>
    </row>
    <row r="89" spans="1:5" s="18" customFormat="1" ht="18" x14ac:dyDescent="0.25">
      <c r="A89" s="19" t="str">
        <f>VLOOKUP(B89,'[1]LISTADO ATM'!$A$2:$C$922,3,0)</f>
        <v>DISTRITO NACIONAL</v>
      </c>
      <c r="B89" s="26">
        <v>449</v>
      </c>
      <c r="C89" s="19" t="str">
        <f>VLOOKUP(B89,'[1]LISTADO ATM'!$A$2:$B$822,2,0)</f>
        <v>ATM Autobanco Lope de Vega II</v>
      </c>
      <c r="D89" s="38" t="s">
        <v>26</v>
      </c>
      <c r="E89" s="39"/>
    </row>
    <row r="90" spans="1:5" s="18" customFormat="1" ht="18" x14ac:dyDescent="0.25">
      <c r="A90" s="19" t="str">
        <f>VLOOKUP(B90,'[1]LISTADO ATM'!$A$2:$C$922,3,0)</f>
        <v>NORTE</v>
      </c>
      <c r="B90" s="26">
        <v>599</v>
      </c>
      <c r="C90" s="19" t="str">
        <f>VLOOKUP(B90,'[1]LISTADO ATM'!$A$2:$B$822,2,0)</f>
        <v xml:space="preserve">ATM Oficina Plaza Internacional (Santiago) </v>
      </c>
      <c r="D90" s="38" t="s">
        <v>26</v>
      </c>
      <c r="E90" s="39"/>
    </row>
    <row r="91" spans="1:5" s="18" customFormat="1" ht="18" x14ac:dyDescent="0.25">
      <c r="A91" s="19" t="str">
        <f>VLOOKUP(B91,'[1]LISTADO ATM'!$A$2:$C$922,3,0)</f>
        <v>ESTE</v>
      </c>
      <c r="B91" s="26">
        <v>608</v>
      </c>
      <c r="C91" s="19" t="str">
        <f>VLOOKUP(B91,'[1]LISTADO ATM'!$A$2:$B$822,2,0)</f>
        <v xml:space="preserve">ATM Oficina Jumbo (San Pedro) </v>
      </c>
      <c r="D91" s="38" t="s">
        <v>26</v>
      </c>
      <c r="E91" s="39"/>
    </row>
    <row r="92" spans="1:5" s="18" customFormat="1" ht="18" x14ac:dyDescent="0.25">
      <c r="A92" s="19" t="str">
        <f>VLOOKUP(B92,'[1]LISTADO ATM'!$A$2:$C$922,3,0)</f>
        <v>DISTRITO NACIONAL</v>
      </c>
      <c r="B92" s="26">
        <v>655</v>
      </c>
      <c r="C92" s="19" t="str">
        <f>VLOOKUP(B92,'[1]LISTADO ATM'!$A$2:$B$822,2,0)</f>
        <v>ATM Farmacia Sandra</v>
      </c>
      <c r="D92" s="38" t="s">
        <v>26</v>
      </c>
      <c r="E92" s="39"/>
    </row>
    <row r="93" spans="1:5" s="18" customFormat="1" ht="18" x14ac:dyDescent="0.25">
      <c r="A93" s="19" t="str">
        <f>VLOOKUP(B93,'[1]LISTADO ATM'!$A$2:$C$922,3,0)</f>
        <v>DISTRITO NACIONAL</v>
      </c>
      <c r="B93" s="26">
        <v>698</v>
      </c>
      <c r="C93" s="19" t="str">
        <f>VLOOKUP(B93,'[1]LISTADO ATM'!$A$2:$B$822,2,0)</f>
        <v>ATM Parador Bellamar</v>
      </c>
      <c r="D93" s="38" t="s">
        <v>26</v>
      </c>
      <c r="E93" s="39"/>
    </row>
    <row r="94" spans="1:5" s="18" customFormat="1" ht="18" x14ac:dyDescent="0.25">
      <c r="A94" s="19" t="str">
        <f>VLOOKUP(B94,'[1]LISTADO ATM'!$A$2:$C$922,3,0)</f>
        <v>DISTRITO NACIONAL</v>
      </c>
      <c r="B94" s="26">
        <v>717</v>
      </c>
      <c r="C94" s="19" t="str">
        <f>VLOOKUP(B94,'[1]LISTADO ATM'!$A$2:$B$822,2,0)</f>
        <v xml:space="preserve">ATM Oficina Los Alcarrizos </v>
      </c>
      <c r="D94" s="38" t="s">
        <v>22</v>
      </c>
      <c r="E94" s="39"/>
    </row>
    <row r="95" spans="1:5" s="18" customFormat="1" ht="18" x14ac:dyDescent="0.25">
      <c r="A95" s="19" t="str">
        <f>VLOOKUP(B95,'[1]LISTADO ATM'!$A$2:$C$922,3,0)</f>
        <v>DISTRITO NACIONAL</v>
      </c>
      <c r="B95" s="26">
        <v>735</v>
      </c>
      <c r="C95" s="19" t="str">
        <f>VLOOKUP(B95,'[1]LISTADO ATM'!$A$2:$B$822,2,0)</f>
        <v xml:space="preserve">ATM Oficina Independencia II  </v>
      </c>
      <c r="D95" s="38" t="s">
        <v>22</v>
      </c>
      <c r="E95" s="39"/>
    </row>
    <row r="96" spans="1:5" s="18" customFormat="1" ht="18" x14ac:dyDescent="0.25">
      <c r="A96" s="19" t="str">
        <f>VLOOKUP(B96,'[1]LISTADO ATM'!$A$2:$C$922,3,0)</f>
        <v>NORTE</v>
      </c>
      <c r="B96" s="26">
        <v>778</v>
      </c>
      <c r="C96" s="19" t="str">
        <f>VLOOKUP(B96,'[1]LISTADO ATM'!$A$2:$B$822,2,0)</f>
        <v xml:space="preserve">ATM Oficina Esperanza (Mao) </v>
      </c>
      <c r="D96" s="38" t="s">
        <v>26</v>
      </c>
      <c r="E96" s="39"/>
    </row>
    <row r="97" spans="1:5" s="18" customFormat="1" ht="18.75" thickBot="1" x14ac:dyDescent="0.3">
      <c r="A97" s="19" t="e">
        <f>VLOOKUP(B97,'[1]LISTADO ATM'!$A$2:$C$922,3,0)</f>
        <v>#N/A</v>
      </c>
      <c r="B97" s="26"/>
      <c r="C97" s="19" t="e">
        <f>VLOOKUP(B97,'[1]LISTADO ATM'!$A$2:$B$822,2,0)</f>
        <v>#N/A</v>
      </c>
      <c r="D97" s="38"/>
      <c r="E97" s="39"/>
    </row>
    <row r="98" spans="1:5" ht="18.75" thickBot="1" x14ac:dyDescent="0.3">
      <c r="A98" s="16" t="s">
        <v>10</v>
      </c>
      <c r="B98" s="36">
        <f>COUNT(B85:B96)</f>
        <v>12</v>
      </c>
      <c r="C98" s="40"/>
      <c r="D98" s="41"/>
      <c r="E98" s="42"/>
    </row>
  </sheetData>
  <dataConsolidate/>
  <mergeCells count="39">
    <mergeCell ref="A71:E71"/>
    <mergeCell ref="A50:E50"/>
    <mergeCell ref="C62:E62"/>
    <mergeCell ref="A63:E63"/>
    <mergeCell ref="A64:E64"/>
    <mergeCell ref="C70:E70"/>
    <mergeCell ref="C41:E41"/>
    <mergeCell ref="A42:E42"/>
    <mergeCell ref="A43:E43"/>
    <mergeCell ref="A49:E49"/>
    <mergeCell ref="C48:E48"/>
    <mergeCell ref="A1:E1"/>
    <mergeCell ref="A2:E2"/>
    <mergeCell ref="A7:E7"/>
    <mergeCell ref="A3:B3"/>
    <mergeCell ref="C3:E6"/>
    <mergeCell ref="A6:B6"/>
    <mergeCell ref="A72:E72"/>
    <mergeCell ref="D84:E84"/>
    <mergeCell ref="A82:B82"/>
    <mergeCell ref="A83:E83"/>
    <mergeCell ref="A79:B79"/>
    <mergeCell ref="C79:E82"/>
    <mergeCell ref="A80:B80"/>
    <mergeCell ref="C78:E78"/>
    <mergeCell ref="D85:E85"/>
    <mergeCell ref="C98:E98"/>
    <mergeCell ref="D88:E88"/>
    <mergeCell ref="D86:E86"/>
    <mergeCell ref="D87:E87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</mergeCells>
  <phoneticPr fontId="10" type="noConversion"/>
  <conditionalFormatting sqref="B9">
    <cfRule type="duplicateValues" dxfId="179" priority="103"/>
  </conditionalFormatting>
  <conditionalFormatting sqref="E9">
    <cfRule type="duplicateValues" dxfId="178" priority="102"/>
  </conditionalFormatting>
  <conditionalFormatting sqref="B17">
    <cfRule type="duplicateValues" dxfId="177" priority="101"/>
  </conditionalFormatting>
  <conditionalFormatting sqref="E17">
    <cfRule type="duplicateValues" dxfId="176" priority="100"/>
  </conditionalFormatting>
  <conditionalFormatting sqref="E88">
    <cfRule type="duplicateValues" dxfId="175" priority="99"/>
  </conditionalFormatting>
  <conditionalFormatting sqref="B52">
    <cfRule type="duplicateValues" dxfId="174" priority="98"/>
  </conditionalFormatting>
  <conditionalFormatting sqref="E52">
    <cfRule type="duplicateValues" dxfId="173" priority="97"/>
  </conditionalFormatting>
  <conditionalFormatting sqref="B28">
    <cfRule type="duplicateValues" dxfId="172" priority="96"/>
  </conditionalFormatting>
  <conditionalFormatting sqref="E28">
    <cfRule type="duplicateValues" dxfId="171" priority="95"/>
  </conditionalFormatting>
  <conditionalFormatting sqref="B68">
    <cfRule type="duplicateValues" dxfId="170" priority="93"/>
  </conditionalFormatting>
  <conditionalFormatting sqref="E68">
    <cfRule type="duplicateValues" dxfId="169" priority="92"/>
  </conditionalFormatting>
  <conditionalFormatting sqref="B76">
    <cfRule type="duplicateValues" dxfId="168" priority="84"/>
  </conditionalFormatting>
  <conditionalFormatting sqref="E76">
    <cfRule type="duplicateValues" dxfId="167" priority="83"/>
  </conditionalFormatting>
  <conditionalFormatting sqref="B76">
    <cfRule type="duplicateValues" dxfId="166" priority="82"/>
  </conditionalFormatting>
  <conditionalFormatting sqref="B98:B1048576 B78:B83 B62:B64 B1:B7 B70:B72 B17:B18 B20:B26 B41:B43 B28:B32 B85:B88 B74:B75 B66:B68 B52 B45:B50 B9:B14">
    <cfRule type="duplicateValues" dxfId="165" priority="27039"/>
  </conditionalFormatting>
  <conditionalFormatting sqref="B16">
    <cfRule type="duplicateValues" dxfId="164" priority="80"/>
  </conditionalFormatting>
  <conditionalFormatting sqref="E16">
    <cfRule type="duplicateValues" dxfId="163" priority="79"/>
  </conditionalFormatting>
  <conditionalFormatting sqref="B16">
    <cfRule type="duplicateValues" dxfId="162" priority="78"/>
  </conditionalFormatting>
  <conditionalFormatting sqref="B98:B1048576 B70:B72 B1:B7 B62:B64 B78:B83 B16:B18 B20:B26 B41:B43 B28:B32 B85:B88 B74:B76 B66:B68 B52 B45:B50 B9:B14">
    <cfRule type="duplicateValues" dxfId="161" priority="77"/>
  </conditionalFormatting>
  <conditionalFormatting sqref="B69">
    <cfRule type="duplicateValues" dxfId="160" priority="75"/>
  </conditionalFormatting>
  <conditionalFormatting sqref="E69">
    <cfRule type="duplicateValues" dxfId="159" priority="74"/>
  </conditionalFormatting>
  <conditionalFormatting sqref="B69">
    <cfRule type="duplicateValues" dxfId="158" priority="76"/>
  </conditionalFormatting>
  <conditionalFormatting sqref="B69">
    <cfRule type="duplicateValues" dxfId="157" priority="73"/>
  </conditionalFormatting>
  <conditionalFormatting sqref="B53">
    <cfRule type="duplicateValues" dxfId="156" priority="66"/>
  </conditionalFormatting>
  <conditionalFormatting sqref="E53">
    <cfRule type="duplicateValues" dxfId="155" priority="65"/>
  </conditionalFormatting>
  <conditionalFormatting sqref="B53">
    <cfRule type="duplicateValues" dxfId="154" priority="64"/>
  </conditionalFormatting>
  <conditionalFormatting sqref="B53">
    <cfRule type="duplicateValues" dxfId="153" priority="63"/>
  </conditionalFormatting>
  <conditionalFormatting sqref="E86">
    <cfRule type="duplicateValues" dxfId="152" priority="61"/>
  </conditionalFormatting>
  <conditionalFormatting sqref="B27">
    <cfRule type="duplicateValues" dxfId="151" priority="59"/>
  </conditionalFormatting>
  <conditionalFormatting sqref="E27">
    <cfRule type="duplicateValues" dxfId="150" priority="58"/>
  </conditionalFormatting>
  <conditionalFormatting sqref="B27">
    <cfRule type="duplicateValues" dxfId="149" priority="60"/>
  </conditionalFormatting>
  <conditionalFormatting sqref="B27">
    <cfRule type="duplicateValues" dxfId="148" priority="57"/>
  </conditionalFormatting>
  <conditionalFormatting sqref="E87">
    <cfRule type="duplicateValues" dxfId="147" priority="56"/>
  </conditionalFormatting>
  <conditionalFormatting sqref="B15">
    <cfRule type="duplicateValues" dxfId="146" priority="55"/>
  </conditionalFormatting>
  <conditionalFormatting sqref="E15">
    <cfRule type="duplicateValues" dxfId="145" priority="54"/>
  </conditionalFormatting>
  <conditionalFormatting sqref="B15">
    <cfRule type="duplicateValues" dxfId="144" priority="53"/>
  </conditionalFormatting>
  <conditionalFormatting sqref="B15">
    <cfRule type="duplicateValues" dxfId="143" priority="52"/>
  </conditionalFormatting>
  <conditionalFormatting sqref="B54">
    <cfRule type="duplicateValues" dxfId="142" priority="43"/>
  </conditionalFormatting>
  <conditionalFormatting sqref="E54">
    <cfRule type="duplicateValues" dxfId="141" priority="42"/>
  </conditionalFormatting>
  <conditionalFormatting sqref="B54">
    <cfRule type="duplicateValues" dxfId="140" priority="41"/>
  </conditionalFormatting>
  <conditionalFormatting sqref="B54">
    <cfRule type="duplicateValues" dxfId="139" priority="40"/>
  </conditionalFormatting>
  <conditionalFormatting sqref="B77">
    <cfRule type="duplicateValues" dxfId="138" priority="38"/>
  </conditionalFormatting>
  <conditionalFormatting sqref="E77">
    <cfRule type="duplicateValues" dxfId="137" priority="37"/>
  </conditionalFormatting>
  <conditionalFormatting sqref="B77">
    <cfRule type="duplicateValues" dxfId="136" priority="36"/>
  </conditionalFormatting>
  <conditionalFormatting sqref="B77">
    <cfRule type="duplicateValues" dxfId="135" priority="35"/>
  </conditionalFormatting>
  <conditionalFormatting sqref="B19">
    <cfRule type="duplicateValues" dxfId="134" priority="32"/>
  </conditionalFormatting>
  <conditionalFormatting sqref="B19">
    <cfRule type="duplicateValues" dxfId="133" priority="33"/>
  </conditionalFormatting>
  <conditionalFormatting sqref="E19">
    <cfRule type="duplicateValues" dxfId="132" priority="34"/>
  </conditionalFormatting>
  <conditionalFormatting sqref="B19">
    <cfRule type="duplicateValues" dxfId="131" priority="31"/>
  </conditionalFormatting>
  <conditionalFormatting sqref="E98:E1048576 E1:E7 E66:E67 E62:E64 E70:E75 E78:E85 E10:E14 E45:E50 E18 E20:E26 E41:E43 E29:E32">
    <cfRule type="duplicateValues" dxfId="130" priority="27153"/>
  </conditionalFormatting>
  <conditionalFormatting sqref="B98:B1048576 B41:B43 B1:B7 B9:B32 B45:B50 B52:B64 B66:B72 B74:B88">
    <cfRule type="duplicateValues" dxfId="129" priority="22"/>
  </conditionalFormatting>
  <conditionalFormatting sqref="B99:B1048576 B74:B75 B1:B7 B66:B67 B79:B83 B71:B72 B63:B64 B49:B50 B42:B43 B10:B14 B45:B47 B18 B20:B26 B29:B32 B85:B88">
    <cfRule type="duplicateValues" dxfId="128" priority="27180"/>
  </conditionalFormatting>
  <conditionalFormatting sqref="B33:B40">
    <cfRule type="duplicateValues" dxfId="127" priority="19"/>
  </conditionalFormatting>
  <conditionalFormatting sqref="B33:B40">
    <cfRule type="duplicateValues" dxfId="126" priority="18"/>
  </conditionalFormatting>
  <conditionalFormatting sqref="E33:E37 E39:E40">
    <cfRule type="duplicateValues" dxfId="125" priority="20"/>
  </conditionalFormatting>
  <conditionalFormatting sqref="B33:B40">
    <cfRule type="duplicateValues" dxfId="124" priority="17"/>
  </conditionalFormatting>
  <conditionalFormatting sqref="B33:B40">
    <cfRule type="duplicateValues" dxfId="123" priority="21"/>
  </conditionalFormatting>
  <conditionalFormatting sqref="B98:B1048576 B1:B7 B9:B43 B45:B50 B52:B64 B66:B72 B74:B88">
    <cfRule type="duplicateValues" dxfId="122" priority="16"/>
  </conditionalFormatting>
  <conditionalFormatting sqref="E38">
    <cfRule type="duplicateValues" dxfId="121" priority="15"/>
  </conditionalFormatting>
  <conditionalFormatting sqref="B55:B61">
    <cfRule type="duplicateValues" dxfId="120" priority="27216"/>
  </conditionalFormatting>
  <conditionalFormatting sqref="E55:E61">
    <cfRule type="duplicateValues" dxfId="119" priority="27217"/>
  </conditionalFormatting>
  <conditionalFormatting sqref="E89">
    <cfRule type="duplicateValues" dxfId="118" priority="8"/>
  </conditionalFormatting>
  <conditionalFormatting sqref="E90">
    <cfRule type="duplicateValues" dxfId="117" priority="7"/>
  </conditionalFormatting>
  <conditionalFormatting sqref="E91">
    <cfRule type="duplicateValues" dxfId="116" priority="6"/>
  </conditionalFormatting>
  <conditionalFormatting sqref="E92">
    <cfRule type="duplicateValues" dxfId="115" priority="5"/>
  </conditionalFormatting>
  <conditionalFormatting sqref="E93">
    <cfRule type="duplicateValues" dxfId="114" priority="4"/>
  </conditionalFormatting>
  <conditionalFormatting sqref="E94">
    <cfRule type="duplicateValues" dxfId="113" priority="3"/>
  </conditionalFormatting>
  <conditionalFormatting sqref="E95">
    <cfRule type="duplicateValues" dxfId="112" priority="2"/>
  </conditionalFormatting>
  <conditionalFormatting sqref="E96">
    <cfRule type="duplicateValues" dxfId="111" priority="1"/>
  </conditionalFormatting>
  <conditionalFormatting sqref="E97">
    <cfRule type="duplicateValues" dxfId="1" priority="27284"/>
  </conditionalFormatting>
  <conditionalFormatting sqref="B89:B97">
    <cfRule type="duplicateValues" dxfId="0" priority="2728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zoomScaleNormal="100" workbookViewId="0">
      <selection activeCell="E2" sqref="E2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26">
        <v>725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725 571 1 414 722 60 266 724 578 6 552 742 745 311 16 386 480 492 615 947 678                                               </v>
      </c>
    </row>
    <row r="3" spans="2:5" ht="18.75" thickBot="1" x14ac:dyDescent="0.3">
      <c r="B3" s="26">
        <v>571</v>
      </c>
      <c r="C3" s="5" t="s">
        <v>15</v>
      </c>
    </row>
    <row r="4" spans="2:5" ht="18.75" thickBot="1" x14ac:dyDescent="0.3">
      <c r="B4" s="26">
        <v>1</v>
      </c>
      <c r="C4" s="5" t="s">
        <v>15</v>
      </c>
    </row>
    <row r="5" spans="2:5" ht="18.75" thickBot="1" x14ac:dyDescent="0.3">
      <c r="B5" s="26">
        <v>414</v>
      </c>
      <c r="C5" s="5" t="s">
        <v>15</v>
      </c>
    </row>
    <row r="6" spans="2:5" ht="18.75" thickBot="1" x14ac:dyDescent="0.3">
      <c r="B6" s="26">
        <v>722</v>
      </c>
      <c r="C6" s="5" t="s">
        <v>15</v>
      </c>
    </row>
    <row r="7" spans="2:5" ht="18.75" thickBot="1" x14ac:dyDescent="0.3">
      <c r="B7" s="26">
        <v>60</v>
      </c>
      <c r="C7" s="5" t="s">
        <v>15</v>
      </c>
    </row>
    <row r="8" spans="2:5" ht="18.75" thickBot="1" x14ac:dyDescent="0.3">
      <c r="B8" s="26">
        <v>266</v>
      </c>
      <c r="C8" s="5" t="s">
        <v>15</v>
      </c>
    </row>
    <row r="9" spans="2:5" ht="18.75" thickBot="1" x14ac:dyDescent="0.3">
      <c r="B9" s="26">
        <v>724</v>
      </c>
      <c r="C9" s="5" t="s">
        <v>15</v>
      </c>
      <c r="E9" s="1"/>
    </row>
    <row r="10" spans="2:5" ht="18.75" thickBot="1" x14ac:dyDescent="0.3">
      <c r="B10" s="26">
        <v>578</v>
      </c>
      <c r="C10" s="5" t="s">
        <v>15</v>
      </c>
    </row>
    <row r="11" spans="2:5" ht="18.75" thickBot="1" x14ac:dyDescent="0.3">
      <c r="B11" s="26">
        <v>6</v>
      </c>
      <c r="C11" s="5" t="s">
        <v>15</v>
      </c>
    </row>
    <row r="12" spans="2:5" ht="18.75" thickBot="1" x14ac:dyDescent="0.3">
      <c r="B12" s="26">
        <v>552</v>
      </c>
      <c r="C12" s="5" t="s">
        <v>15</v>
      </c>
    </row>
    <row r="13" spans="2:5" ht="18.75" thickBot="1" x14ac:dyDescent="0.3">
      <c r="B13" s="26">
        <v>742</v>
      </c>
      <c r="C13" s="5" t="s">
        <v>15</v>
      </c>
    </row>
    <row r="14" spans="2:5" ht="18.75" thickBot="1" x14ac:dyDescent="0.3">
      <c r="B14" s="26">
        <v>745</v>
      </c>
      <c r="C14" s="5" t="s">
        <v>15</v>
      </c>
    </row>
    <row r="15" spans="2:5" ht="18.75" thickBot="1" x14ac:dyDescent="0.3">
      <c r="B15" s="26">
        <v>311</v>
      </c>
      <c r="C15" s="5" t="s">
        <v>15</v>
      </c>
    </row>
    <row r="16" spans="2:5" ht="18.75" thickBot="1" x14ac:dyDescent="0.3">
      <c r="B16" s="26">
        <v>16</v>
      </c>
      <c r="C16" s="5" t="s">
        <v>15</v>
      </c>
    </row>
    <row r="17" spans="2:3" ht="18.75" thickBot="1" x14ac:dyDescent="0.3">
      <c r="B17" s="26">
        <v>386</v>
      </c>
      <c r="C17" s="5" t="s">
        <v>15</v>
      </c>
    </row>
    <row r="18" spans="2:3" ht="18.75" thickBot="1" x14ac:dyDescent="0.3">
      <c r="B18" s="26">
        <v>480</v>
      </c>
      <c r="C18" s="5" t="s">
        <v>15</v>
      </c>
    </row>
    <row r="19" spans="2:3" ht="18.75" thickBot="1" x14ac:dyDescent="0.3">
      <c r="B19" s="26">
        <v>492</v>
      </c>
      <c r="C19" s="5" t="s">
        <v>15</v>
      </c>
    </row>
    <row r="20" spans="2:3" ht="18.75" thickBot="1" x14ac:dyDescent="0.3">
      <c r="B20" s="26">
        <v>615</v>
      </c>
      <c r="C20" s="5" t="s">
        <v>15</v>
      </c>
    </row>
    <row r="21" spans="2:3" ht="18.75" thickBot="1" x14ac:dyDescent="0.3">
      <c r="B21" s="26">
        <v>947</v>
      </c>
      <c r="C21" s="5" t="s">
        <v>15</v>
      </c>
    </row>
    <row r="22" spans="2:3" ht="18.75" thickBot="1" x14ac:dyDescent="0.3">
      <c r="B22" s="26">
        <v>678</v>
      </c>
      <c r="C22" s="5" t="s">
        <v>15</v>
      </c>
    </row>
    <row r="23" spans="2:3" ht="18.75" thickBot="1" x14ac:dyDescent="0.3">
      <c r="B23" s="25"/>
      <c r="C23" s="5" t="s">
        <v>15</v>
      </c>
    </row>
    <row r="24" spans="2:3" ht="18.75" thickBot="1" x14ac:dyDescent="0.3">
      <c r="B24" s="25"/>
      <c r="C24" s="5" t="s">
        <v>15</v>
      </c>
    </row>
    <row r="25" spans="2:3" ht="18.75" thickBot="1" x14ac:dyDescent="0.3">
      <c r="B25" s="25"/>
      <c r="C25" s="5" t="s">
        <v>15</v>
      </c>
    </row>
    <row r="26" spans="2:3" ht="18.75" thickBot="1" x14ac:dyDescent="0.3">
      <c r="B26" s="25"/>
      <c r="C26" s="5" t="s">
        <v>15</v>
      </c>
    </row>
    <row r="27" spans="2:3" ht="18.75" thickBot="1" x14ac:dyDescent="0.3">
      <c r="B27" s="25"/>
      <c r="C27" s="5" t="s">
        <v>15</v>
      </c>
    </row>
    <row r="28" spans="2:3" ht="18.75" thickBot="1" x14ac:dyDescent="0.3">
      <c r="B28" s="25"/>
      <c r="C28" s="5" t="s">
        <v>15</v>
      </c>
    </row>
    <row r="29" spans="2:3" ht="18.75" thickBot="1" x14ac:dyDescent="0.3">
      <c r="B29" s="25"/>
      <c r="C29" s="5" t="s">
        <v>15</v>
      </c>
    </row>
    <row r="30" spans="2:3" ht="18.75" thickBot="1" x14ac:dyDescent="0.3">
      <c r="B30" s="25"/>
      <c r="C30" s="5" t="s">
        <v>15</v>
      </c>
    </row>
    <row r="31" spans="2:3" ht="18.75" thickBot="1" x14ac:dyDescent="0.3">
      <c r="B31" s="29"/>
      <c r="C31" s="5" t="s">
        <v>15</v>
      </c>
    </row>
    <row r="32" spans="2:3" ht="18.75" thickBot="1" x14ac:dyDescent="0.3">
      <c r="B32" s="29"/>
      <c r="C32" s="5" t="s">
        <v>15</v>
      </c>
    </row>
    <row r="33" spans="2:3" ht="18.75" thickBot="1" x14ac:dyDescent="0.3">
      <c r="B33" s="29"/>
      <c r="C33" s="5" t="s">
        <v>15</v>
      </c>
    </row>
    <row r="34" spans="2:3" ht="18.75" thickBot="1" x14ac:dyDescent="0.3">
      <c r="B34" s="29"/>
      <c r="C34" s="5" t="s">
        <v>15</v>
      </c>
    </row>
    <row r="35" spans="2:3" ht="18.75" thickBot="1" x14ac:dyDescent="0.3">
      <c r="B35" s="29"/>
      <c r="C35" s="5" t="s">
        <v>15</v>
      </c>
    </row>
    <row r="36" spans="2:3" ht="18.75" thickBot="1" x14ac:dyDescent="0.3">
      <c r="B36" s="29"/>
      <c r="C36" s="5" t="s">
        <v>15</v>
      </c>
    </row>
    <row r="37" spans="2:3" ht="18.75" thickBot="1" x14ac:dyDescent="0.3">
      <c r="B37" s="29"/>
      <c r="C37" s="5" t="s">
        <v>15</v>
      </c>
    </row>
    <row r="38" spans="2:3" ht="18.75" thickBot="1" x14ac:dyDescent="0.3">
      <c r="B38" s="29"/>
      <c r="C38" s="5" t="s">
        <v>15</v>
      </c>
    </row>
    <row r="39" spans="2:3" ht="18.75" thickBot="1" x14ac:dyDescent="0.3">
      <c r="B39" s="29"/>
      <c r="C39" s="5" t="s">
        <v>15</v>
      </c>
    </row>
    <row r="40" spans="2:3" ht="18.75" thickBot="1" x14ac:dyDescent="0.3">
      <c r="B40" s="29"/>
      <c r="C40" s="5" t="s">
        <v>15</v>
      </c>
    </row>
    <row r="41" spans="2:3" ht="18.75" thickBot="1" x14ac:dyDescent="0.3">
      <c r="B41" s="29"/>
      <c r="C41" s="5" t="s">
        <v>15</v>
      </c>
    </row>
    <row r="42" spans="2:3" ht="18.75" thickBot="1" x14ac:dyDescent="0.3">
      <c r="B42" s="29"/>
      <c r="C42" s="5" t="s">
        <v>15</v>
      </c>
    </row>
    <row r="43" spans="2:3" ht="18.75" thickBot="1" x14ac:dyDescent="0.3">
      <c r="B43" s="29"/>
      <c r="C43" s="5" t="s">
        <v>15</v>
      </c>
    </row>
    <row r="44" spans="2:3" ht="18.75" thickBot="1" x14ac:dyDescent="0.3">
      <c r="B44" s="29"/>
      <c r="C44" s="5" t="s">
        <v>15</v>
      </c>
    </row>
    <row r="45" spans="2:3" ht="18.75" thickBot="1" x14ac:dyDescent="0.3">
      <c r="B45" s="25"/>
      <c r="C45" s="5" t="s">
        <v>15</v>
      </c>
    </row>
    <row r="46" spans="2:3" ht="18.75" thickBot="1" x14ac:dyDescent="0.3">
      <c r="B46" s="25"/>
      <c r="C46" s="5" t="s">
        <v>15</v>
      </c>
    </row>
    <row r="47" spans="2:3" ht="18.75" thickBot="1" x14ac:dyDescent="0.3">
      <c r="B47" s="20"/>
      <c r="C47" s="5" t="s">
        <v>15</v>
      </c>
    </row>
    <row r="48" spans="2:3" ht="18.75" thickBot="1" x14ac:dyDescent="0.3">
      <c r="B48" s="25"/>
      <c r="C48" s="5" t="s">
        <v>15</v>
      </c>
    </row>
    <row r="49" spans="2:3" ht="18.75" thickBot="1" x14ac:dyDescent="0.3">
      <c r="B49" s="25"/>
      <c r="C49" s="5" t="s">
        <v>15</v>
      </c>
    </row>
    <row r="50" spans="2:3" ht="18.75" thickBot="1" x14ac:dyDescent="0.3">
      <c r="B50" s="25"/>
      <c r="C50" s="5" t="s">
        <v>15</v>
      </c>
    </row>
    <row r="51" spans="2:3" ht="18.75" thickBot="1" x14ac:dyDescent="0.3">
      <c r="B51" s="25"/>
      <c r="C51" s="5" t="s">
        <v>15</v>
      </c>
    </row>
    <row r="52" spans="2:3" ht="18.75" thickBot="1" x14ac:dyDescent="0.3">
      <c r="B52" s="25"/>
      <c r="C52" s="5" t="s">
        <v>15</v>
      </c>
    </row>
    <row r="53" spans="2:3" ht="18.75" thickBot="1" x14ac:dyDescent="0.3">
      <c r="B53" s="25"/>
      <c r="C53" s="5" t="s">
        <v>15</v>
      </c>
    </row>
    <row r="54" spans="2:3" ht="18.75" thickBot="1" x14ac:dyDescent="0.3">
      <c r="B54" s="25"/>
      <c r="C54" s="5" t="s">
        <v>15</v>
      </c>
    </row>
    <row r="55" spans="2:3" ht="18.75" thickBot="1" x14ac:dyDescent="0.3">
      <c r="B55" s="25"/>
      <c r="C55" s="5" t="s">
        <v>15</v>
      </c>
    </row>
    <row r="56" spans="2:3" ht="18.75" thickBot="1" x14ac:dyDescent="0.3">
      <c r="B56" s="25"/>
      <c r="C56" s="5" t="s">
        <v>15</v>
      </c>
    </row>
    <row r="57" spans="2:3" ht="18.75" thickBot="1" x14ac:dyDescent="0.3">
      <c r="B57" s="25"/>
      <c r="C57" s="5" t="s">
        <v>15</v>
      </c>
    </row>
    <row r="58" spans="2:3" ht="18.75" thickBot="1" x14ac:dyDescent="0.3">
      <c r="B58" s="25"/>
      <c r="C58" s="5" t="s">
        <v>15</v>
      </c>
    </row>
    <row r="59" spans="2:3" ht="18.75" thickBot="1" x14ac:dyDescent="0.3">
      <c r="B59" s="25"/>
      <c r="C59" s="5" t="s">
        <v>15</v>
      </c>
    </row>
    <row r="60" spans="2:3" ht="18.75" thickBot="1" x14ac:dyDescent="0.3">
      <c r="B60" s="20"/>
      <c r="C60" s="5" t="s">
        <v>15</v>
      </c>
    </row>
    <row r="61" spans="2:3" ht="18.75" thickBot="1" x14ac:dyDescent="0.3">
      <c r="B61" s="20"/>
      <c r="C61" s="5" t="s">
        <v>15</v>
      </c>
    </row>
    <row r="62" spans="2:3" ht="18.75" thickBot="1" x14ac:dyDescent="0.3">
      <c r="B62" s="20"/>
      <c r="C62" s="5" t="s">
        <v>15</v>
      </c>
    </row>
    <row r="63" spans="2:3" ht="18.75" thickBot="1" x14ac:dyDescent="0.3">
      <c r="B63" s="20"/>
      <c r="C63" s="5" t="s">
        <v>15</v>
      </c>
    </row>
    <row r="64" spans="2:3" ht="18.75" thickBot="1" x14ac:dyDescent="0.3">
      <c r="B64" s="20"/>
      <c r="C64" s="5" t="s">
        <v>15</v>
      </c>
    </row>
    <row r="65" spans="2:3" ht="18.75" thickBot="1" x14ac:dyDescent="0.3">
      <c r="B65" s="20"/>
      <c r="C65" s="5" t="s">
        <v>15</v>
      </c>
    </row>
    <row r="66" spans="2:3" ht="18.75" thickBot="1" x14ac:dyDescent="0.3">
      <c r="B66" s="20"/>
      <c r="C66" s="5" t="s">
        <v>15</v>
      </c>
    </row>
    <row r="67" spans="2:3" ht="18.75" thickBot="1" x14ac:dyDescent="0.3">
      <c r="B67" s="20"/>
      <c r="C67" s="5" t="s">
        <v>15</v>
      </c>
    </row>
    <row r="68" spans="2:3" ht="18" x14ac:dyDescent="0.25">
      <c r="B68" s="20"/>
      <c r="C68" s="5" t="s">
        <v>15</v>
      </c>
    </row>
    <row r="69" spans="2:3" ht="18" x14ac:dyDescent="0.25">
      <c r="B69" s="20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10" priority="1206"/>
  </conditionalFormatting>
  <conditionalFormatting sqref="B60:B69">
    <cfRule type="duplicateValues" dxfId="109" priority="577"/>
    <cfRule type="duplicateValues" dxfId="108" priority="578"/>
  </conditionalFormatting>
  <conditionalFormatting sqref="B60:B69">
    <cfRule type="duplicateValues" dxfId="107" priority="576"/>
  </conditionalFormatting>
  <conditionalFormatting sqref="B60:B69">
    <cfRule type="duplicateValues" dxfId="106" priority="575"/>
  </conditionalFormatting>
  <conditionalFormatting sqref="B60:B69">
    <cfRule type="duplicateValues" dxfId="105" priority="570"/>
    <cfRule type="duplicateValues" dxfId="104" priority="571"/>
    <cfRule type="duplicateValues" dxfId="103" priority="572"/>
    <cfRule type="duplicateValues" dxfId="102" priority="573"/>
    <cfRule type="duplicateValues" dxfId="101" priority="574"/>
  </conditionalFormatting>
  <conditionalFormatting sqref="B47:B59">
    <cfRule type="duplicateValues" dxfId="100" priority="552"/>
    <cfRule type="duplicateValues" dxfId="99" priority="553"/>
    <cfRule type="duplicateValues" dxfId="98" priority="554"/>
    <cfRule type="duplicateValues" dxfId="97" priority="555"/>
    <cfRule type="duplicateValues" dxfId="96" priority="556"/>
  </conditionalFormatting>
  <conditionalFormatting sqref="B47:B59">
    <cfRule type="duplicateValues" dxfId="95" priority="557"/>
    <cfRule type="duplicateValues" dxfId="94" priority="558"/>
  </conditionalFormatting>
  <conditionalFormatting sqref="B47:B59">
    <cfRule type="duplicateValues" dxfId="93" priority="559"/>
  </conditionalFormatting>
  <conditionalFormatting sqref="B47:B59">
    <cfRule type="duplicateValues" dxfId="92" priority="560"/>
  </conditionalFormatting>
  <conditionalFormatting sqref="B45:B46">
    <cfRule type="duplicateValues" dxfId="91" priority="464"/>
  </conditionalFormatting>
  <conditionalFormatting sqref="B31:B44">
    <cfRule type="duplicateValues" dxfId="90" priority="463"/>
  </conditionalFormatting>
  <conditionalFormatting sqref="B31:B44">
    <cfRule type="duplicateValues" dxfId="89" priority="462"/>
  </conditionalFormatting>
  <conditionalFormatting sqref="B31:B44">
    <cfRule type="duplicateValues" dxfId="88" priority="460"/>
    <cfRule type="duplicateValues" dxfId="87" priority="461"/>
  </conditionalFormatting>
  <conditionalFormatting sqref="B31:B44">
    <cfRule type="duplicateValues" dxfId="86" priority="457"/>
    <cfRule type="duplicateValues" dxfId="85" priority="458"/>
    <cfRule type="duplicateValues" dxfId="84" priority="459"/>
  </conditionalFormatting>
  <conditionalFormatting sqref="B31:B44">
    <cfRule type="duplicateValues" dxfId="83" priority="454"/>
    <cfRule type="duplicateValues" dxfId="82" priority="455"/>
    <cfRule type="duplicateValues" dxfId="81" priority="456"/>
  </conditionalFormatting>
  <conditionalFormatting sqref="B31:B44">
    <cfRule type="duplicateValues" dxfId="80" priority="452"/>
    <cfRule type="duplicateValues" dxfId="79" priority="453"/>
  </conditionalFormatting>
  <conditionalFormatting sqref="B31:B44">
    <cfRule type="duplicateValues" dxfId="78" priority="448"/>
    <cfRule type="duplicateValues" dxfId="77" priority="449"/>
    <cfRule type="duplicateValues" dxfId="76" priority="450"/>
    <cfRule type="duplicateValues" dxfId="75" priority="451"/>
  </conditionalFormatting>
  <conditionalFormatting sqref="B31:B44">
    <cfRule type="duplicateValues" dxfId="74" priority="447"/>
  </conditionalFormatting>
  <conditionalFormatting sqref="B31:B44">
    <cfRule type="duplicateValues" dxfId="73" priority="446"/>
  </conditionalFormatting>
  <conditionalFormatting sqref="B31:B44">
    <cfRule type="duplicateValues" dxfId="72" priority="445"/>
  </conditionalFormatting>
  <conditionalFormatting sqref="B31:B44">
    <cfRule type="duplicateValues" dxfId="71" priority="443"/>
    <cfRule type="duplicateValues" dxfId="70" priority="444"/>
  </conditionalFormatting>
  <conditionalFormatting sqref="B31:B44">
    <cfRule type="duplicateValues" dxfId="69" priority="440"/>
    <cfRule type="duplicateValues" dxfId="68" priority="441"/>
    <cfRule type="duplicateValues" dxfId="67" priority="442"/>
  </conditionalFormatting>
  <conditionalFormatting sqref="B31:B44">
    <cfRule type="duplicateValues" dxfId="66" priority="436"/>
    <cfRule type="duplicateValues" dxfId="65" priority="437"/>
    <cfRule type="duplicateValues" dxfId="64" priority="438"/>
    <cfRule type="duplicateValues" dxfId="63" priority="439"/>
  </conditionalFormatting>
  <conditionalFormatting sqref="B31:B46">
    <cfRule type="duplicateValues" dxfId="62" priority="435"/>
  </conditionalFormatting>
  <conditionalFormatting sqref="B29:B30">
    <cfRule type="duplicateValues" dxfId="61" priority="117"/>
  </conditionalFormatting>
  <conditionalFormatting sqref="B28">
    <cfRule type="duplicateValues" dxfId="60" priority="119"/>
  </conditionalFormatting>
  <conditionalFormatting sqref="B25:B26">
    <cfRule type="duplicateValues" dxfId="59" priority="113"/>
  </conditionalFormatting>
  <conditionalFormatting sqref="B23:B24">
    <cfRule type="duplicateValues" dxfId="58" priority="112"/>
  </conditionalFormatting>
  <conditionalFormatting sqref="B27">
    <cfRule type="duplicateValues" dxfId="57" priority="116"/>
  </conditionalFormatting>
  <conditionalFormatting sqref="B10">
    <cfRule type="duplicateValues" dxfId="56" priority="2"/>
  </conditionalFormatting>
  <conditionalFormatting sqref="B2:B22">
    <cfRule type="duplicateValues" dxfId="55" priority="3"/>
  </conditionalFormatting>
  <conditionalFormatting sqref="B2:B22">
    <cfRule type="duplicateValues" dxfId="54" priority="1"/>
  </conditionalFormatting>
  <conditionalFormatting sqref="B2:B9 B11:B22">
    <cfRule type="duplicateValues" dxfId="53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3"/>
  <sheetViews>
    <sheetView workbookViewId="0">
      <selection activeCell="L15" sqref="L15"/>
    </sheetView>
  </sheetViews>
  <sheetFormatPr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17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9">
        <v>563</v>
      </c>
    </row>
    <row r="58" spans="1:2" ht="18" x14ac:dyDescent="0.25">
      <c r="B58" s="9">
        <v>147</v>
      </c>
    </row>
    <row r="59" spans="1:2" ht="18" x14ac:dyDescent="0.25">
      <c r="B59" s="9">
        <v>574</v>
      </c>
    </row>
    <row r="60" spans="1:2" ht="18" x14ac:dyDescent="0.25">
      <c r="B60" s="9">
        <v>769</v>
      </c>
    </row>
    <row r="61" spans="1:2" ht="18" x14ac:dyDescent="0.25">
      <c r="B61" s="9">
        <v>900</v>
      </c>
    </row>
    <row r="62" spans="1:2" ht="18" x14ac:dyDescent="0.25">
      <c r="B62" s="9">
        <v>336</v>
      </c>
    </row>
    <row r="63" spans="1:2" ht="18" x14ac:dyDescent="0.25">
      <c r="B63" s="9">
        <v>338</v>
      </c>
    </row>
    <row r="64" spans="1:2" ht="18" x14ac:dyDescent="0.25">
      <c r="B64" s="9">
        <v>407</v>
      </c>
    </row>
    <row r="65" spans="2:2" ht="18" x14ac:dyDescent="0.25">
      <c r="B65" s="9">
        <v>632</v>
      </c>
    </row>
    <row r="66" spans="2:2" ht="18" x14ac:dyDescent="0.25">
      <c r="B66" s="9">
        <v>843</v>
      </c>
    </row>
    <row r="67" spans="2:2" ht="18" x14ac:dyDescent="0.25">
      <c r="B67" s="9">
        <v>757</v>
      </c>
    </row>
    <row r="68" spans="2:2" ht="18" x14ac:dyDescent="0.25">
      <c r="B68" s="9">
        <v>918</v>
      </c>
    </row>
    <row r="69" spans="2:2" ht="18" x14ac:dyDescent="0.25">
      <c r="B69" s="9">
        <v>993</v>
      </c>
    </row>
    <row r="70" spans="2:2" ht="18" x14ac:dyDescent="0.25">
      <c r="B70" s="9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52" priority="228"/>
  </conditionalFormatting>
  <conditionalFormatting sqref="B56">
    <cfRule type="duplicateValues" dxfId="51" priority="216"/>
  </conditionalFormatting>
  <conditionalFormatting sqref="B56">
    <cfRule type="duplicateValues" dxfId="50" priority="204"/>
  </conditionalFormatting>
  <conditionalFormatting sqref="B56">
    <cfRule type="duplicateValues" dxfId="49" priority="155"/>
  </conditionalFormatting>
  <conditionalFormatting sqref="B56">
    <cfRule type="duplicateValues" dxfId="48" priority="26940"/>
  </conditionalFormatting>
  <conditionalFormatting sqref="B94:B1048576 B1 B56">
    <cfRule type="duplicateValues" dxfId="47" priority="92"/>
  </conditionalFormatting>
  <conditionalFormatting sqref="B50:B55">
    <cfRule type="duplicateValues" dxfId="46" priority="82"/>
  </conditionalFormatting>
  <conditionalFormatting sqref="B50:B55">
    <cfRule type="duplicateValues" dxfId="45" priority="83"/>
  </conditionalFormatting>
  <conditionalFormatting sqref="B46:B49">
    <cfRule type="duplicateValues" dxfId="44" priority="77"/>
  </conditionalFormatting>
  <conditionalFormatting sqref="B46:B55">
    <cfRule type="duplicateValues" dxfId="43" priority="76"/>
  </conditionalFormatting>
  <conditionalFormatting sqref="B94:B1048576 B1 B46:B56">
    <cfRule type="duplicateValues" dxfId="42" priority="74"/>
  </conditionalFormatting>
  <conditionalFormatting sqref="B71:B93">
    <cfRule type="duplicateValues" dxfId="41" priority="73"/>
  </conditionalFormatting>
  <conditionalFormatting sqref="B43:B45">
    <cfRule type="duplicateValues" dxfId="40" priority="72"/>
  </conditionalFormatting>
  <conditionalFormatting sqref="B43:B45">
    <cfRule type="duplicateValues" dxfId="39" priority="65"/>
  </conditionalFormatting>
  <conditionalFormatting sqref="B43:B45">
    <cfRule type="duplicateValues" dxfId="38" priority="64"/>
  </conditionalFormatting>
  <conditionalFormatting sqref="B43:B45">
    <cfRule type="duplicateValues" dxfId="37" priority="63"/>
  </conditionalFormatting>
  <conditionalFormatting sqref="B22:B42">
    <cfRule type="duplicateValues" dxfId="36" priority="43"/>
    <cfRule type="duplicateValues" dxfId="35" priority="44"/>
  </conditionalFormatting>
  <conditionalFormatting sqref="B22:B42">
    <cfRule type="duplicateValues" dxfId="34" priority="51"/>
  </conditionalFormatting>
  <conditionalFormatting sqref="B22:B42">
    <cfRule type="duplicateValues" dxfId="33" priority="42"/>
  </conditionalFormatting>
  <conditionalFormatting sqref="B1 B71:B1048576 B22:B56">
    <cfRule type="duplicateValues" dxfId="32" priority="41"/>
  </conditionalFormatting>
  <conditionalFormatting sqref="B1 B22:B56 B71:B1048576">
    <cfRule type="duplicateValues" dxfId="31" priority="30"/>
  </conditionalFormatting>
  <conditionalFormatting sqref="B9:B21">
    <cfRule type="duplicateValues" dxfId="30" priority="27"/>
    <cfRule type="duplicateValues" dxfId="29" priority="28"/>
    <cfRule type="duplicateValues" dxfId="28" priority="29"/>
  </conditionalFormatting>
  <conditionalFormatting sqref="B9:B21">
    <cfRule type="duplicateValues" dxfId="27" priority="26"/>
  </conditionalFormatting>
  <conditionalFormatting sqref="B9:B21">
    <cfRule type="duplicateValues" dxfId="26" priority="25"/>
  </conditionalFormatting>
  <conditionalFormatting sqref="B9:B21">
    <cfRule type="duplicateValues" dxfId="25" priority="22"/>
    <cfRule type="duplicateValues" dxfId="24" priority="23"/>
    <cfRule type="duplicateValues" dxfId="23" priority="24"/>
  </conditionalFormatting>
  <conditionalFormatting sqref="B9:B21">
    <cfRule type="duplicateValues" dxfId="22" priority="21"/>
  </conditionalFormatting>
  <conditionalFormatting sqref="B2:B21">
    <cfRule type="duplicateValues" dxfId="21" priority="20"/>
  </conditionalFormatting>
  <conditionalFormatting sqref="B2:B21">
    <cfRule type="duplicateValues" dxfId="20" priority="17"/>
    <cfRule type="duplicateValues" dxfId="19" priority="18"/>
    <cfRule type="duplicateValues" dxfId="18" priority="19"/>
  </conditionalFormatting>
  <conditionalFormatting sqref="B57:B59">
    <cfRule type="duplicateValues" dxfId="17" priority="9"/>
  </conditionalFormatting>
  <conditionalFormatting sqref="B57:B68 B70">
    <cfRule type="duplicateValues" dxfId="16" priority="10"/>
  </conditionalFormatting>
  <conditionalFormatting sqref="B57:B68 B70">
    <cfRule type="duplicateValues" dxfId="15" priority="11"/>
    <cfRule type="duplicateValues" dxfId="14" priority="12"/>
  </conditionalFormatting>
  <conditionalFormatting sqref="B57:B68 B70">
    <cfRule type="duplicateValues" dxfId="13" priority="13"/>
  </conditionalFormatting>
  <conditionalFormatting sqref="B57:B68 B70">
    <cfRule type="duplicateValues" dxfId="12" priority="14"/>
  </conditionalFormatting>
  <conditionalFormatting sqref="B57:B68 B70">
    <cfRule type="duplicateValues" dxfId="11" priority="15"/>
  </conditionalFormatting>
  <conditionalFormatting sqref="B59:B68 B70">
    <cfRule type="duplicateValues" dxfId="10" priority="16"/>
  </conditionalFormatting>
  <conditionalFormatting sqref="B69">
    <cfRule type="duplicateValues" dxfId="9" priority="2"/>
  </conditionalFormatting>
  <conditionalFormatting sqref="B69">
    <cfRule type="duplicateValues" dxfId="8" priority="3"/>
    <cfRule type="duplicateValues" dxfId="7" priority="4"/>
  </conditionalFormatting>
  <conditionalFormatting sqref="B69">
    <cfRule type="duplicateValues" dxfId="6" priority="5"/>
  </conditionalFormatting>
  <conditionalFormatting sqref="B69">
    <cfRule type="duplicateValues" dxfId="5" priority="6"/>
  </conditionalFormatting>
  <conditionalFormatting sqref="B69">
    <cfRule type="duplicateValues" dxfId="4" priority="7"/>
  </conditionalFormatting>
  <conditionalFormatting sqref="B69">
    <cfRule type="duplicateValues" dxfId="3" priority="8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Victor Manuel Peguero Solano</cp:lastModifiedBy>
  <cp:lastPrinted>2021-08-14T08:14:39Z</cp:lastPrinted>
  <dcterms:created xsi:type="dcterms:W3CDTF">2020-12-19T20:17:28Z</dcterms:created>
  <dcterms:modified xsi:type="dcterms:W3CDTF">2021-10-09T03:04:20Z</dcterms:modified>
</cp:coreProperties>
</file>