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9\"/>
    </mc:Choice>
  </mc:AlternateContent>
  <bookViews>
    <workbookView xWindow="0" yWindow="0" windowWidth="28770" windowHeight="121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Efectivo!$A$59:$E$59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1" l="1"/>
  <c r="C44" i="1"/>
  <c r="A44" i="1"/>
  <c r="B37" i="1"/>
  <c r="B45" i="1" l="1"/>
  <c r="C20" i="1"/>
  <c r="C21" i="1"/>
  <c r="C22" i="1"/>
  <c r="C23" i="1"/>
  <c r="C24" i="1"/>
  <c r="A20" i="1"/>
  <c r="A21" i="1"/>
  <c r="A22" i="1"/>
  <c r="A23" i="1"/>
  <c r="A24" i="1"/>
  <c r="C78" i="1"/>
  <c r="C79" i="1"/>
  <c r="C80" i="1"/>
  <c r="C81" i="1"/>
  <c r="C82" i="1"/>
  <c r="C83" i="1"/>
  <c r="A78" i="1"/>
  <c r="A79" i="1"/>
  <c r="A80" i="1"/>
  <c r="A81" i="1"/>
  <c r="A82" i="1"/>
  <c r="A83" i="1"/>
  <c r="B29" i="1"/>
  <c r="C25" i="1"/>
  <c r="C26" i="1"/>
  <c r="C27" i="1"/>
  <c r="A25" i="1"/>
  <c r="A26" i="1"/>
  <c r="A27" i="1"/>
  <c r="C18" i="1"/>
  <c r="C19" i="1"/>
  <c r="A18" i="1"/>
  <c r="A19" i="1"/>
  <c r="B56" i="1"/>
  <c r="B84" i="1"/>
  <c r="C43" i="1"/>
  <c r="A43" i="1"/>
  <c r="C75" i="1"/>
  <c r="C76" i="1"/>
  <c r="C77" i="1"/>
  <c r="A75" i="1"/>
  <c r="A76" i="1"/>
  <c r="A77" i="1"/>
  <c r="C61" i="1"/>
  <c r="C62" i="1"/>
  <c r="C63" i="1"/>
  <c r="A61" i="1"/>
  <c r="A62" i="1"/>
  <c r="A63" i="1"/>
  <c r="C10" i="1"/>
  <c r="C11" i="1"/>
  <c r="C12" i="1"/>
  <c r="C13" i="1"/>
  <c r="C14" i="1"/>
  <c r="C15" i="1"/>
  <c r="C16" i="1"/>
  <c r="C17" i="1"/>
  <c r="A10" i="1"/>
  <c r="A11" i="1"/>
  <c r="A12" i="1"/>
  <c r="A13" i="1"/>
  <c r="A14" i="1"/>
  <c r="A15" i="1"/>
  <c r="A16" i="1"/>
  <c r="A17" i="1"/>
  <c r="C34" i="1"/>
  <c r="C35" i="1"/>
  <c r="A34" i="1"/>
  <c r="A35" i="1"/>
  <c r="C52" i="1"/>
  <c r="C53" i="1"/>
  <c r="C54" i="1"/>
  <c r="C55" i="1"/>
  <c r="A52" i="1"/>
  <c r="A53" i="1"/>
  <c r="A54" i="1"/>
  <c r="A55" i="1"/>
  <c r="C41" i="1"/>
  <c r="C28" i="1"/>
  <c r="C42" i="1"/>
  <c r="A41" i="1"/>
  <c r="A28" i="1"/>
  <c r="A42" i="1"/>
  <c r="A36" i="1" l="1"/>
  <c r="C36" i="1"/>
  <c r="A74" i="1" l="1"/>
  <c r="C74" i="1"/>
  <c r="A51" i="1"/>
  <c r="C51" i="1"/>
  <c r="C60" i="1" l="1"/>
  <c r="A60" i="1"/>
  <c r="C50" i="1"/>
  <c r="A50" i="1"/>
  <c r="A72" i="1"/>
  <c r="C72" i="1"/>
  <c r="A73" i="1"/>
  <c r="C73" i="1"/>
  <c r="C49" i="1"/>
  <c r="A49" i="1"/>
  <c r="C9" i="1"/>
  <c r="A9" i="1"/>
  <c r="C33" i="1" l="1"/>
  <c r="A33" i="1"/>
  <c r="A71" i="1" l="1"/>
  <c r="C71" i="1"/>
  <c r="E2" i="3" l="1"/>
  <c r="A67" i="1" l="1"/>
</calcChain>
</file>

<file path=xl/sharedStrings.xml><?xml version="1.0" encoding="utf-8"?>
<sst xmlns="http://schemas.openxmlformats.org/spreadsheetml/2006/main" count="998" uniqueCount="39">
  <si>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</si>
  <si>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</si>
  <si>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</si>
  <si>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</si>
  <si>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</si>
  <si>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</si>
  <si>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</si>
  <si>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</si>
  <si>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</si>
  <si>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</si>
  <si>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</si>
  <si>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</si>
  <si>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</si>
  <si>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</si>
  <si>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</si>
  <si>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</si>
  <si>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</si>
  <si>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</si>
  <si>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</si>
  <si>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</si>
  <si>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</si>
  <si>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</si>
  <si>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</si>
  <si>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</si>
  <si>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</si>
  <si>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</si>
  <si>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 Gavetas Vacias</t>
  </si>
  <si>
    <t>3336051270 </t>
  </si>
  <si>
    <t>3336051699 </t>
  </si>
  <si>
    <t>3336051815 </t>
  </si>
  <si>
    <t>3336052176 </t>
  </si>
  <si>
    <t>3336052177 </t>
  </si>
  <si>
    <t>3336052181 </t>
  </si>
  <si>
    <t>3336052182 </t>
  </si>
  <si>
    <t>3336052144 </t>
  </si>
  <si>
    <t>3336052189 </t>
  </si>
  <si>
    <t>3336051705</t>
  </si>
  <si>
    <t>3336052468 </t>
  </si>
  <si>
    <t>3336052469 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</si>
</sst>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9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3" xfId="0" applyNumberFormat="1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6" borderId="43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46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5" xfId="0" applyNumberFormat="1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39" fillId="6" borderId="45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8"/>
      <tableStyleElement type="headerRow" dxfId="217"/>
      <tableStyleElement type="totalRow" dxfId="216"/>
      <tableStyleElement type="firstColumn" dxfId="215"/>
      <tableStyleElement type="lastColumn" dxfId="214"/>
      <tableStyleElement type="firstRowStripe" dxfId="213"/>
      <tableStyleElement type="firstColumnStripe" dxfId="2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52" zoomScale="85" zoomScaleNormal="85" workbookViewId="0">
      <selection activeCell="B84" sqref="B84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16384" width="23.42578125" style="13"/>
  </cols>
  <sheetData>
    <row r="1" spans="1:5" ht="25.5" x14ac:dyDescent="0.25">
      <c r="A1" s="58" t="s">
        <v>0</v>
      </c>
      <c r="B1" s="59"/>
      <c r="C1" s="59"/>
      <c r="D1" s="59"/>
      <c r="E1" s="60"/>
    </row>
    <row r="2" spans="1:5" ht="25.5" x14ac:dyDescent="0.25">
      <c r="A2" s="61" t="s">
        <v>19</v>
      </c>
      <c r="B2" s="62"/>
      <c r="C2" s="62"/>
      <c r="D2" s="62"/>
      <c r="E2" s="63"/>
    </row>
    <row r="3" spans="1:5" x14ac:dyDescent="0.25">
      <c r="A3" s="64"/>
      <c r="B3" s="65"/>
      <c r="C3" s="66"/>
      <c r="D3" s="66"/>
      <c r="E3" s="67"/>
    </row>
    <row r="4" spans="1:5" ht="18.75" thickBot="1" x14ac:dyDescent="0.3">
      <c r="A4" s="11" t="s">
        <v>1</v>
      </c>
      <c r="B4" s="14">
        <v>44478.25</v>
      </c>
      <c r="C4" s="68"/>
      <c r="D4" s="68"/>
      <c r="E4" s="69"/>
    </row>
    <row r="5" spans="1:5" ht="18.75" thickBot="1" x14ac:dyDescent="0.3">
      <c r="A5" s="11" t="s">
        <v>2</v>
      </c>
      <c r="B5" s="14">
        <v>44478.708333333336</v>
      </c>
      <c r="C5" s="68"/>
      <c r="D5" s="68"/>
      <c r="E5" s="69"/>
    </row>
    <row r="6" spans="1:5" x14ac:dyDescent="0.25">
      <c r="A6" s="52"/>
      <c r="B6" s="53"/>
      <c r="C6" s="70"/>
      <c r="D6" s="70"/>
      <c r="E6" s="71"/>
    </row>
    <row r="7" spans="1:5" ht="18.75" thickBot="1" x14ac:dyDescent="0.3">
      <c r="A7" s="55" t="s">
        <v>3</v>
      </c>
      <c r="B7" s="56"/>
      <c r="C7" s="56"/>
      <c r="D7" s="56"/>
      <c r="E7" s="57"/>
    </row>
    <row r="8" spans="1:5" ht="18" x14ac:dyDescent="0.25">
      <c r="A8" s="15" t="s">
        <v>4</v>
      </c>
      <c r="B8" s="22" t="s">
        <v>5</v>
      </c>
      <c r="C8" s="15" t="s">
        <v>6</v>
      </c>
      <c r="D8" s="17" t="s">
        <v>7</v>
      </c>
      <c r="E8" s="35" t="s">
        <v>8</v>
      </c>
    </row>
    <row r="9" spans="1:5" s="18" customFormat="1" ht="18" x14ac:dyDescent="0.25">
      <c r="A9" s="21" t="str">
        <f>VLOOKUP(B9,'[1]LISTADO ATM'!$A$2:$C$922,3,0)</f>
        <v>DISTRITO NACIONAL</v>
      </c>
      <c r="B9" s="26">
        <v>302</v>
      </c>
      <c r="C9" s="21" t="str">
        <f>VLOOKUP(B9,'[1]LISTADO ATM'!$A$2:$B$922,2,0)</f>
        <v xml:space="preserve">ATM S/M Aprezio Los Mameyes  </v>
      </c>
      <c r="D9" s="30" t="s">
        <v>24</v>
      </c>
      <c r="E9" s="27" t="s">
        <v>27</v>
      </c>
    </row>
    <row r="10" spans="1:5" s="18" customFormat="1" ht="18" x14ac:dyDescent="0.25">
      <c r="A10" s="21" t="str">
        <f>VLOOKUP(B10,'[1]LISTADO ATM'!$A$2:$C$922,3,0)</f>
        <v>DISTRITO NACIONAL</v>
      </c>
      <c r="B10" s="29">
        <v>698</v>
      </c>
      <c r="C10" s="21" t="str">
        <f>VLOOKUP(B10,'[1]LISTADO ATM'!$A$2:$B$922,2,0)</f>
        <v>ATM Parador Bellamar</v>
      </c>
      <c r="D10" s="30" t="s">
        <v>24</v>
      </c>
      <c r="E10" s="27" t="s">
        <v>30</v>
      </c>
    </row>
    <row r="11" spans="1:5" s="18" customFormat="1" ht="18" x14ac:dyDescent="0.25">
      <c r="A11" s="21" t="str">
        <f>VLOOKUP(B11,'[1]LISTADO ATM'!$A$2:$C$922,3,0)</f>
        <v>NORTE</v>
      </c>
      <c r="B11" s="29">
        <v>138</v>
      </c>
      <c r="C11" s="21" t="str">
        <f>VLOOKUP(B11,'[1]LISTADO ATM'!$A$2:$B$922,2,0)</f>
        <v xml:space="preserve">ATM UNP Fantino </v>
      </c>
      <c r="D11" s="30" t="s">
        <v>24</v>
      </c>
      <c r="E11" s="27" t="s">
        <v>31</v>
      </c>
    </row>
    <row r="12" spans="1:5" s="18" customFormat="1" ht="18" x14ac:dyDescent="0.25">
      <c r="A12" s="21" t="str">
        <f>VLOOKUP(B12,'[1]LISTADO ATM'!$A$2:$C$922,3,0)</f>
        <v>NORTE</v>
      </c>
      <c r="B12" s="29">
        <v>778</v>
      </c>
      <c r="C12" s="21" t="str">
        <f>VLOOKUP(B12,'[1]LISTADO ATM'!$A$2:$B$922,2,0)</f>
        <v xml:space="preserve">ATM Oficina Esperanza (Mao) </v>
      </c>
      <c r="D12" s="30" t="s">
        <v>24</v>
      </c>
      <c r="E12" s="27" t="s">
        <v>32</v>
      </c>
    </row>
    <row r="13" spans="1:5" s="18" customFormat="1" ht="18" x14ac:dyDescent="0.25">
      <c r="A13" s="21" t="str">
        <f>VLOOKUP(B13,'[1]LISTADO ATM'!$A$2:$C$922,3,0)</f>
        <v>DISTRITO NACIONAL</v>
      </c>
      <c r="B13" s="29">
        <v>238</v>
      </c>
      <c r="C13" s="21" t="str">
        <f>VLOOKUP(B13,'[1]LISTADO ATM'!$A$2:$B$922,2,0)</f>
        <v xml:space="preserve">ATM Multicentro La Sirena Charles de Gaulle </v>
      </c>
      <c r="D13" s="30" t="s">
        <v>24</v>
      </c>
      <c r="E13" s="27" t="s">
        <v>33</v>
      </c>
    </row>
    <row r="14" spans="1:5" s="18" customFormat="1" ht="18" x14ac:dyDescent="0.25">
      <c r="A14" s="21" t="str">
        <f>VLOOKUP(B14,'[1]LISTADO ATM'!$A$2:$C$922,3,0)</f>
        <v>DISTRITO NACIONAL</v>
      </c>
      <c r="B14" s="29">
        <v>430</v>
      </c>
      <c r="C14" s="21" t="str">
        <f>VLOOKUP(B14,'[1]LISTADO ATM'!$A$2:$B$922,2,0)</f>
        <v xml:space="preserve">ATM Almacén IKEA </v>
      </c>
      <c r="D14" s="30" t="s">
        <v>24</v>
      </c>
      <c r="E14" s="27" t="s">
        <v>34</v>
      </c>
    </row>
    <row r="15" spans="1:5" s="18" customFormat="1" ht="18" x14ac:dyDescent="0.25">
      <c r="A15" s="21" t="str">
        <f>VLOOKUP(B15,'[1]LISTADO ATM'!$A$2:$C$922,3,0)</f>
        <v>DISTRITO NACIONAL</v>
      </c>
      <c r="B15" s="29">
        <v>449</v>
      </c>
      <c r="C15" s="21" t="str">
        <f>VLOOKUP(B15,'[1]LISTADO ATM'!$A$2:$B$922,2,0)</f>
        <v>ATM Autobanco Lope de Vega II</v>
      </c>
      <c r="D15" s="30" t="s">
        <v>24</v>
      </c>
      <c r="E15" s="27">
        <v>3336052187</v>
      </c>
    </row>
    <row r="16" spans="1:5" s="18" customFormat="1" ht="18" x14ac:dyDescent="0.25">
      <c r="A16" s="21" t="str">
        <f>VLOOKUP(B16,'[1]LISTADO ATM'!$A$2:$C$922,3,0)</f>
        <v>NORTE</v>
      </c>
      <c r="B16" s="26">
        <v>796</v>
      </c>
      <c r="C16" s="21" t="str">
        <f>VLOOKUP(B16,'[1]LISTADO ATM'!$A$2:$B$922,2,0)</f>
        <v xml:space="preserve">ATM Oficina Plaza Ventura (Nagua) </v>
      </c>
      <c r="D16" s="30" t="s">
        <v>24</v>
      </c>
      <c r="E16" s="27">
        <v>3336052215</v>
      </c>
    </row>
    <row r="17" spans="1:5" s="18" customFormat="1" ht="18" x14ac:dyDescent="0.25">
      <c r="A17" s="21" t="str">
        <f>VLOOKUP(B17,'[1]LISTADO ATM'!$A$2:$C$922,3,0)</f>
        <v>ESTE</v>
      </c>
      <c r="B17" s="26">
        <v>114</v>
      </c>
      <c r="C17" s="21" t="str">
        <f>VLOOKUP(B17,'[1]LISTADO ATM'!$A$2:$B$922,2,0)</f>
        <v xml:space="preserve">ATM Oficina Hato Mayor </v>
      </c>
      <c r="D17" s="30" t="s">
        <v>24</v>
      </c>
      <c r="E17" s="27">
        <v>3336052272</v>
      </c>
    </row>
    <row r="18" spans="1:5" s="18" customFormat="1" ht="18" x14ac:dyDescent="0.25">
      <c r="A18" s="21" t="str">
        <f>VLOOKUP(B18,'[1]LISTADO ATM'!$A$2:$C$922,3,0)</f>
        <v>DISTRITO NACIONAL</v>
      </c>
      <c r="B18" s="26">
        <v>684</v>
      </c>
      <c r="C18" s="21" t="str">
        <f>VLOOKUP(B18,'[1]LISTADO ATM'!$A$2:$B$922,2,0)</f>
        <v>ATM Estación Texaco Prolongación 27 Febrero</v>
      </c>
      <c r="D18" s="30" t="s">
        <v>24</v>
      </c>
      <c r="E18" s="25">
        <v>3336050982</v>
      </c>
    </row>
    <row r="19" spans="1:5" s="18" customFormat="1" ht="18" x14ac:dyDescent="0.25">
      <c r="A19" s="21" t="str">
        <f>VLOOKUP(B19,'[1]LISTADO ATM'!$A$2:$C$922,3,0)</f>
        <v>DISTRITO NACIONAL</v>
      </c>
      <c r="B19" s="26">
        <v>717</v>
      </c>
      <c r="C19" s="21" t="str">
        <f>VLOOKUP(B19,'[1]LISTADO ATM'!$A$2:$B$922,2,0)</f>
        <v xml:space="preserve">ATM Oficina Los Alcarrizos </v>
      </c>
      <c r="D19" s="30" t="s">
        <v>24</v>
      </c>
      <c r="E19" s="25">
        <v>3336052185</v>
      </c>
    </row>
    <row r="20" spans="1:5" s="18" customFormat="1" ht="18" x14ac:dyDescent="0.25">
      <c r="A20" s="21" t="str">
        <f>VLOOKUP(B20,'[1]LISTADO ATM'!$A$2:$C$922,3,0)</f>
        <v>DISTRITO NACIONAL</v>
      </c>
      <c r="B20" s="29">
        <v>437</v>
      </c>
      <c r="C20" s="21" t="str">
        <f>VLOOKUP(B20,'[1]LISTADO ATM'!$A$2:$B$922,2,0)</f>
        <v xml:space="preserve">ATM Autobanco Torre III </v>
      </c>
      <c r="D20" s="30" t="s">
        <v>24</v>
      </c>
      <c r="E20" s="27">
        <v>3336051717</v>
      </c>
    </row>
    <row r="21" spans="1:5" s="18" customFormat="1" ht="18" x14ac:dyDescent="0.25">
      <c r="A21" s="21" t="str">
        <f>VLOOKUP(B21,'[1]LISTADO ATM'!$A$2:$C$922,3,0)</f>
        <v>DISTRITO NACIONAL</v>
      </c>
      <c r="B21" s="29">
        <v>834</v>
      </c>
      <c r="C21" s="21" t="str">
        <f>VLOOKUP(B21,'[1]LISTADO ATM'!$A$2:$B$922,2,0)</f>
        <v xml:space="preserve">ATM Centro Médico Moderno </v>
      </c>
      <c r="D21" s="30" t="s">
        <v>24</v>
      </c>
      <c r="E21" s="27" t="s">
        <v>29</v>
      </c>
    </row>
    <row r="22" spans="1:5" s="18" customFormat="1" ht="18" x14ac:dyDescent="0.25">
      <c r="A22" s="21" t="str">
        <f>VLOOKUP(B22,'[1]LISTADO ATM'!$A$2:$C$922,3,0)</f>
        <v>DISTRITO NACIONAL</v>
      </c>
      <c r="B22" s="29">
        <v>655</v>
      </c>
      <c r="C22" s="21" t="str">
        <f>VLOOKUP(B22,'[1]LISTADO ATM'!$A$2:$B$922,2,0)</f>
        <v>ATM Farmacia Sandra</v>
      </c>
      <c r="D22" s="30" t="s">
        <v>24</v>
      </c>
      <c r="E22" s="27">
        <v>3336052186</v>
      </c>
    </row>
    <row r="23" spans="1:5" s="18" customFormat="1" ht="18" x14ac:dyDescent="0.25">
      <c r="A23" s="21" t="str">
        <f>VLOOKUP(B23,'[1]LISTADO ATM'!$A$2:$C$922,3,0)</f>
        <v>ESTE</v>
      </c>
      <c r="B23" s="26">
        <v>268</v>
      </c>
      <c r="C23" s="21" t="str">
        <f>VLOOKUP(B23,'[1]LISTADO ATM'!$A$2:$B$922,2,0)</f>
        <v xml:space="preserve">ATM Autobanco La Altagracia (Higuey) </v>
      </c>
      <c r="D23" s="30" t="s">
        <v>24</v>
      </c>
      <c r="E23" s="27">
        <v>3336052288</v>
      </c>
    </row>
    <row r="24" spans="1:5" s="18" customFormat="1" ht="18" x14ac:dyDescent="0.25">
      <c r="A24" s="21" t="str">
        <f>VLOOKUP(B24,'[1]LISTADO ATM'!$A$2:$C$922,3,0)</f>
        <v>DISTRITO NACIONAL</v>
      </c>
      <c r="B24" s="26">
        <v>706</v>
      </c>
      <c r="C24" s="21" t="str">
        <f>VLOOKUP(B24,'[1]LISTADO ATM'!$A$2:$B$922,2,0)</f>
        <v xml:space="preserve">ATM S/M Pristine </v>
      </c>
      <c r="D24" s="30" t="s">
        <v>24</v>
      </c>
      <c r="E24" s="27">
        <v>3336052344</v>
      </c>
    </row>
    <row r="25" spans="1:5" s="18" customFormat="1" ht="18" x14ac:dyDescent="0.25">
      <c r="A25" s="21" t="str">
        <f>VLOOKUP(B25,'[1]LISTADO ATM'!$A$2:$C$922,3,0)</f>
        <v>NORTE</v>
      </c>
      <c r="B25" s="26">
        <v>632</v>
      </c>
      <c r="C25" s="21" t="str">
        <f>VLOOKUP(B25,'[1]LISTADO ATM'!$A$2:$B$922,2,0)</f>
        <v xml:space="preserve">ATM Autobanco Gurabo </v>
      </c>
      <c r="D25" s="30" t="s">
        <v>24</v>
      </c>
      <c r="E25" s="27">
        <v>3336052349</v>
      </c>
    </row>
    <row r="26" spans="1:5" s="18" customFormat="1" ht="18" x14ac:dyDescent="0.25">
      <c r="A26" s="21" t="str">
        <f>VLOOKUP(B26,'[1]LISTADO ATM'!$A$2:$C$922,3,0)</f>
        <v>DISTRITO NACIONAL</v>
      </c>
      <c r="B26" s="26">
        <v>436</v>
      </c>
      <c r="C26" s="21" t="str">
        <f>VLOOKUP(B26,'[1]LISTADO ATM'!$A$2:$B$922,2,0)</f>
        <v xml:space="preserve">ATM Autobanco Torre II </v>
      </c>
      <c r="D26" s="30" t="s">
        <v>24</v>
      </c>
      <c r="E26" s="25">
        <v>3336051111</v>
      </c>
    </row>
    <row r="27" spans="1:5" s="18" customFormat="1" ht="18" x14ac:dyDescent="0.25">
      <c r="A27" s="21" t="str">
        <f>VLOOKUP(B27,'[1]LISTADO ATM'!$A$2:$C$922,3,0)</f>
        <v>SUR</v>
      </c>
      <c r="B27" s="26">
        <v>311</v>
      </c>
      <c r="C27" s="21" t="str">
        <f>VLOOKUP(B27,'[1]LISTADO ATM'!$A$2:$B$922,2,0)</f>
        <v>ATM Plaza Eroski</v>
      </c>
      <c r="D27" s="30" t="s">
        <v>24</v>
      </c>
      <c r="E27" s="25" t="s">
        <v>36</v>
      </c>
    </row>
    <row r="28" spans="1:5" s="18" customFormat="1" ht="18" x14ac:dyDescent="0.25">
      <c r="A28" s="21" t="str">
        <f>VLOOKUP(B28,'[1]LISTADO ATM'!$A$2:$C$922,3,0)</f>
        <v>DISTRITO NACIONAL</v>
      </c>
      <c r="B28" s="26">
        <v>407</v>
      </c>
      <c r="C28" s="21" t="str">
        <f>VLOOKUP(B28,'[1]LISTADO ATM'!$A$2:$B$922,2,0)</f>
        <v xml:space="preserve">ATM Multicentro La Sirena Villa Mella </v>
      </c>
      <c r="D28" s="30" t="s">
        <v>24</v>
      </c>
      <c r="E28" s="27">
        <v>3336052291</v>
      </c>
    </row>
    <row r="29" spans="1:5" ht="18.75" thickBot="1" x14ac:dyDescent="0.3">
      <c r="A29" s="16" t="s">
        <v>10</v>
      </c>
      <c r="B29" s="37">
        <f>COUNT(B9:B28)</f>
        <v>20</v>
      </c>
      <c r="C29" s="49"/>
      <c r="D29" s="50"/>
      <c r="E29" s="51"/>
    </row>
    <row r="30" spans="1:5" x14ac:dyDescent="0.25">
      <c r="A30" s="52"/>
      <c r="B30" s="53"/>
      <c r="C30" s="53"/>
      <c r="D30" s="53"/>
      <c r="E30" s="54"/>
    </row>
    <row r="31" spans="1:5" ht="18.75" thickBot="1" x14ac:dyDescent="0.3">
      <c r="A31" s="55" t="s">
        <v>14</v>
      </c>
      <c r="B31" s="56"/>
      <c r="C31" s="56"/>
      <c r="D31" s="56"/>
      <c r="E31" s="57"/>
    </row>
    <row r="32" spans="1:5" s="18" customFormat="1" ht="18" x14ac:dyDescent="0.25">
      <c r="A32" s="22" t="s">
        <v>4</v>
      </c>
      <c r="B32" s="22" t="s">
        <v>5</v>
      </c>
      <c r="C32" s="22" t="s">
        <v>6</v>
      </c>
      <c r="D32" s="34" t="s">
        <v>7</v>
      </c>
      <c r="E32" s="35" t="s">
        <v>8</v>
      </c>
    </row>
    <row r="33" spans="1:5" s="18" customFormat="1" ht="18" x14ac:dyDescent="0.25">
      <c r="A33" s="19" t="str">
        <f>VLOOKUP(B33,'[1]LISTADO ATM'!$A$2:$C$922,3,0)</f>
        <v>DISTRITO NACIONAL</v>
      </c>
      <c r="B33" s="26">
        <v>26</v>
      </c>
      <c r="C33" s="24" t="str">
        <f>VLOOKUP(B33,'[1]LISTADO ATM'!$A$2:$B$822,2,0)</f>
        <v>ATM S/M Jumbo San Isidro</v>
      </c>
      <c r="D33" s="30" t="s">
        <v>21</v>
      </c>
      <c r="E33" s="27">
        <v>3336049562</v>
      </c>
    </row>
    <row r="34" spans="1:5" s="18" customFormat="1" ht="18" x14ac:dyDescent="0.25">
      <c r="A34" s="19" t="str">
        <f>VLOOKUP(B34,'[1]LISTADO ATM'!$A$2:$C$922,3,0)</f>
        <v>SUR</v>
      </c>
      <c r="B34" s="29">
        <v>48</v>
      </c>
      <c r="C34" s="24" t="str">
        <f>VLOOKUP(B34,'[1]LISTADO ATM'!$A$2:$B$822,2,0)</f>
        <v xml:space="preserve">ATM Autoservicio Neiba I </v>
      </c>
      <c r="D34" s="30" t="s">
        <v>21</v>
      </c>
      <c r="E34" s="27" t="s">
        <v>35</v>
      </c>
    </row>
    <row r="35" spans="1:5" s="18" customFormat="1" ht="18" x14ac:dyDescent="0.25">
      <c r="A35" s="19" t="str">
        <f>VLOOKUP(B35,'[1]LISTADO ATM'!$A$2:$C$922,3,0)</f>
        <v>DISTRITO NACIONAL</v>
      </c>
      <c r="B35" s="29">
        <v>422</v>
      </c>
      <c r="C35" s="24" t="str">
        <f>VLOOKUP(B35,'[1]LISTADO ATM'!$A$2:$B$822,2,0)</f>
        <v xml:space="preserve">ATM Olé Manoguayabo </v>
      </c>
      <c r="D35" s="30" t="s">
        <v>21</v>
      </c>
      <c r="E35" s="27">
        <v>3336051449</v>
      </c>
    </row>
    <row r="36" spans="1:5" s="18" customFormat="1" ht="18" x14ac:dyDescent="0.25">
      <c r="A36" s="19" t="str">
        <f>VLOOKUP(B36,'[1]LISTADO ATM'!$A$2:$C$922,3,0)</f>
        <v>SUR</v>
      </c>
      <c r="B36" s="29">
        <v>101</v>
      </c>
      <c r="C36" s="24" t="str">
        <f>VLOOKUP(B36,'[1]LISTADO ATM'!$A$2:$B$822,2,0)</f>
        <v xml:space="preserve">ATM Oficina San Juan de la Maguana I </v>
      </c>
      <c r="D36" s="30" t="s">
        <v>21</v>
      </c>
      <c r="E36" s="27">
        <v>3336052188</v>
      </c>
    </row>
    <row r="37" spans="1:5" s="18" customFormat="1" ht="18.75" thickBot="1" x14ac:dyDescent="0.3">
      <c r="A37" s="16" t="s">
        <v>10</v>
      </c>
      <c r="B37" s="37">
        <f>COUNT(B33:B36)</f>
        <v>4</v>
      </c>
      <c r="C37" s="44"/>
      <c r="D37" s="44"/>
      <c r="E37" s="44"/>
    </row>
    <row r="38" spans="1:5" ht="15.75" thickBot="1" x14ac:dyDescent="0.3">
      <c r="A38" s="38"/>
      <c r="B38" s="39"/>
      <c r="C38" s="39"/>
      <c r="D38" s="39"/>
      <c r="E38" s="40"/>
    </row>
    <row r="39" spans="1:5" ht="18.75" thickBot="1" x14ac:dyDescent="0.3">
      <c r="A39" s="41" t="s">
        <v>12</v>
      </c>
      <c r="B39" s="42"/>
      <c r="C39" s="42"/>
      <c r="D39" s="42"/>
      <c r="E39" s="43"/>
    </row>
    <row r="40" spans="1:5" s="18" customFormat="1" ht="18" x14ac:dyDescent="0.25">
      <c r="A40" s="22" t="s">
        <v>4</v>
      </c>
      <c r="B40" s="22" t="s">
        <v>5</v>
      </c>
      <c r="C40" s="22" t="s">
        <v>6</v>
      </c>
      <c r="D40" s="34" t="s">
        <v>7</v>
      </c>
      <c r="E40" s="35" t="s">
        <v>8</v>
      </c>
    </row>
    <row r="41" spans="1:5" s="18" customFormat="1" ht="18" x14ac:dyDescent="0.25">
      <c r="A41" s="21" t="str">
        <f>VLOOKUP(B41,'[1]LISTADO ATM'!$A$2:$C$922,3,0)</f>
        <v>ESTE</v>
      </c>
      <c r="B41" s="26">
        <v>608</v>
      </c>
      <c r="C41" s="21" t="str">
        <f>VLOOKUP(B41,'[1]LISTADO ATM'!$A$2:$B$922,2,0)</f>
        <v xml:space="preserve">ATM Oficina Jumbo (San Pedro) </v>
      </c>
      <c r="D41" s="23" t="s">
        <v>9</v>
      </c>
      <c r="E41" s="27">
        <v>3336052281</v>
      </c>
    </row>
    <row r="42" spans="1:5" s="18" customFormat="1" ht="18" x14ac:dyDescent="0.25">
      <c r="A42" s="21" t="str">
        <f>VLOOKUP(B42,'[1]LISTADO ATM'!$A$2:$C$922,3,0)</f>
        <v>DISTRITO NACIONAL</v>
      </c>
      <c r="B42" s="26">
        <v>947</v>
      </c>
      <c r="C42" s="21" t="str">
        <f>VLOOKUP(B42,'[1]LISTADO ATM'!$A$2:$B$922,2,0)</f>
        <v xml:space="preserve">ATM Superintendencia de Bancos </v>
      </c>
      <c r="D42" s="23" t="s">
        <v>9</v>
      </c>
      <c r="E42" s="27">
        <v>3336052353</v>
      </c>
    </row>
    <row r="43" spans="1:5" s="18" customFormat="1" ht="18" x14ac:dyDescent="0.25">
      <c r="A43" s="21" t="str">
        <f>VLOOKUP(B43,'[1]LISTADO ATM'!$A$2:$C$922,3,0)</f>
        <v>ESTE</v>
      </c>
      <c r="B43" s="26">
        <v>330</v>
      </c>
      <c r="C43" s="21" t="str">
        <f>VLOOKUP(B43,'[1]LISTADO ATM'!$A$2:$B$922,2,0)</f>
        <v xml:space="preserve">ATM Oficina Boulevard (Higuey) </v>
      </c>
      <c r="D43" s="23" t="s">
        <v>9</v>
      </c>
      <c r="E43" s="27">
        <v>3336052451</v>
      </c>
    </row>
    <row r="44" spans="1:5" s="18" customFormat="1" ht="18" x14ac:dyDescent="0.25">
      <c r="A44" s="21" t="str">
        <f>VLOOKUP(B44,'[1]LISTADO ATM'!$A$2:$C$922,3,0)</f>
        <v>SUR</v>
      </c>
      <c r="B44" s="26">
        <v>615</v>
      </c>
      <c r="C44" s="21" t="str">
        <f>VLOOKUP(B44,'[1]LISTADO ATM'!$A$2:$B$922,2,0)</f>
        <v xml:space="preserve">ATM Estación Sunix Cabral (Barahona) </v>
      </c>
      <c r="D44" s="23" t="s">
        <v>9</v>
      </c>
      <c r="E44" s="27" t="s">
        <v>38</v>
      </c>
    </row>
    <row r="45" spans="1:5" s="18" customFormat="1" ht="18.75" thickBot="1" x14ac:dyDescent="0.3">
      <c r="A45" s="16"/>
      <c r="B45" s="37">
        <f>COUNT(B41:B43)</f>
        <v>3</v>
      </c>
      <c r="C45" s="44"/>
      <c r="D45" s="44"/>
      <c r="E45" s="44"/>
    </row>
    <row r="46" spans="1:5" ht="15.75" thickBot="1" x14ac:dyDescent="0.3">
      <c r="A46" s="38"/>
      <c r="B46" s="39"/>
      <c r="C46" s="39"/>
      <c r="D46" s="39"/>
      <c r="E46" s="40"/>
    </row>
    <row r="47" spans="1:5" ht="18.75" thickBot="1" x14ac:dyDescent="0.3">
      <c r="A47" s="45" t="s">
        <v>20</v>
      </c>
      <c r="B47" s="46"/>
      <c r="C47" s="46"/>
      <c r="D47" s="46"/>
      <c r="E47" s="47"/>
    </row>
    <row r="48" spans="1:5" s="18" customFormat="1" ht="18" x14ac:dyDescent="0.25">
      <c r="A48" s="22" t="s">
        <v>4</v>
      </c>
      <c r="B48" s="22" t="s">
        <v>5</v>
      </c>
      <c r="C48" s="22" t="s">
        <v>6</v>
      </c>
      <c r="D48" s="34" t="s">
        <v>7</v>
      </c>
      <c r="E48" s="35" t="s">
        <v>8</v>
      </c>
    </row>
    <row r="49" spans="1:5" s="18" customFormat="1" ht="18" x14ac:dyDescent="0.25">
      <c r="A49" s="21" t="str">
        <f>VLOOKUP(B49,'[1]LISTADO ATM'!$A$2:$C$922,3,0)</f>
        <v>SUR</v>
      </c>
      <c r="B49" s="29">
        <v>592</v>
      </c>
      <c r="C49" s="31" t="str">
        <f>VLOOKUP(B49,'[1]LISTADO ATM'!$A$2:$B$922,2,0)</f>
        <v xml:space="preserve">ATM Centro de Caja San Cristóbal I </v>
      </c>
      <c r="D49" s="28" t="s">
        <v>20</v>
      </c>
      <c r="E49" s="25">
        <v>3336051358</v>
      </c>
    </row>
    <row r="50" spans="1:5" s="18" customFormat="1" ht="18" x14ac:dyDescent="0.25">
      <c r="A50" s="31" t="str">
        <f>VLOOKUP(B50,'[1]LISTADO ATM'!$A$2:$C$922,3,0)</f>
        <v>DISTRITO NACIONAL</v>
      </c>
      <c r="B50" s="26">
        <v>192</v>
      </c>
      <c r="C50" s="31" t="str">
        <f>VLOOKUP(B50,'[1]LISTADO ATM'!$A$2:$B$922,2,0)</f>
        <v xml:space="preserve">ATM Autobanco Luperón II </v>
      </c>
      <c r="D50" s="28" t="s">
        <v>20</v>
      </c>
      <c r="E50" s="25" t="s">
        <v>28</v>
      </c>
    </row>
    <row r="51" spans="1:5" s="18" customFormat="1" ht="18" x14ac:dyDescent="0.25">
      <c r="A51" s="31" t="str">
        <f>VLOOKUP(B51,'[1]LISTADO ATM'!$A$2:$C$922,3,0)</f>
        <v>NORTE</v>
      </c>
      <c r="B51" s="26">
        <v>599</v>
      </c>
      <c r="C51" s="31" t="str">
        <f>VLOOKUP(B51,'[1]LISTADO ATM'!$A$2:$B$922,2,0)</f>
        <v xml:space="preserve">ATM Oficina Plaza Internacional (Santiago) </v>
      </c>
      <c r="D51" s="28" t="s">
        <v>20</v>
      </c>
      <c r="E51" s="25">
        <v>3336052139</v>
      </c>
    </row>
    <row r="52" spans="1:5" s="18" customFormat="1" ht="18" x14ac:dyDescent="0.25">
      <c r="A52" s="31" t="str">
        <f>VLOOKUP(B52,'[1]LISTADO ATM'!$A$2:$C$922,3,0)</f>
        <v>DISTRITO NACIONAL</v>
      </c>
      <c r="B52" s="26">
        <v>735</v>
      </c>
      <c r="C52" s="31" t="str">
        <f>VLOOKUP(B52,'[1]LISTADO ATM'!$A$2:$B$922,2,0)</f>
        <v xml:space="preserve">ATM Oficina Independencia II  </v>
      </c>
      <c r="D52" s="28" t="s">
        <v>20</v>
      </c>
      <c r="E52" s="25">
        <v>3336052348</v>
      </c>
    </row>
    <row r="53" spans="1:5" s="18" customFormat="1" ht="18" x14ac:dyDescent="0.25">
      <c r="A53" s="31" t="str">
        <f>VLOOKUP(B53,'[1]LISTADO ATM'!$A$2:$C$922,3,0)</f>
        <v>DISTRITO NACIONAL</v>
      </c>
      <c r="B53" s="26">
        <v>267</v>
      </c>
      <c r="C53" s="31" t="str">
        <f>VLOOKUP(B53,'[1]LISTADO ATM'!$A$2:$B$922,2,0)</f>
        <v xml:space="preserve">ATM Centro de Caja México </v>
      </c>
      <c r="D53" s="28" t="s">
        <v>20</v>
      </c>
      <c r="E53" s="25">
        <v>3336052450</v>
      </c>
    </row>
    <row r="54" spans="1:5" s="18" customFormat="1" ht="18" x14ac:dyDescent="0.25">
      <c r="A54" s="31" t="str">
        <f>VLOOKUP(B54,'[1]LISTADO ATM'!$A$2:$C$922,3,0)</f>
        <v>DISTRITO NACIONAL</v>
      </c>
      <c r="B54" s="26">
        <v>194</v>
      </c>
      <c r="C54" s="31" t="str">
        <f>VLOOKUP(B54,'[1]LISTADO ATM'!$A$2:$B$922,2,0)</f>
        <v xml:space="preserve">ATM UNP Pantoja </v>
      </c>
      <c r="D54" s="28" t="s">
        <v>20</v>
      </c>
      <c r="E54" s="25">
        <v>3336052452</v>
      </c>
    </row>
    <row r="55" spans="1:5" s="18" customFormat="1" ht="18" x14ac:dyDescent="0.25">
      <c r="A55" s="31" t="str">
        <f>VLOOKUP(B55,'[1]LISTADO ATM'!$A$2:$C$922,3,0)</f>
        <v>SUR</v>
      </c>
      <c r="B55" s="26">
        <v>311</v>
      </c>
      <c r="C55" s="31" t="str">
        <f>VLOOKUP(B55,'[1]LISTADO ATM'!$A$2:$B$922,2,0)</f>
        <v>ATM Plaza Eroski</v>
      </c>
      <c r="D55" s="28" t="s">
        <v>20</v>
      </c>
      <c r="E55" s="25" t="s">
        <v>37</v>
      </c>
    </row>
    <row r="56" spans="1:5" ht="18.75" thickBot="1" x14ac:dyDescent="0.3">
      <c r="A56" s="12" t="s">
        <v>10</v>
      </c>
      <c r="B56" s="37">
        <f>COUNT(B49:B55)</f>
        <v>7</v>
      </c>
      <c r="C56" s="48"/>
      <c r="D56" s="48"/>
      <c r="E56" s="48"/>
    </row>
    <row r="57" spans="1:5" ht="15.75" thickBot="1" x14ac:dyDescent="0.3">
      <c r="A57" s="38"/>
      <c r="B57" s="39"/>
      <c r="C57" s="39"/>
      <c r="D57" s="39"/>
      <c r="E57" s="40"/>
    </row>
    <row r="58" spans="1:5" ht="18.75" thickBot="1" x14ac:dyDescent="0.3">
      <c r="A58" s="72" t="s">
        <v>16</v>
      </c>
      <c r="B58" s="73"/>
      <c r="C58" s="73"/>
      <c r="D58" s="73"/>
      <c r="E58" s="74"/>
    </row>
    <row r="59" spans="1:5" s="18" customFormat="1" ht="18" x14ac:dyDescent="0.25">
      <c r="A59" s="22" t="s">
        <v>4</v>
      </c>
      <c r="B59" s="22" t="s">
        <v>5</v>
      </c>
      <c r="C59" s="22" t="s">
        <v>6</v>
      </c>
      <c r="D59" s="34" t="s">
        <v>7</v>
      </c>
      <c r="E59" s="22" t="s">
        <v>8</v>
      </c>
    </row>
    <row r="60" spans="1:5" s="18" customFormat="1" ht="18" x14ac:dyDescent="0.25">
      <c r="A60" s="19" t="str">
        <f>VLOOKUP(B60,'[1]LISTADO ATM'!$A$2:$C$922,3,0)</f>
        <v>DISTRITO NACIONAL</v>
      </c>
      <c r="B60" s="29">
        <v>113</v>
      </c>
      <c r="C60" s="24" t="str">
        <f>VLOOKUP(B60,'[1]LISTADO ATM'!$A$2:$B$822,2,0)</f>
        <v xml:space="preserve">ATM Autoservicio Atalaya del Mar </v>
      </c>
      <c r="D60" s="28" t="s">
        <v>25</v>
      </c>
      <c r="E60" s="27">
        <v>3336051881</v>
      </c>
    </row>
    <row r="61" spans="1:5" s="18" customFormat="1" ht="18" x14ac:dyDescent="0.25">
      <c r="A61" s="19" t="str">
        <f>VLOOKUP(B61,'[1]LISTADO ATM'!$A$2:$C$922,3,0)</f>
        <v>DISTRITO NACIONAL</v>
      </c>
      <c r="B61" s="26">
        <v>26</v>
      </c>
      <c r="C61" s="24" t="str">
        <f>VLOOKUP(B61,'[1]LISTADO ATM'!$A$2:$B$822,2,0)</f>
        <v>ATM S/M Jumbo San Isidro</v>
      </c>
      <c r="D61" s="36" t="s">
        <v>23</v>
      </c>
      <c r="E61" s="27">
        <v>3336052463</v>
      </c>
    </row>
    <row r="62" spans="1:5" s="18" customFormat="1" ht="18" x14ac:dyDescent="0.25">
      <c r="A62" s="19" t="str">
        <f>VLOOKUP(B62,'[1]LISTADO ATM'!$A$2:$C$922,3,0)</f>
        <v>DISTRITO NACIONAL</v>
      </c>
      <c r="B62" s="26">
        <v>23</v>
      </c>
      <c r="C62" s="24" t="str">
        <f>VLOOKUP(B62,'[1]LISTADO ATM'!$A$2:$B$822,2,0)</f>
        <v xml:space="preserve">ATM Oficina México </v>
      </c>
      <c r="D62" s="28" t="s">
        <v>25</v>
      </c>
      <c r="E62" s="27">
        <v>3336052464</v>
      </c>
    </row>
    <row r="63" spans="1:5" s="18" customFormat="1" ht="18" x14ac:dyDescent="0.25">
      <c r="A63" s="19" t="str">
        <f>VLOOKUP(B63,'[1]LISTADO ATM'!$A$2:$C$922,3,0)</f>
        <v>DISTRITO NACIONAL</v>
      </c>
      <c r="B63" s="26">
        <v>836</v>
      </c>
      <c r="C63" s="24" t="str">
        <f>VLOOKUP(B63,'[1]LISTADO ATM'!$A$2:$B$822,2,0)</f>
        <v xml:space="preserve">ATM UNP Plaza Luperón </v>
      </c>
      <c r="D63" s="36" t="s">
        <v>23</v>
      </c>
      <c r="E63" s="27">
        <v>3336052466</v>
      </c>
    </row>
    <row r="64" spans="1:5" ht="18.75" thickBot="1" x14ac:dyDescent="0.3">
      <c r="A64" s="12" t="s">
        <v>10</v>
      </c>
      <c r="B64" s="37">
        <f>COUNT(B60:B63)</f>
        <v>4</v>
      </c>
      <c r="C64" s="84"/>
      <c r="D64" s="85"/>
      <c r="E64" s="86"/>
    </row>
    <row r="65" spans="1:5" ht="15.75" thickBot="1" x14ac:dyDescent="0.3">
      <c r="A65" s="77"/>
      <c r="B65" s="78"/>
      <c r="C65" s="65"/>
      <c r="D65" s="65"/>
      <c r="E65" s="79"/>
    </row>
    <row r="66" spans="1:5" ht="18.75" thickBot="1" x14ac:dyDescent="0.3">
      <c r="A66" s="82" t="s">
        <v>11</v>
      </c>
      <c r="B66" s="83"/>
      <c r="C66" s="80"/>
      <c r="D66" s="80"/>
      <c r="E66" s="81"/>
    </row>
    <row r="67" spans="1:5" ht="18.75" thickBot="1" x14ac:dyDescent="0.3">
      <c r="A67" s="32">
        <f>+B45+B56+B64</f>
        <v>14</v>
      </c>
      <c r="B67" s="33"/>
      <c r="C67" s="80"/>
      <c r="D67" s="80"/>
      <c r="E67" s="81"/>
    </row>
    <row r="68" spans="1:5" ht="15.75" thickBot="1" x14ac:dyDescent="0.3">
      <c r="A68" s="77"/>
      <c r="B68" s="78"/>
      <c r="C68" s="39"/>
      <c r="D68" s="39"/>
      <c r="E68" s="40"/>
    </row>
    <row r="69" spans="1:5" ht="18.75" thickBot="1" x14ac:dyDescent="0.3">
      <c r="A69" s="41" t="s">
        <v>13</v>
      </c>
      <c r="B69" s="42"/>
      <c r="C69" s="42"/>
      <c r="D69" s="42"/>
      <c r="E69" s="43"/>
    </row>
    <row r="70" spans="1:5" ht="18" x14ac:dyDescent="0.25">
      <c r="A70" s="15" t="s">
        <v>4</v>
      </c>
      <c r="B70" s="22" t="s">
        <v>5</v>
      </c>
      <c r="C70" s="15" t="s">
        <v>6</v>
      </c>
      <c r="D70" s="75" t="s">
        <v>7</v>
      </c>
      <c r="E70" s="76"/>
    </row>
    <row r="71" spans="1:5" s="18" customFormat="1" ht="18" x14ac:dyDescent="0.25">
      <c r="A71" s="19" t="str">
        <f>VLOOKUP(B71,'[1]LISTADO ATM'!$A$2:$C$922,3,0)</f>
        <v>DISTRITO NACIONAL</v>
      </c>
      <c r="B71" s="26">
        <v>725</v>
      </c>
      <c r="C71" s="19" t="str">
        <f>VLOOKUP(B71,'[1]LISTADO ATM'!$A$2:$B$822,2,0)</f>
        <v xml:space="preserve">ATM El Huacal II  </v>
      </c>
      <c r="D71" s="87" t="s">
        <v>22</v>
      </c>
      <c r="E71" s="88"/>
    </row>
    <row r="72" spans="1:5" s="18" customFormat="1" ht="18" x14ac:dyDescent="0.25">
      <c r="A72" s="19" t="str">
        <f>VLOOKUP(B72,'[1]LISTADO ATM'!$A$2:$C$922,3,0)</f>
        <v>NORTE</v>
      </c>
      <c r="B72" s="26">
        <v>492</v>
      </c>
      <c r="C72" s="19" t="str">
        <f>VLOOKUP(B72,'[1]LISTADO ATM'!$A$2:$B$822,2,0)</f>
        <v>S/M Nacional El Dorado (Santiago)</v>
      </c>
      <c r="D72" s="87" t="s">
        <v>26</v>
      </c>
      <c r="E72" s="88"/>
    </row>
    <row r="73" spans="1:5" s="18" customFormat="1" ht="18" x14ac:dyDescent="0.25">
      <c r="A73" s="19" t="str">
        <f>VLOOKUP(B73,'[1]LISTADO ATM'!$A$2:$C$922,3,0)</f>
        <v>DISTRITO NACIONAL</v>
      </c>
      <c r="B73" s="26">
        <v>676</v>
      </c>
      <c r="C73" s="19" t="str">
        <f>VLOOKUP(B73,'[1]LISTADO ATM'!$A$2:$B$822,2,0)</f>
        <v>ATM S/M Bravo Colina Del Oeste</v>
      </c>
      <c r="D73" s="87" t="s">
        <v>26</v>
      </c>
      <c r="E73" s="88"/>
    </row>
    <row r="74" spans="1:5" s="18" customFormat="1" ht="18" x14ac:dyDescent="0.25">
      <c r="A74" s="19" t="str">
        <f>VLOOKUP(B74,'[1]LISTADO ATM'!$A$2:$C$922,3,0)</f>
        <v>NORTE</v>
      </c>
      <c r="B74" s="26">
        <v>189</v>
      </c>
      <c r="C74" s="19" t="str">
        <f>VLOOKUP(B74,'[1]LISTADO ATM'!$A$2:$B$822,2,0)</f>
        <v xml:space="preserve">ATM Comando Regional Cibao Central P.N. </v>
      </c>
      <c r="D74" s="87" t="s">
        <v>26</v>
      </c>
      <c r="E74" s="88"/>
    </row>
    <row r="75" spans="1:5" s="18" customFormat="1" ht="18" x14ac:dyDescent="0.25">
      <c r="A75" s="19" t="str">
        <f>VLOOKUP(B75,'[1]LISTADO ATM'!$A$2:$C$922,3,0)</f>
        <v>DISTRITO NACIONAL</v>
      </c>
      <c r="B75" s="26">
        <v>958</v>
      </c>
      <c r="C75" s="19" t="str">
        <f>VLOOKUP(B75,'[1]LISTADO ATM'!$A$2:$B$822,2,0)</f>
        <v xml:space="preserve">ATM Olé Aut. San Isidro </v>
      </c>
      <c r="D75" s="87" t="s">
        <v>26</v>
      </c>
      <c r="E75" s="88"/>
    </row>
    <row r="76" spans="1:5" s="18" customFormat="1" ht="18" x14ac:dyDescent="0.25">
      <c r="A76" s="19" t="str">
        <f>VLOOKUP(B76,'[1]LISTADO ATM'!$A$2:$C$922,3,0)</f>
        <v>DISTRITO NACIONAL</v>
      </c>
      <c r="B76" s="26">
        <v>32</v>
      </c>
      <c r="C76" s="19" t="str">
        <f>VLOOKUP(B76,'[1]LISTADO ATM'!$A$2:$B$822,2,0)</f>
        <v xml:space="preserve">ATM Oficina San Martín II </v>
      </c>
      <c r="D76" s="87" t="s">
        <v>26</v>
      </c>
      <c r="E76" s="88"/>
    </row>
    <row r="77" spans="1:5" s="18" customFormat="1" ht="18" x14ac:dyDescent="0.25">
      <c r="A77" s="19" t="str">
        <f>VLOOKUP(B77,'[1]LISTADO ATM'!$A$2:$C$922,3,0)</f>
        <v>DISTRITO NACIONAL</v>
      </c>
      <c r="B77" s="26">
        <v>169</v>
      </c>
      <c r="C77" s="19" t="str">
        <f>VLOOKUP(B77,'[1]LISTADO ATM'!$A$2:$B$822,2,0)</f>
        <v xml:space="preserve">ATM Oficina Caonabo </v>
      </c>
      <c r="D77" s="87" t="s">
        <v>26</v>
      </c>
      <c r="E77" s="88"/>
    </row>
    <row r="78" spans="1:5" s="18" customFormat="1" ht="18" x14ac:dyDescent="0.25">
      <c r="A78" s="19" t="str">
        <f>VLOOKUP(B78,'[1]LISTADO ATM'!$A$2:$C$922,3,0)</f>
        <v>SUR</v>
      </c>
      <c r="B78" s="26">
        <v>764</v>
      </c>
      <c r="C78" s="19" t="str">
        <f>VLOOKUP(B78,'[1]LISTADO ATM'!$A$2:$B$822,2,0)</f>
        <v xml:space="preserve">ATM Oficina Elías Piña </v>
      </c>
      <c r="D78" s="87" t="s">
        <v>26</v>
      </c>
      <c r="E78" s="88"/>
    </row>
    <row r="79" spans="1:5" s="18" customFormat="1" ht="18" x14ac:dyDescent="0.25">
      <c r="A79" s="19" t="str">
        <f>VLOOKUP(B79,'[1]LISTADO ATM'!$A$2:$C$922,3,0)</f>
        <v>SUR</v>
      </c>
      <c r="B79" s="26">
        <v>252</v>
      </c>
      <c r="C79" s="19" t="str">
        <f>VLOOKUP(B79,'[1]LISTADO ATM'!$A$2:$B$822,2,0)</f>
        <v xml:space="preserve">ATM Banco Agrícola (Barahona) </v>
      </c>
      <c r="D79" s="87" t="s">
        <v>26</v>
      </c>
      <c r="E79" s="88"/>
    </row>
    <row r="80" spans="1:5" s="18" customFormat="1" ht="18" x14ac:dyDescent="0.25">
      <c r="A80" s="19" t="str">
        <f>VLOOKUP(B80,'[1]LISTADO ATM'!$A$2:$C$922,3,0)</f>
        <v>NORTE</v>
      </c>
      <c r="B80" s="26">
        <v>757</v>
      </c>
      <c r="C80" s="19" t="str">
        <f>VLOOKUP(B80,'[1]LISTADO ATM'!$A$2:$B$822,2,0)</f>
        <v xml:space="preserve">ATM UNP Plaza Paseo (Santiago) </v>
      </c>
      <c r="D80" s="87" t="s">
        <v>26</v>
      </c>
      <c r="E80" s="88"/>
    </row>
    <row r="81" spans="1:5" s="18" customFormat="1" ht="18" x14ac:dyDescent="0.25">
      <c r="A81" s="19" t="str">
        <f>VLOOKUP(B81,'[1]LISTADO ATM'!$A$2:$C$922,3,0)</f>
        <v>DISTRITO NACIONAL</v>
      </c>
      <c r="B81" s="26">
        <v>834</v>
      </c>
      <c r="C81" s="19" t="str">
        <f>VLOOKUP(B81,'[1]LISTADO ATM'!$A$2:$B$822,2,0)</f>
        <v xml:space="preserve">ATM Centro Médico Moderno </v>
      </c>
      <c r="D81" s="87" t="s">
        <v>26</v>
      </c>
      <c r="E81" s="88"/>
    </row>
    <row r="82" spans="1:5" s="18" customFormat="1" ht="18" x14ac:dyDescent="0.25">
      <c r="A82" s="19" t="str">
        <f>VLOOKUP(B82,'[1]LISTADO ATM'!$A$2:$C$922,3,0)</f>
        <v>NORTE</v>
      </c>
      <c r="B82" s="26">
        <v>749</v>
      </c>
      <c r="C82" s="19" t="str">
        <f>VLOOKUP(B82,'[1]LISTADO ATM'!$A$2:$B$822,2,0)</f>
        <v xml:space="preserve">ATM Oficina Yaque </v>
      </c>
      <c r="D82" s="87" t="s">
        <v>22</v>
      </c>
      <c r="E82" s="88"/>
    </row>
    <row r="83" spans="1:5" s="18" customFormat="1" ht="18" x14ac:dyDescent="0.25">
      <c r="A83" s="19" t="str">
        <f>VLOOKUP(B83,'[1]LISTADO ATM'!$A$2:$C$922,3,0)</f>
        <v>NORTE</v>
      </c>
      <c r="B83" s="26">
        <v>903</v>
      </c>
      <c r="C83" s="19" t="str">
        <f>VLOOKUP(B83,'[1]LISTADO ATM'!$A$2:$B$822,2,0)</f>
        <v xml:space="preserve">ATM Oficina La Vega Real I </v>
      </c>
      <c r="D83" s="87" t="s">
        <v>22</v>
      </c>
      <c r="E83" s="88"/>
    </row>
    <row r="84" spans="1:5" ht="18.75" thickBot="1" x14ac:dyDescent="0.3">
      <c r="A84" s="16" t="s">
        <v>10</v>
      </c>
      <c r="B84" s="37">
        <f>COUNT(B71:B83)</f>
        <v>13</v>
      </c>
      <c r="C84" s="49"/>
      <c r="D84" s="50"/>
      <c r="E84" s="51"/>
    </row>
  </sheetData>
  <dataConsolidate/>
  <mergeCells count="39">
    <mergeCell ref="D71:E71"/>
    <mergeCell ref="C84:E84"/>
    <mergeCell ref="D76:E76"/>
    <mergeCell ref="D72:E72"/>
    <mergeCell ref="D73:E73"/>
    <mergeCell ref="D77:E77"/>
    <mergeCell ref="D78:E78"/>
    <mergeCell ref="D74:E74"/>
    <mergeCell ref="D75:E75"/>
    <mergeCell ref="D79:E79"/>
    <mergeCell ref="D80:E80"/>
    <mergeCell ref="D81:E81"/>
    <mergeCell ref="D82:E82"/>
    <mergeCell ref="D83:E83"/>
    <mergeCell ref="A58:E58"/>
    <mergeCell ref="D70:E70"/>
    <mergeCell ref="A68:B68"/>
    <mergeCell ref="A69:E69"/>
    <mergeCell ref="A65:B65"/>
    <mergeCell ref="C65:E68"/>
    <mergeCell ref="A66:B66"/>
    <mergeCell ref="C64:E64"/>
    <mergeCell ref="A1:E1"/>
    <mergeCell ref="A2:E2"/>
    <mergeCell ref="A7:E7"/>
    <mergeCell ref="A3:B3"/>
    <mergeCell ref="C3:E6"/>
    <mergeCell ref="A6:B6"/>
    <mergeCell ref="C29:E29"/>
    <mergeCell ref="A30:E30"/>
    <mergeCell ref="A31:E31"/>
    <mergeCell ref="A38:E38"/>
    <mergeCell ref="C37:E37"/>
    <mergeCell ref="A57:E57"/>
    <mergeCell ref="A39:E39"/>
    <mergeCell ref="C45:E45"/>
    <mergeCell ref="A46:E46"/>
    <mergeCell ref="A47:E47"/>
    <mergeCell ref="C56:E56"/>
  </mergeCells>
  <phoneticPr fontId="10" type="noConversion"/>
  <conditionalFormatting sqref="E9">
    <cfRule type="duplicateValues" dxfId="160" priority="148"/>
  </conditionalFormatting>
  <conditionalFormatting sqref="E49">
    <cfRule type="duplicateValues" dxfId="159" priority="143"/>
  </conditionalFormatting>
  <conditionalFormatting sqref="E35">
    <cfRule type="duplicateValues" dxfId="158" priority="134"/>
  </conditionalFormatting>
  <conditionalFormatting sqref="E50">
    <cfRule type="duplicateValues" dxfId="157" priority="125"/>
  </conditionalFormatting>
  <conditionalFormatting sqref="E20">
    <cfRule type="duplicateValues" dxfId="156" priority="116"/>
  </conditionalFormatting>
  <conditionalFormatting sqref="E72">
    <cfRule type="duplicateValues" dxfId="155" priority="112"/>
  </conditionalFormatting>
  <conditionalFormatting sqref="E73">
    <cfRule type="duplicateValues" dxfId="154" priority="107"/>
  </conditionalFormatting>
  <conditionalFormatting sqref="E21">
    <cfRule type="duplicateValues" dxfId="153" priority="93"/>
  </conditionalFormatting>
  <conditionalFormatting sqref="E10:E13">
    <cfRule type="duplicateValues" dxfId="152" priority="27268"/>
  </conditionalFormatting>
  <conditionalFormatting sqref="E36 E34">
    <cfRule type="duplicateValues" dxfId="151" priority="47"/>
  </conditionalFormatting>
  <conditionalFormatting sqref="E84:E1048576 E45:E51 E55:E60 E1:E15 E18:E22 E26:E27 E64:E74 E29:E40">
    <cfRule type="duplicateValues" dxfId="150" priority="46"/>
  </conditionalFormatting>
  <conditionalFormatting sqref="B1:B1048576">
    <cfRule type="duplicateValues" dxfId="149" priority="1"/>
    <cfRule type="duplicateValues" dxfId="148" priority="45"/>
  </conditionalFormatting>
  <conditionalFormatting sqref="E27">
    <cfRule type="duplicateValues" dxfId="147" priority="44"/>
  </conditionalFormatting>
  <conditionalFormatting sqref="E16">
    <cfRule type="duplicateValues" dxfId="146" priority="43"/>
  </conditionalFormatting>
  <conditionalFormatting sqref="E16">
    <cfRule type="duplicateValues" dxfId="145" priority="42"/>
  </conditionalFormatting>
  <conditionalFormatting sqref="E24">
    <cfRule type="duplicateValues" dxfId="144" priority="37"/>
  </conditionalFormatting>
  <conditionalFormatting sqref="E24">
    <cfRule type="duplicateValues" dxfId="143" priority="36"/>
  </conditionalFormatting>
  <conditionalFormatting sqref="E52">
    <cfRule type="duplicateValues" dxfId="142" priority="35"/>
  </conditionalFormatting>
  <conditionalFormatting sqref="E52">
    <cfRule type="duplicateValues" dxfId="141" priority="34"/>
  </conditionalFormatting>
  <conditionalFormatting sqref="E52">
    <cfRule type="duplicateValues" dxfId="140" priority="33"/>
  </conditionalFormatting>
  <conditionalFormatting sqref="E75">
    <cfRule type="duplicateValues" dxfId="139" priority="27"/>
  </conditionalFormatting>
  <conditionalFormatting sqref="E75">
    <cfRule type="duplicateValues" dxfId="138" priority="28"/>
  </conditionalFormatting>
  <conditionalFormatting sqref="E41 E17">
    <cfRule type="duplicateValues" dxfId="137" priority="27339"/>
  </conditionalFormatting>
  <conditionalFormatting sqref="E84:E1048576 E26:E27 E1:E7 E18 E45:E47 E56:E59 E64:E71 E33 E29:E31 E37:E39">
    <cfRule type="duplicateValues" dxfId="136" priority="27340"/>
  </conditionalFormatting>
  <conditionalFormatting sqref="E79:E80">
    <cfRule type="duplicateValues" dxfId="135" priority="19"/>
  </conditionalFormatting>
  <conditionalFormatting sqref="E79:E80">
    <cfRule type="duplicateValues" dxfId="134" priority="20"/>
  </conditionalFormatting>
  <conditionalFormatting sqref="E81">
    <cfRule type="duplicateValues" dxfId="133" priority="15"/>
  </conditionalFormatting>
  <conditionalFormatting sqref="E81">
    <cfRule type="duplicateValues" dxfId="132" priority="16"/>
  </conditionalFormatting>
  <conditionalFormatting sqref="E28 E23">
    <cfRule type="duplicateValues" dxfId="131" priority="27349"/>
  </conditionalFormatting>
  <conditionalFormatting sqref="E76:E78">
    <cfRule type="duplicateValues" dxfId="130" priority="27376"/>
  </conditionalFormatting>
  <conditionalFormatting sqref="E53">
    <cfRule type="duplicateValues" dxfId="129" priority="14"/>
  </conditionalFormatting>
  <conditionalFormatting sqref="E53">
    <cfRule type="duplicateValues" dxfId="128" priority="13"/>
  </conditionalFormatting>
  <conditionalFormatting sqref="E53">
    <cfRule type="duplicateValues" dxfId="127" priority="12"/>
  </conditionalFormatting>
  <conditionalFormatting sqref="E43">
    <cfRule type="duplicateValues" dxfId="126" priority="11"/>
  </conditionalFormatting>
  <conditionalFormatting sqref="E54">
    <cfRule type="duplicateValues" dxfId="125" priority="10"/>
  </conditionalFormatting>
  <conditionalFormatting sqref="E54">
    <cfRule type="duplicateValues" dxfId="124" priority="9"/>
  </conditionalFormatting>
  <conditionalFormatting sqref="E54">
    <cfRule type="duplicateValues" dxfId="123" priority="8"/>
  </conditionalFormatting>
  <conditionalFormatting sqref="E61:E63">
    <cfRule type="duplicateValues" dxfId="122" priority="7"/>
  </conditionalFormatting>
  <conditionalFormatting sqref="E61:E63">
    <cfRule type="duplicateValues" dxfId="121" priority="6"/>
  </conditionalFormatting>
  <conditionalFormatting sqref="E82">
    <cfRule type="duplicateValues" dxfId="120" priority="4"/>
  </conditionalFormatting>
  <conditionalFormatting sqref="E82">
    <cfRule type="duplicateValues" dxfId="119" priority="5"/>
  </conditionalFormatting>
  <conditionalFormatting sqref="E83">
    <cfRule type="duplicateValues" dxfId="118" priority="2"/>
  </conditionalFormatting>
  <conditionalFormatting sqref="E83">
    <cfRule type="duplicateValues" dxfId="117" priority="3"/>
  </conditionalFormatting>
  <conditionalFormatting sqref="E22 E14:E15">
    <cfRule type="duplicateValues" dxfId="116" priority="27392"/>
  </conditionalFormatting>
  <conditionalFormatting sqref="E44 E42 E25">
    <cfRule type="duplicateValues" dxfId="115" priority="27405"/>
  </conditionalFormatting>
  <conditionalFormatting sqref="E55 E51 E19">
    <cfRule type="duplicateValues" dxfId="114" priority="27431"/>
  </conditionalFormatting>
  <conditionalFormatting sqref="E60">
    <cfRule type="duplicateValues" dxfId="113" priority="27432"/>
  </conditionalFormatting>
  <conditionalFormatting sqref="E74">
    <cfRule type="duplicateValues" dxfId="0" priority="2744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9">
        <v>101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101 113 26 23 836                                                               </v>
      </c>
    </row>
    <row r="3" spans="2:5" ht="18.75" thickBot="1" x14ac:dyDescent="0.3">
      <c r="B3" s="29">
        <v>113</v>
      </c>
      <c r="C3" s="5" t="s">
        <v>15</v>
      </c>
    </row>
    <row r="4" spans="2:5" ht="18.75" thickBot="1" x14ac:dyDescent="0.3">
      <c r="B4" s="26">
        <v>26</v>
      </c>
      <c r="C4" s="5" t="s">
        <v>15</v>
      </c>
    </row>
    <row r="5" spans="2:5" ht="18.75" thickBot="1" x14ac:dyDescent="0.3">
      <c r="B5" s="26">
        <v>23</v>
      </c>
      <c r="C5" s="5" t="s">
        <v>15</v>
      </c>
    </row>
    <row r="6" spans="2:5" ht="18.75" thickBot="1" x14ac:dyDescent="0.3">
      <c r="B6" s="26">
        <v>836</v>
      </c>
      <c r="C6" s="5" t="s">
        <v>15</v>
      </c>
    </row>
    <row r="7" spans="2:5" ht="18.75" thickBot="1" x14ac:dyDescent="0.3">
      <c r="B7" s="26"/>
      <c r="C7" s="5" t="s">
        <v>15</v>
      </c>
    </row>
    <row r="8" spans="2:5" ht="18.75" thickBot="1" x14ac:dyDescent="0.3">
      <c r="B8" s="26"/>
      <c r="C8" s="5" t="s">
        <v>15</v>
      </c>
    </row>
    <row r="9" spans="2:5" ht="18.75" thickBot="1" x14ac:dyDescent="0.3">
      <c r="B9" s="26"/>
      <c r="C9" s="5" t="s">
        <v>15</v>
      </c>
      <c r="E9" s="1"/>
    </row>
    <row r="10" spans="2:5" ht="18.75" thickBot="1" x14ac:dyDescent="0.3">
      <c r="B10" s="26"/>
      <c r="C10" s="5" t="s">
        <v>15</v>
      </c>
    </row>
    <row r="11" spans="2:5" ht="18.75" thickBot="1" x14ac:dyDescent="0.3">
      <c r="B11" s="29"/>
      <c r="C11" s="5" t="s">
        <v>15</v>
      </c>
    </row>
    <row r="12" spans="2:5" ht="18.75" thickBot="1" x14ac:dyDescent="0.3">
      <c r="B12" s="26"/>
      <c r="C12" s="5" t="s">
        <v>15</v>
      </c>
    </row>
    <row r="13" spans="2:5" ht="18.75" thickBot="1" x14ac:dyDescent="0.3">
      <c r="B13" s="26"/>
      <c r="C13" s="5" t="s">
        <v>15</v>
      </c>
    </row>
    <row r="14" spans="2:5" ht="18.75" thickBot="1" x14ac:dyDescent="0.3">
      <c r="B14" s="26"/>
      <c r="C14" s="5" t="s">
        <v>15</v>
      </c>
    </row>
    <row r="15" spans="2:5" ht="18.75" thickBot="1" x14ac:dyDescent="0.3">
      <c r="B15" s="26"/>
      <c r="C15" s="5" t="s">
        <v>15</v>
      </c>
    </row>
    <row r="16" spans="2:5" ht="18.75" thickBot="1" x14ac:dyDescent="0.3">
      <c r="B16" s="26"/>
      <c r="C16" s="5" t="s">
        <v>15</v>
      </c>
    </row>
    <row r="17" spans="2:3" ht="18.75" thickBot="1" x14ac:dyDescent="0.3">
      <c r="B17" s="26"/>
      <c r="C17" s="5" t="s">
        <v>15</v>
      </c>
    </row>
    <row r="18" spans="2:3" ht="18.75" thickBot="1" x14ac:dyDescent="0.3">
      <c r="B18" s="26"/>
      <c r="C18" s="5" t="s">
        <v>15</v>
      </c>
    </row>
    <row r="19" spans="2:3" ht="18.75" thickBot="1" x14ac:dyDescent="0.3">
      <c r="B19" s="26"/>
      <c r="C19" s="5" t="s">
        <v>15</v>
      </c>
    </row>
    <row r="20" spans="2:3" ht="18.75" thickBot="1" x14ac:dyDescent="0.3">
      <c r="B20" s="26"/>
      <c r="C20" s="5" t="s">
        <v>15</v>
      </c>
    </row>
    <row r="21" spans="2:3" ht="18.75" thickBot="1" x14ac:dyDescent="0.3">
      <c r="B21" s="26"/>
      <c r="C21" s="5" t="s">
        <v>15</v>
      </c>
    </row>
    <row r="22" spans="2:3" ht="18.75" thickBot="1" x14ac:dyDescent="0.3">
      <c r="B22" s="26"/>
      <c r="C22" s="5" t="s">
        <v>15</v>
      </c>
    </row>
    <row r="23" spans="2:3" ht="18.75" thickBot="1" x14ac:dyDescent="0.3">
      <c r="B23" s="25"/>
      <c r="C23" s="5" t="s">
        <v>15</v>
      </c>
    </row>
    <row r="24" spans="2:3" ht="18.75" thickBot="1" x14ac:dyDescent="0.3">
      <c r="B24" s="25"/>
      <c r="C24" s="5" t="s">
        <v>15</v>
      </c>
    </row>
    <row r="25" spans="2:3" ht="18.75" thickBot="1" x14ac:dyDescent="0.3">
      <c r="B25" s="25"/>
      <c r="C25" s="5" t="s">
        <v>15</v>
      </c>
    </row>
    <row r="26" spans="2:3" ht="18.75" thickBot="1" x14ac:dyDescent="0.3">
      <c r="B26" s="25"/>
      <c r="C26" s="5" t="s">
        <v>15</v>
      </c>
    </row>
    <row r="27" spans="2:3" ht="18.75" thickBot="1" x14ac:dyDescent="0.3">
      <c r="B27" s="25"/>
      <c r="C27" s="5" t="s">
        <v>15</v>
      </c>
    </row>
    <row r="28" spans="2:3" ht="18.75" thickBot="1" x14ac:dyDescent="0.3">
      <c r="B28" s="25"/>
      <c r="C28" s="5" t="s">
        <v>15</v>
      </c>
    </row>
    <row r="29" spans="2:3" ht="18.75" thickBot="1" x14ac:dyDescent="0.3">
      <c r="B29" s="25"/>
      <c r="C29" s="5" t="s">
        <v>15</v>
      </c>
    </row>
    <row r="30" spans="2:3" ht="18.75" thickBot="1" x14ac:dyDescent="0.3">
      <c r="B30" s="25"/>
      <c r="C30" s="5" t="s">
        <v>15</v>
      </c>
    </row>
    <row r="31" spans="2:3" ht="18.75" thickBot="1" x14ac:dyDescent="0.3">
      <c r="B31" s="29"/>
      <c r="C31" s="5" t="s">
        <v>15</v>
      </c>
    </row>
    <row r="32" spans="2:3" ht="18.75" thickBot="1" x14ac:dyDescent="0.3">
      <c r="B32" s="29"/>
      <c r="C32" s="5" t="s">
        <v>15</v>
      </c>
    </row>
    <row r="33" spans="2:3" ht="18.75" thickBot="1" x14ac:dyDescent="0.3">
      <c r="B33" s="29"/>
      <c r="C33" s="5" t="s">
        <v>15</v>
      </c>
    </row>
    <row r="34" spans="2:3" ht="18.75" thickBot="1" x14ac:dyDescent="0.3">
      <c r="B34" s="29"/>
      <c r="C34" s="5" t="s">
        <v>15</v>
      </c>
    </row>
    <row r="35" spans="2:3" ht="18.75" thickBot="1" x14ac:dyDescent="0.3">
      <c r="B35" s="29"/>
      <c r="C35" s="5" t="s">
        <v>15</v>
      </c>
    </row>
    <row r="36" spans="2:3" ht="18.75" thickBot="1" x14ac:dyDescent="0.3">
      <c r="B36" s="29"/>
      <c r="C36" s="5" t="s">
        <v>15</v>
      </c>
    </row>
    <row r="37" spans="2:3" ht="18.75" thickBot="1" x14ac:dyDescent="0.3">
      <c r="B37" s="29"/>
      <c r="C37" s="5" t="s">
        <v>15</v>
      </c>
    </row>
    <row r="38" spans="2:3" ht="18.75" thickBot="1" x14ac:dyDescent="0.3">
      <c r="B38" s="29"/>
      <c r="C38" s="5" t="s">
        <v>15</v>
      </c>
    </row>
    <row r="39" spans="2:3" ht="18.75" thickBot="1" x14ac:dyDescent="0.3">
      <c r="B39" s="29"/>
      <c r="C39" s="5" t="s">
        <v>15</v>
      </c>
    </row>
    <row r="40" spans="2:3" ht="18.75" thickBot="1" x14ac:dyDescent="0.3">
      <c r="B40" s="29"/>
      <c r="C40" s="5" t="s">
        <v>15</v>
      </c>
    </row>
    <row r="41" spans="2:3" ht="18.75" thickBot="1" x14ac:dyDescent="0.3">
      <c r="B41" s="29"/>
      <c r="C41" s="5" t="s">
        <v>15</v>
      </c>
    </row>
    <row r="42" spans="2:3" ht="18.75" thickBot="1" x14ac:dyDescent="0.3">
      <c r="B42" s="29"/>
      <c r="C42" s="5" t="s">
        <v>15</v>
      </c>
    </row>
    <row r="43" spans="2:3" ht="18.75" thickBot="1" x14ac:dyDescent="0.3">
      <c r="B43" s="29"/>
      <c r="C43" s="5" t="s">
        <v>15</v>
      </c>
    </row>
    <row r="44" spans="2:3" ht="18.75" thickBot="1" x14ac:dyDescent="0.3">
      <c r="B44" s="29"/>
      <c r="C44" s="5" t="s">
        <v>15</v>
      </c>
    </row>
    <row r="45" spans="2:3" ht="18.75" thickBot="1" x14ac:dyDescent="0.3">
      <c r="B45" s="25"/>
      <c r="C45" s="5" t="s">
        <v>15</v>
      </c>
    </row>
    <row r="46" spans="2:3" ht="18.75" thickBot="1" x14ac:dyDescent="0.3">
      <c r="B46" s="25"/>
      <c r="C46" s="5" t="s">
        <v>15</v>
      </c>
    </row>
    <row r="47" spans="2:3" ht="18.75" thickBot="1" x14ac:dyDescent="0.3">
      <c r="B47" s="20"/>
      <c r="C47" s="5" t="s">
        <v>15</v>
      </c>
    </row>
    <row r="48" spans="2:3" ht="18.75" thickBot="1" x14ac:dyDescent="0.3">
      <c r="B48" s="25"/>
      <c r="C48" s="5" t="s">
        <v>15</v>
      </c>
    </row>
    <row r="49" spans="2:3" ht="18.75" thickBot="1" x14ac:dyDescent="0.3">
      <c r="B49" s="25"/>
      <c r="C49" s="5" t="s">
        <v>15</v>
      </c>
    </row>
    <row r="50" spans="2:3" ht="18.75" thickBot="1" x14ac:dyDescent="0.3">
      <c r="B50" s="25"/>
      <c r="C50" s="5" t="s">
        <v>15</v>
      </c>
    </row>
    <row r="51" spans="2:3" ht="18.75" thickBot="1" x14ac:dyDescent="0.3">
      <c r="B51" s="25"/>
      <c r="C51" s="5" t="s">
        <v>15</v>
      </c>
    </row>
    <row r="52" spans="2:3" ht="18.75" thickBot="1" x14ac:dyDescent="0.3">
      <c r="B52" s="25"/>
      <c r="C52" s="5" t="s">
        <v>15</v>
      </c>
    </row>
    <row r="53" spans="2:3" ht="18.75" thickBot="1" x14ac:dyDescent="0.3">
      <c r="B53" s="25"/>
      <c r="C53" s="5" t="s">
        <v>15</v>
      </c>
    </row>
    <row r="54" spans="2:3" ht="18.75" thickBot="1" x14ac:dyDescent="0.3">
      <c r="B54" s="25"/>
      <c r="C54" s="5" t="s">
        <v>15</v>
      </c>
    </row>
    <row r="55" spans="2:3" ht="18.75" thickBot="1" x14ac:dyDescent="0.3">
      <c r="B55" s="25"/>
      <c r="C55" s="5" t="s">
        <v>15</v>
      </c>
    </row>
    <row r="56" spans="2:3" ht="18.75" thickBot="1" x14ac:dyDescent="0.3">
      <c r="B56" s="25"/>
      <c r="C56" s="5" t="s">
        <v>15</v>
      </c>
    </row>
    <row r="57" spans="2:3" ht="18.75" thickBot="1" x14ac:dyDescent="0.3">
      <c r="B57" s="25"/>
      <c r="C57" s="5" t="s">
        <v>15</v>
      </c>
    </row>
    <row r="58" spans="2:3" ht="18.75" thickBot="1" x14ac:dyDescent="0.3">
      <c r="B58" s="25"/>
      <c r="C58" s="5" t="s">
        <v>15</v>
      </c>
    </row>
    <row r="59" spans="2:3" ht="18.75" thickBot="1" x14ac:dyDescent="0.3">
      <c r="B59" s="25"/>
      <c r="C59" s="5" t="s">
        <v>15</v>
      </c>
    </row>
    <row r="60" spans="2:3" ht="18.75" thickBot="1" x14ac:dyDescent="0.3">
      <c r="B60" s="20"/>
      <c r="C60" s="5" t="s">
        <v>15</v>
      </c>
    </row>
    <row r="61" spans="2:3" ht="18.75" thickBot="1" x14ac:dyDescent="0.3">
      <c r="B61" s="20"/>
      <c r="C61" s="5" t="s">
        <v>15</v>
      </c>
    </row>
    <row r="62" spans="2:3" ht="18.75" thickBot="1" x14ac:dyDescent="0.3">
      <c r="B62" s="20"/>
      <c r="C62" s="5" t="s">
        <v>15</v>
      </c>
    </row>
    <row r="63" spans="2:3" ht="18.75" thickBot="1" x14ac:dyDescent="0.3">
      <c r="B63" s="20"/>
      <c r="C63" s="5" t="s">
        <v>15</v>
      </c>
    </row>
    <row r="64" spans="2:3" ht="18.75" thickBot="1" x14ac:dyDescent="0.3">
      <c r="B64" s="20"/>
      <c r="C64" s="5" t="s">
        <v>15</v>
      </c>
    </row>
    <row r="65" spans="2:3" ht="18.75" thickBot="1" x14ac:dyDescent="0.3">
      <c r="B65" s="20"/>
      <c r="C65" s="5" t="s">
        <v>15</v>
      </c>
    </row>
    <row r="66" spans="2:3" ht="18.75" thickBot="1" x14ac:dyDescent="0.3">
      <c r="B66" s="20"/>
      <c r="C66" s="5" t="s">
        <v>15</v>
      </c>
    </row>
    <row r="67" spans="2:3" ht="18.75" thickBot="1" x14ac:dyDescent="0.3">
      <c r="B67" s="20"/>
      <c r="C67" s="5" t="s">
        <v>15</v>
      </c>
    </row>
    <row r="68" spans="2:3" ht="18" x14ac:dyDescent="0.25">
      <c r="B68" s="20"/>
      <c r="C68" s="5" t="s">
        <v>15</v>
      </c>
    </row>
    <row r="69" spans="2:3" ht="18" x14ac:dyDescent="0.25">
      <c r="B69" s="20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12" priority="1216"/>
  </conditionalFormatting>
  <conditionalFormatting sqref="B60:B69">
    <cfRule type="duplicateValues" dxfId="111" priority="587"/>
    <cfRule type="duplicateValues" dxfId="110" priority="588"/>
  </conditionalFormatting>
  <conditionalFormatting sqref="B60:B69">
    <cfRule type="duplicateValues" dxfId="109" priority="586"/>
  </conditionalFormatting>
  <conditionalFormatting sqref="B60:B69">
    <cfRule type="duplicateValues" dxfId="108" priority="585"/>
  </conditionalFormatting>
  <conditionalFormatting sqref="B60:B69">
    <cfRule type="duplicateValues" dxfId="107" priority="580"/>
    <cfRule type="duplicateValues" dxfId="106" priority="581"/>
    <cfRule type="duplicateValues" dxfId="105" priority="582"/>
    <cfRule type="duplicateValues" dxfId="104" priority="583"/>
    <cfRule type="duplicateValues" dxfId="103" priority="584"/>
  </conditionalFormatting>
  <conditionalFormatting sqref="B47:B59">
    <cfRule type="duplicateValues" dxfId="102" priority="562"/>
    <cfRule type="duplicateValues" dxfId="101" priority="563"/>
    <cfRule type="duplicateValues" dxfId="100" priority="564"/>
    <cfRule type="duplicateValues" dxfId="99" priority="565"/>
    <cfRule type="duplicateValues" dxfId="98" priority="566"/>
  </conditionalFormatting>
  <conditionalFormatting sqref="B47:B59">
    <cfRule type="duplicateValues" dxfId="97" priority="567"/>
    <cfRule type="duplicateValues" dxfId="96" priority="568"/>
  </conditionalFormatting>
  <conditionalFormatting sqref="B47:B59">
    <cfRule type="duplicateValues" dxfId="95" priority="569"/>
  </conditionalFormatting>
  <conditionalFormatting sqref="B47:B59">
    <cfRule type="duplicateValues" dxfId="94" priority="570"/>
  </conditionalFormatting>
  <conditionalFormatting sqref="B45:B46">
    <cfRule type="duplicateValues" dxfId="93" priority="474"/>
  </conditionalFormatting>
  <conditionalFormatting sqref="B31:B44">
    <cfRule type="duplicateValues" dxfId="92" priority="473"/>
  </conditionalFormatting>
  <conditionalFormatting sqref="B31:B44">
    <cfRule type="duplicateValues" dxfId="91" priority="472"/>
  </conditionalFormatting>
  <conditionalFormatting sqref="B31:B44">
    <cfRule type="duplicateValues" dxfId="90" priority="470"/>
    <cfRule type="duplicateValues" dxfId="89" priority="471"/>
  </conditionalFormatting>
  <conditionalFormatting sqref="B31:B44">
    <cfRule type="duplicateValues" dxfId="88" priority="467"/>
    <cfRule type="duplicateValues" dxfId="87" priority="468"/>
    <cfRule type="duplicateValues" dxfId="86" priority="469"/>
  </conditionalFormatting>
  <conditionalFormatting sqref="B31:B44">
    <cfRule type="duplicateValues" dxfId="85" priority="464"/>
    <cfRule type="duplicateValues" dxfId="84" priority="465"/>
    <cfRule type="duplicateValues" dxfId="83" priority="466"/>
  </conditionalFormatting>
  <conditionalFormatting sqref="B31:B44">
    <cfRule type="duplicateValues" dxfId="82" priority="462"/>
    <cfRule type="duplicateValues" dxfId="81" priority="463"/>
  </conditionalFormatting>
  <conditionalFormatting sqref="B31:B44">
    <cfRule type="duplicateValues" dxfId="80" priority="458"/>
    <cfRule type="duplicateValues" dxfId="79" priority="459"/>
    <cfRule type="duplicateValues" dxfId="78" priority="460"/>
    <cfRule type="duplicateValues" dxfId="77" priority="461"/>
  </conditionalFormatting>
  <conditionalFormatting sqref="B31:B44">
    <cfRule type="duplicateValues" dxfId="76" priority="457"/>
  </conditionalFormatting>
  <conditionalFormatting sqref="B31:B44">
    <cfRule type="duplicateValues" dxfId="75" priority="456"/>
  </conditionalFormatting>
  <conditionalFormatting sqref="B31:B44">
    <cfRule type="duplicateValues" dxfId="74" priority="455"/>
  </conditionalFormatting>
  <conditionalFormatting sqref="B31:B44">
    <cfRule type="duplicateValues" dxfId="73" priority="453"/>
    <cfRule type="duplicateValues" dxfId="72" priority="454"/>
  </conditionalFormatting>
  <conditionalFormatting sqref="B31:B44">
    <cfRule type="duplicateValues" dxfId="71" priority="450"/>
    <cfRule type="duplicateValues" dxfId="70" priority="451"/>
    <cfRule type="duplicateValues" dxfId="69" priority="452"/>
  </conditionalFormatting>
  <conditionalFormatting sqref="B31:B44">
    <cfRule type="duplicateValues" dxfId="68" priority="446"/>
    <cfRule type="duplicateValues" dxfId="67" priority="447"/>
    <cfRule type="duplicateValues" dxfId="66" priority="448"/>
    <cfRule type="duplicateValues" dxfId="65" priority="449"/>
  </conditionalFormatting>
  <conditionalFormatting sqref="B31:B46">
    <cfRule type="duplicateValues" dxfId="64" priority="445"/>
  </conditionalFormatting>
  <conditionalFormatting sqref="B29:B30">
    <cfRule type="duplicateValues" dxfId="63" priority="127"/>
  </conditionalFormatting>
  <conditionalFormatting sqref="B28">
    <cfRule type="duplicateValues" dxfId="62" priority="129"/>
  </conditionalFormatting>
  <conditionalFormatting sqref="B25:B26">
    <cfRule type="duplicateValues" dxfId="61" priority="123"/>
  </conditionalFormatting>
  <conditionalFormatting sqref="B23:B24">
    <cfRule type="duplicateValues" dxfId="60" priority="122"/>
  </conditionalFormatting>
  <conditionalFormatting sqref="B27">
    <cfRule type="duplicateValues" dxfId="59" priority="126"/>
  </conditionalFormatting>
  <conditionalFormatting sqref="B20:B22">
    <cfRule type="duplicateValues" dxfId="58" priority="13"/>
  </conditionalFormatting>
  <conditionalFormatting sqref="B20:B22">
    <cfRule type="duplicateValues" dxfId="57" priority="11"/>
  </conditionalFormatting>
  <conditionalFormatting sqref="B20:B22">
    <cfRule type="duplicateValues" dxfId="56" priority="14"/>
  </conditionalFormatting>
  <conditionalFormatting sqref="B11:B19">
    <cfRule type="duplicateValues" dxfId="55" priority="10"/>
  </conditionalFormatting>
  <conditionalFormatting sqref="B8:B10">
    <cfRule type="duplicateValues" dxfId="54" priority="6"/>
  </conditionalFormatting>
  <conditionalFormatting sqref="B7">
    <cfRule type="duplicateValues" dxfId="53" priority="2"/>
  </conditionalFormatting>
  <conditionalFormatting sqref="B2:B6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17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9">
        <v>563</v>
      </c>
    </row>
    <row r="58" spans="1:2" ht="18" x14ac:dyDescent="0.25">
      <c r="B58" s="9">
        <v>147</v>
      </c>
    </row>
    <row r="59" spans="1:2" ht="18" x14ac:dyDescent="0.25">
      <c r="B59" s="9">
        <v>574</v>
      </c>
    </row>
    <row r="60" spans="1:2" ht="18" x14ac:dyDescent="0.25">
      <c r="B60" s="9">
        <v>769</v>
      </c>
    </row>
    <row r="61" spans="1:2" ht="18" x14ac:dyDescent="0.25">
      <c r="B61" s="9">
        <v>900</v>
      </c>
    </row>
    <row r="62" spans="1:2" ht="18" x14ac:dyDescent="0.25">
      <c r="B62" s="9">
        <v>336</v>
      </c>
    </row>
    <row r="63" spans="1:2" ht="18" x14ac:dyDescent="0.25">
      <c r="B63" s="9">
        <v>338</v>
      </c>
    </row>
    <row r="64" spans="1:2" ht="18" x14ac:dyDescent="0.25">
      <c r="B64" s="9">
        <v>407</v>
      </c>
    </row>
    <row r="65" spans="2:2" ht="18" x14ac:dyDescent="0.25">
      <c r="B65" s="9">
        <v>632</v>
      </c>
    </row>
    <row r="66" spans="2:2" ht="18" x14ac:dyDescent="0.25">
      <c r="B66" s="9">
        <v>843</v>
      </c>
    </row>
    <row r="67" spans="2:2" ht="18" x14ac:dyDescent="0.25">
      <c r="B67" s="9">
        <v>757</v>
      </c>
    </row>
    <row r="68" spans="2:2" ht="18" x14ac:dyDescent="0.25">
      <c r="B68" s="9">
        <v>918</v>
      </c>
    </row>
    <row r="69" spans="2:2" ht="18" x14ac:dyDescent="0.25">
      <c r="B69" s="9">
        <v>993</v>
      </c>
    </row>
    <row r="70" spans="2:2" ht="18" x14ac:dyDescent="0.25">
      <c r="B70" s="9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1" priority="228"/>
  </conditionalFormatting>
  <conditionalFormatting sqref="B56">
    <cfRule type="duplicateValues" dxfId="50" priority="216"/>
  </conditionalFormatting>
  <conditionalFormatting sqref="B56">
    <cfRule type="duplicateValues" dxfId="49" priority="204"/>
  </conditionalFormatting>
  <conditionalFormatting sqref="B56">
    <cfRule type="duplicateValues" dxfId="48" priority="155"/>
  </conditionalFormatting>
  <conditionalFormatting sqref="B56">
    <cfRule type="duplicateValues" dxfId="47" priority="26940"/>
  </conditionalFormatting>
  <conditionalFormatting sqref="B94:B1048576 B1 B56">
    <cfRule type="duplicateValues" dxfId="46" priority="92"/>
  </conditionalFormatting>
  <conditionalFormatting sqref="B50:B55">
    <cfRule type="duplicateValues" dxfId="45" priority="82"/>
  </conditionalFormatting>
  <conditionalFormatting sqref="B50:B55">
    <cfRule type="duplicateValues" dxfId="44" priority="83"/>
  </conditionalFormatting>
  <conditionalFormatting sqref="B46:B49">
    <cfRule type="duplicateValues" dxfId="43" priority="77"/>
  </conditionalFormatting>
  <conditionalFormatting sqref="B46:B55">
    <cfRule type="duplicateValues" dxfId="42" priority="76"/>
  </conditionalFormatting>
  <conditionalFormatting sqref="B94:B1048576 B1 B46:B56">
    <cfRule type="duplicateValues" dxfId="41" priority="74"/>
  </conditionalFormatting>
  <conditionalFormatting sqref="B71:B93">
    <cfRule type="duplicateValues" dxfId="40" priority="73"/>
  </conditionalFormatting>
  <conditionalFormatting sqref="B43:B45">
    <cfRule type="duplicateValues" dxfId="39" priority="72"/>
  </conditionalFormatting>
  <conditionalFormatting sqref="B43:B45">
    <cfRule type="duplicateValues" dxfId="38" priority="65"/>
  </conditionalFormatting>
  <conditionalFormatting sqref="B43:B45">
    <cfRule type="duplicateValues" dxfId="37" priority="64"/>
  </conditionalFormatting>
  <conditionalFormatting sqref="B43:B45">
    <cfRule type="duplicateValues" dxfId="36" priority="63"/>
  </conditionalFormatting>
  <conditionalFormatting sqref="B22:B42">
    <cfRule type="duplicateValues" dxfId="35" priority="43"/>
    <cfRule type="duplicateValues" dxfId="34" priority="44"/>
  </conditionalFormatting>
  <conditionalFormatting sqref="B22:B42">
    <cfRule type="duplicateValues" dxfId="33" priority="51"/>
  </conditionalFormatting>
  <conditionalFormatting sqref="B22:B42">
    <cfRule type="duplicateValues" dxfId="32" priority="42"/>
  </conditionalFormatting>
  <conditionalFormatting sqref="B1 B71:B1048576 B22:B56">
    <cfRule type="duplicateValues" dxfId="31" priority="41"/>
  </conditionalFormatting>
  <conditionalFormatting sqref="B1 B22:B56 B71:B1048576">
    <cfRule type="duplicateValues" dxfId="30" priority="30"/>
  </conditionalFormatting>
  <conditionalFormatting sqref="B9:B21">
    <cfRule type="duplicateValues" dxfId="29" priority="27"/>
    <cfRule type="duplicateValues" dxfId="28" priority="28"/>
    <cfRule type="duplicateValues" dxfId="27" priority="29"/>
  </conditionalFormatting>
  <conditionalFormatting sqref="B9:B21">
    <cfRule type="duplicateValues" dxfId="26" priority="26"/>
  </conditionalFormatting>
  <conditionalFormatting sqref="B9:B21">
    <cfRule type="duplicateValues" dxfId="25" priority="25"/>
  </conditionalFormatting>
  <conditionalFormatting sqref="B9:B21">
    <cfRule type="duplicateValues" dxfId="24" priority="22"/>
    <cfRule type="duplicateValues" dxfId="23" priority="23"/>
    <cfRule type="duplicateValues" dxfId="22" priority="24"/>
  </conditionalFormatting>
  <conditionalFormatting sqref="B9:B21">
    <cfRule type="duplicateValues" dxfId="21" priority="21"/>
  </conditionalFormatting>
  <conditionalFormatting sqref="B2:B21">
    <cfRule type="duplicateValues" dxfId="20" priority="20"/>
  </conditionalFormatting>
  <conditionalFormatting sqref="B2:B21">
    <cfRule type="duplicateValues" dxfId="19" priority="17"/>
    <cfRule type="duplicateValues" dxfId="18" priority="18"/>
    <cfRule type="duplicateValues" dxfId="17" priority="19"/>
  </conditionalFormatting>
  <conditionalFormatting sqref="B57:B59">
    <cfRule type="duplicateValues" dxfId="16" priority="9"/>
  </conditionalFormatting>
  <conditionalFormatting sqref="B57:B68 B70">
    <cfRule type="duplicateValues" dxfId="15" priority="10"/>
  </conditionalFormatting>
  <conditionalFormatting sqref="B57:B68 B70">
    <cfRule type="duplicateValues" dxfId="14" priority="11"/>
    <cfRule type="duplicateValues" dxfId="13" priority="12"/>
  </conditionalFormatting>
  <conditionalFormatting sqref="B57:B68 B70">
    <cfRule type="duplicateValues" dxfId="12" priority="13"/>
  </conditionalFormatting>
  <conditionalFormatting sqref="B57:B68 B70">
    <cfRule type="duplicateValues" dxfId="11" priority="14"/>
  </conditionalFormatting>
  <conditionalFormatting sqref="B57:B68 B70">
    <cfRule type="duplicateValues" dxfId="10" priority="15"/>
  </conditionalFormatting>
  <conditionalFormatting sqref="B59:B68 B70">
    <cfRule type="duplicateValues" dxfId="9" priority="16"/>
  </conditionalFormatting>
  <conditionalFormatting sqref="B69">
    <cfRule type="duplicateValues" dxfId="8" priority="2"/>
  </conditionalFormatting>
  <conditionalFormatting sqref="B69">
    <cfRule type="duplicateValues" dxfId="7" priority="3"/>
    <cfRule type="duplicateValues" dxfId="6" priority="4"/>
  </conditionalFormatting>
  <conditionalFormatting sqref="B69">
    <cfRule type="duplicateValues" dxfId="5" priority="5"/>
  </conditionalFormatting>
  <conditionalFormatting sqref="B69">
    <cfRule type="duplicateValues" dxfId="4" priority="6"/>
  </conditionalFormatting>
  <conditionalFormatting sqref="B69">
    <cfRule type="duplicateValues" dxfId="3" priority="7"/>
  </conditionalFormatting>
  <conditionalFormatting sqref="B69">
    <cfRule type="duplicateValues" dxfId="2" priority="8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2021-10-09T20:37:33Z</dcterms:modified>
</cp:coreProperties>
</file>