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1\"/>
    </mc:Choice>
  </mc:AlternateContent>
  <bookViews>
    <workbookView minimized="1" xWindow="0" yWindow="0" windowWidth="2040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Efectivo!$A$44:$E$44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1" l="1"/>
  <c r="C61" i="1"/>
  <c r="B63" i="1"/>
  <c r="C58" i="1"/>
  <c r="B36" i="1" l="1"/>
  <c r="C33" i="1" l="1"/>
  <c r="C34" i="1"/>
  <c r="A33" i="1"/>
  <c r="A34" i="1"/>
  <c r="C32" i="1"/>
  <c r="C35" i="1"/>
  <c r="A32" i="1"/>
  <c r="A35" i="1"/>
  <c r="B53" i="1"/>
  <c r="C62" i="1"/>
  <c r="A62" i="1"/>
  <c r="C52" i="1"/>
  <c r="A52" i="1"/>
  <c r="B10" i="1" l="1"/>
  <c r="B84" i="1"/>
  <c r="C80" i="1"/>
  <c r="C81" i="1"/>
  <c r="C82" i="1"/>
  <c r="A80" i="1"/>
  <c r="A81" i="1"/>
  <c r="A82" i="1"/>
  <c r="C51" i="1"/>
  <c r="A51" i="1"/>
  <c r="C28" i="1"/>
  <c r="C29" i="1"/>
  <c r="C30" i="1"/>
  <c r="C31" i="1"/>
  <c r="A28" i="1"/>
  <c r="A29" i="1"/>
  <c r="A30" i="1"/>
  <c r="A31" i="1"/>
  <c r="C83" i="1" l="1"/>
  <c r="A83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0" i="1"/>
  <c r="A60" i="1"/>
  <c r="C59" i="1"/>
  <c r="A59" i="1"/>
  <c r="C57" i="1"/>
  <c r="A57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C9" i="1"/>
  <c r="A9" i="1"/>
  <c r="A66" i="1" l="1"/>
  <c r="E2" i="3"/>
</calcChain>
</file>

<file path=xl/sharedStrings.xml><?xml version="1.0" encoding="utf-8"?>
<sst xmlns="http://schemas.openxmlformats.org/spreadsheetml/2006/main" count="995" uniqueCount="36">
  <si>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</si>
  <si>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</si>
  <si>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</si>
  <si>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</si>
  <si>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</si>
  <si>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</si>
  <si>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</si>
  <si>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</si>
  <si>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</si>
  <si>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</si>
  <si>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</si>
  <si>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</si>
  <si>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</si>
  <si>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</si>
  <si>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</si>
  <si>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</si>
  <si>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</si>
  <si>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</si>
  <si>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</si>
  <si>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</si>
  <si>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</si>
  <si>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</si>
  <si>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</si>
  <si>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GAVETA DE RECHAZO LLENA</t>
  </si>
  <si>
    <t>3 Gavetas Vacias</t>
  </si>
  <si>
    <t>3336051699 </t>
  </si>
  <si>
    <t>3336052468 </t>
  </si>
  <si>
    <t>3336052469 </t>
  </si>
  <si>
    <t>3336052482 </t>
  </si>
  <si>
    <t>3336052483 </t>
  </si>
  <si>
    <t>3336052494 </t>
  </si>
  <si>
    <t>3336052499 </t>
  </si>
  <si>
    <t>3336052500 </t>
  </si>
  <si>
    <t>3336052501 </t>
  </si>
  <si>
    <t>Solucionado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</si>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</sst>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8" xfId="0" applyFont="1" applyFill="1" applyBorder="1" applyAlignment="1">
      <alignment horizontal="center" vertical="center" wrapText="1"/>
    </xf>
    <xf numFmtId="0" fontId="9" fillId="9" borderId="49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6"/>
      <tableStyleElement type="headerRow" dxfId="275"/>
      <tableStyleElement type="totalRow" dxfId="274"/>
      <tableStyleElement type="firstColumn" dxfId="273"/>
      <tableStyleElement type="lastColumn" dxfId="272"/>
      <tableStyleElement type="firstRowStripe" dxfId="271"/>
      <tableStyleElement type="firstColumnStripe" dxfId="2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0"/>
  <sheetViews>
    <sheetView tabSelected="1" zoomScale="71" zoomScaleNormal="71" workbookViewId="0">
      <selection activeCell="C3" sqref="C3:E6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customHeight="1" x14ac:dyDescent="0.25">
      <c r="A1" s="70" t="s">
        <v>0</v>
      </c>
      <c r="B1" s="71"/>
      <c r="C1" s="71"/>
      <c r="D1" s="71"/>
      <c r="E1" s="72"/>
    </row>
    <row r="2" spans="1:5" ht="25.5" customHeight="1" x14ac:dyDescent="0.25">
      <c r="A2" s="73" t="s">
        <v>19</v>
      </c>
      <c r="B2" s="74"/>
      <c r="C2" s="74"/>
      <c r="D2" s="74"/>
      <c r="E2" s="75"/>
    </row>
    <row r="3" spans="1:5" ht="15" customHeight="1" x14ac:dyDescent="0.25">
      <c r="A3" s="76"/>
      <c r="B3" s="45"/>
      <c r="C3" s="77"/>
      <c r="D3" s="77"/>
      <c r="E3" s="78"/>
    </row>
    <row r="4" spans="1:5" ht="18.75" thickBot="1" x14ac:dyDescent="0.3">
      <c r="A4" s="11" t="s">
        <v>1</v>
      </c>
      <c r="B4" s="29">
        <v>44479.708333333336</v>
      </c>
      <c r="C4" s="79"/>
      <c r="D4" s="79"/>
      <c r="E4" s="80"/>
    </row>
    <row r="5" spans="1:5" ht="18.75" thickBot="1" x14ac:dyDescent="0.3">
      <c r="A5" s="11" t="s">
        <v>2</v>
      </c>
      <c r="B5" s="29">
        <v>44480.25</v>
      </c>
      <c r="C5" s="79"/>
      <c r="D5" s="79"/>
      <c r="E5" s="80"/>
    </row>
    <row r="6" spans="1:5" ht="15" customHeight="1" x14ac:dyDescent="0.25">
      <c r="A6" s="64"/>
      <c r="B6" s="65"/>
      <c r="C6" s="81"/>
      <c r="D6" s="81"/>
      <c r="E6" s="82"/>
    </row>
    <row r="7" spans="1:5" ht="18.75" customHeight="1" thickBot="1" x14ac:dyDescent="0.3">
      <c r="A7" s="67" t="s">
        <v>3</v>
      </c>
      <c r="B7" s="68"/>
      <c r="C7" s="68"/>
      <c r="D7" s="68"/>
      <c r="E7" s="69"/>
    </row>
    <row r="8" spans="1:5" ht="18" x14ac:dyDescent="0.25">
      <c r="A8" s="30" t="s">
        <v>4</v>
      </c>
      <c r="B8" s="30" t="s">
        <v>5</v>
      </c>
      <c r="C8" s="30" t="s">
        <v>6</v>
      </c>
      <c r="D8" s="28" t="s">
        <v>7</v>
      </c>
      <c r="E8" s="28" t="s">
        <v>8</v>
      </c>
    </row>
    <row r="9" spans="1:5" s="14" customFormat="1" ht="18" x14ac:dyDescent="0.25">
      <c r="A9" s="16" t="e">
        <f>VLOOKUP(B9,'[1]LISTADO ATM'!$A$2:$C$922,3,0)</f>
        <v>#N/A</v>
      </c>
      <c r="B9" s="18"/>
      <c r="C9" s="16" t="e">
        <f>VLOOKUP(B9,'[1]LISTADO ATM'!$A$2:$B$922,2,0)</f>
        <v>#N/A</v>
      </c>
      <c r="D9" s="22" t="s">
        <v>35</v>
      </c>
      <c r="E9" s="17"/>
    </row>
    <row r="10" spans="1:5" ht="18.75" thickBot="1" x14ac:dyDescent="0.3">
      <c r="A10" s="31" t="s">
        <v>10</v>
      </c>
      <c r="B10" s="27">
        <f>COUNT(B9:B9)</f>
        <v>0</v>
      </c>
      <c r="C10" s="61"/>
      <c r="D10" s="62"/>
      <c r="E10" s="63"/>
    </row>
    <row r="11" spans="1:5" x14ac:dyDescent="0.25">
      <c r="A11" s="64"/>
      <c r="B11" s="65"/>
      <c r="C11" s="65"/>
      <c r="D11" s="65"/>
      <c r="E11" s="66"/>
    </row>
    <row r="12" spans="1:5" ht="18.75" customHeight="1" thickBot="1" x14ac:dyDescent="0.3">
      <c r="A12" s="67" t="s">
        <v>14</v>
      </c>
      <c r="B12" s="68"/>
      <c r="C12" s="68"/>
      <c r="D12" s="68"/>
      <c r="E12" s="69"/>
    </row>
    <row r="13" spans="1:5" s="14" customFormat="1" ht="18" x14ac:dyDescent="0.25">
      <c r="A13" s="30" t="s">
        <v>4</v>
      </c>
      <c r="B13" s="30" t="s">
        <v>5</v>
      </c>
      <c r="C13" s="30" t="s">
        <v>6</v>
      </c>
      <c r="D13" s="28" t="s">
        <v>7</v>
      </c>
      <c r="E13" s="28" t="s">
        <v>8</v>
      </c>
    </row>
    <row r="14" spans="1:5" s="14" customFormat="1" ht="18" x14ac:dyDescent="0.25">
      <c r="A14" s="23" t="e">
        <f>VLOOKUP(B14,'[1]LISTADO ATM'!$A$2:$C$922,3,0)</f>
        <v>#N/A</v>
      </c>
      <c r="B14" s="18"/>
      <c r="C14" s="23" t="e">
        <f>VLOOKUP(B14,'[1]LISTADO ATM'!$A$2:$B$822,2,0)</f>
        <v>#N/A</v>
      </c>
      <c r="D14" s="22" t="s">
        <v>34</v>
      </c>
      <c r="E14" s="19"/>
    </row>
    <row r="15" spans="1:5" ht="18.75" customHeight="1" thickBot="1" x14ac:dyDescent="0.3">
      <c r="A15" s="34" t="s">
        <v>10</v>
      </c>
      <c r="B15" s="27">
        <f>COUNT(B14:B14)</f>
        <v>0</v>
      </c>
      <c r="C15" s="56"/>
      <c r="D15" s="56"/>
      <c r="E15" s="56"/>
    </row>
    <row r="16" spans="1:5" s="14" customFormat="1" ht="15.75" thickBot="1" x14ac:dyDescent="0.3">
      <c r="A16" s="35"/>
      <c r="B16" s="36"/>
      <c r="C16" s="36"/>
      <c r="D16" s="36"/>
      <c r="E16" s="37"/>
    </row>
    <row r="17" spans="1:5" s="14" customFormat="1" ht="18.75" thickBot="1" x14ac:dyDescent="0.3">
      <c r="A17" s="51" t="s">
        <v>12</v>
      </c>
      <c r="B17" s="52"/>
      <c r="C17" s="52"/>
      <c r="D17" s="52"/>
      <c r="E17" s="53"/>
    </row>
    <row r="18" spans="1:5" s="14" customFormat="1" ht="18" x14ac:dyDescent="0.25">
      <c r="A18" s="30" t="s">
        <v>4</v>
      </c>
      <c r="B18" s="30" t="s">
        <v>5</v>
      </c>
      <c r="C18" s="30" t="s">
        <v>6</v>
      </c>
      <c r="D18" s="28" t="s">
        <v>7</v>
      </c>
      <c r="E18" s="28" t="s">
        <v>8</v>
      </c>
    </row>
    <row r="19" spans="1:5" s="14" customFormat="1" ht="18" x14ac:dyDescent="0.25">
      <c r="A19" s="16" t="str">
        <f>VLOOKUP(B19,'[1]LISTADO ATM'!$A$2:$C$922,3,0)</f>
        <v>ESTE</v>
      </c>
      <c r="B19" s="18">
        <v>608</v>
      </c>
      <c r="C19" s="16" t="str">
        <f>VLOOKUP(B19,'[1]LISTADO ATM'!$A$2:$B$922,2,0)</f>
        <v xml:space="preserve">ATM Oficina Jumbo (San Pedro) </v>
      </c>
      <c r="D19" s="32" t="s">
        <v>9</v>
      </c>
      <c r="E19" s="19">
        <v>3336052281</v>
      </c>
    </row>
    <row r="20" spans="1:5" s="14" customFormat="1" ht="18" x14ac:dyDescent="0.25">
      <c r="A20" s="16" t="str">
        <f>VLOOKUP(B20,'[1]LISTADO ATM'!$A$2:$C$922,3,0)</f>
        <v>DISTRITO NACIONAL</v>
      </c>
      <c r="B20" s="18">
        <v>947</v>
      </c>
      <c r="C20" s="16" t="str">
        <f>VLOOKUP(B20,'[1]LISTADO ATM'!$A$2:$B$922,2,0)</f>
        <v xml:space="preserve">ATM Superintendencia de Bancos </v>
      </c>
      <c r="D20" s="32" t="s">
        <v>9</v>
      </c>
      <c r="E20" s="19">
        <v>3336052353</v>
      </c>
    </row>
    <row r="21" spans="1:5" s="14" customFormat="1" ht="18" x14ac:dyDescent="0.25">
      <c r="A21" s="16" t="str">
        <f>VLOOKUP(B21,'[1]LISTADO ATM'!$A$2:$C$922,3,0)</f>
        <v>ESTE</v>
      </c>
      <c r="B21" s="18">
        <v>330</v>
      </c>
      <c r="C21" s="16" t="str">
        <f>VLOOKUP(B21,'[1]LISTADO ATM'!$A$2:$B$922,2,0)</f>
        <v xml:space="preserve">ATM Oficina Boulevard (Higuey) </v>
      </c>
      <c r="D21" s="32" t="s">
        <v>9</v>
      </c>
      <c r="E21" s="19">
        <v>3336052451</v>
      </c>
    </row>
    <row r="22" spans="1:5" s="14" customFormat="1" ht="18" x14ac:dyDescent="0.25">
      <c r="A22" s="16" t="str">
        <f>VLOOKUP(B22,'[1]LISTADO ATM'!$A$2:$C$922,3,0)</f>
        <v>SUR</v>
      </c>
      <c r="B22" s="18">
        <v>615</v>
      </c>
      <c r="C22" s="16" t="str">
        <f>VLOOKUP(B22,'[1]LISTADO ATM'!$A$2:$B$922,2,0)</f>
        <v xml:space="preserve">ATM Estación Sunix Cabral (Barahona) </v>
      </c>
      <c r="D22" s="32" t="s">
        <v>9</v>
      </c>
      <c r="E22" s="19" t="s">
        <v>27</v>
      </c>
    </row>
    <row r="23" spans="1:5" s="14" customFormat="1" ht="18" x14ac:dyDescent="0.25">
      <c r="A23" s="16" t="str">
        <f>VLOOKUP(B23,'[1]LISTADO ATM'!$A$2:$C$922,3,0)</f>
        <v>NORTE</v>
      </c>
      <c r="B23" s="18">
        <v>22</v>
      </c>
      <c r="C23" s="16" t="str">
        <f>VLOOKUP(B23,'[1]LISTADO ATM'!$A$2:$B$922,2,0)</f>
        <v>ATM S/M Olimpico (Santiago)</v>
      </c>
      <c r="D23" s="32" t="s">
        <v>9</v>
      </c>
      <c r="E23" s="19" t="s">
        <v>31</v>
      </c>
    </row>
    <row r="24" spans="1:5" ht="18" x14ac:dyDescent="0.25">
      <c r="A24" s="16" t="str">
        <f>VLOOKUP(B24,'[1]LISTADO ATM'!$A$2:$C$922,3,0)</f>
        <v>DISTRITO NACIONAL</v>
      </c>
      <c r="B24" s="18">
        <v>979</v>
      </c>
      <c r="C24" s="16" t="str">
        <f>VLOOKUP(B24,'[1]LISTADO ATM'!$A$2:$B$922,2,0)</f>
        <v xml:space="preserve">ATM Oficina Luperón I </v>
      </c>
      <c r="D24" s="32" t="s">
        <v>9</v>
      </c>
      <c r="E24" s="19" t="s">
        <v>33</v>
      </c>
    </row>
    <row r="25" spans="1:5" ht="18.75" customHeight="1" x14ac:dyDescent="0.25">
      <c r="A25" s="16" t="str">
        <f>VLOOKUP(B25,'[1]LISTADO ATM'!$A$2:$C$922,3,0)</f>
        <v>DISTRITO NACIONAL</v>
      </c>
      <c r="B25" s="18">
        <v>696</v>
      </c>
      <c r="C25" s="16" t="str">
        <f>VLOOKUP(B25,'[1]LISTADO ATM'!$A$2:$B$922,2,0)</f>
        <v>ATM Olé Jacobo Majluta</v>
      </c>
      <c r="D25" s="32" t="s">
        <v>9</v>
      </c>
      <c r="E25" s="19">
        <v>3336052519</v>
      </c>
    </row>
    <row r="26" spans="1:5" s="14" customFormat="1" ht="18" x14ac:dyDescent="0.25">
      <c r="A26" s="16" t="str">
        <f>VLOOKUP(B26,'[1]LISTADO ATM'!$A$2:$C$922,3,0)</f>
        <v>SUR</v>
      </c>
      <c r="B26" s="18">
        <v>252</v>
      </c>
      <c r="C26" s="16" t="str">
        <f>VLOOKUP(B26,'[1]LISTADO ATM'!$A$2:$B$922,2,0)</f>
        <v xml:space="preserve">ATM Banco Agrícola (Barahona) </v>
      </c>
      <c r="D26" s="32" t="s">
        <v>9</v>
      </c>
      <c r="E26" s="19">
        <v>3336052533</v>
      </c>
    </row>
    <row r="27" spans="1:5" s="14" customFormat="1" ht="18" x14ac:dyDescent="0.25">
      <c r="A27" s="16" t="str">
        <f>VLOOKUP(B27,'[1]LISTADO ATM'!$A$2:$C$922,3,0)</f>
        <v>SUR</v>
      </c>
      <c r="B27" s="18">
        <v>783</v>
      </c>
      <c r="C27" s="16" t="str">
        <f>VLOOKUP(B27,'[1]LISTADO ATM'!$A$2:$B$922,2,0)</f>
        <v xml:space="preserve">ATM Autobanco Alfa y Omega (Barahona) </v>
      </c>
      <c r="D27" s="32" t="s">
        <v>9</v>
      </c>
      <c r="E27" s="19">
        <v>3336052532</v>
      </c>
    </row>
    <row r="28" spans="1:5" s="14" customFormat="1" ht="18" x14ac:dyDescent="0.25">
      <c r="A28" s="16" t="str">
        <f>VLOOKUP(B28,'[1]LISTADO ATM'!$A$2:$C$922,3,0)</f>
        <v>DISTRITO NACIONAL</v>
      </c>
      <c r="B28" s="18">
        <v>663</v>
      </c>
      <c r="C28" s="16" t="str">
        <f>VLOOKUP(B28,'[1]LISTADO ATM'!$A$2:$B$922,2,0)</f>
        <v>S/M Ole Ave. España</v>
      </c>
      <c r="D28" s="32" t="s">
        <v>9</v>
      </c>
      <c r="E28" s="19">
        <v>3336052555</v>
      </c>
    </row>
    <row r="29" spans="1:5" s="14" customFormat="1" ht="18" x14ac:dyDescent="0.25">
      <c r="A29" s="16" t="str">
        <f>VLOOKUP(B29,'[1]LISTADO ATM'!$A$2:$C$922,3,0)</f>
        <v>DISTRITO NACIONAL</v>
      </c>
      <c r="B29" s="18">
        <v>425</v>
      </c>
      <c r="C29" s="16" t="str">
        <f>VLOOKUP(B29,'[1]LISTADO ATM'!$A$2:$B$922,2,0)</f>
        <v xml:space="preserve">ATM UNP Jumbo Luperón II </v>
      </c>
      <c r="D29" s="32" t="s">
        <v>9</v>
      </c>
      <c r="E29" s="19">
        <v>3336052556</v>
      </c>
    </row>
    <row r="30" spans="1:5" s="14" customFormat="1" ht="18" x14ac:dyDescent="0.25">
      <c r="A30" s="16" t="str">
        <f>VLOOKUP(B30,'[1]LISTADO ATM'!$A$2:$C$922,3,0)</f>
        <v>DISTRITO NACIONAL</v>
      </c>
      <c r="B30" s="18">
        <v>629</v>
      </c>
      <c r="C30" s="16" t="str">
        <f>VLOOKUP(B30,'[1]LISTADO ATM'!$A$2:$B$922,2,0)</f>
        <v xml:space="preserve">ATM Oficina Americana Independencia I </v>
      </c>
      <c r="D30" s="32" t="s">
        <v>9</v>
      </c>
      <c r="E30" s="19">
        <v>3336052557</v>
      </c>
    </row>
    <row r="31" spans="1:5" s="14" customFormat="1" ht="18" x14ac:dyDescent="0.25">
      <c r="A31" s="16" t="str">
        <f>VLOOKUP(B31,'[1]LISTADO ATM'!$A$2:$C$922,3,0)</f>
        <v>SUR</v>
      </c>
      <c r="B31" s="18">
        <v>403</v>
      </c>
      <c r="C31" s="16" t="str">
        <f>VLOOKUP(B31,'[1]LISTADO ATM'!$A$2:$B$922,2,0)</f>
        <v xml:space="preserve">ATM Oficina Vicente Noble </v>
      </c>
      <c r="D31" s="32" t="s">
        <v>9</v>
      </c>
      <c r="E31" s="19">
        <v>3336052558</v>
      </c>
    </row>
    <row r="32" spans="1:5" s="14" customFormat="1" ht="18" x14ac:dyDescent="0.25">
      <c r="A32" s="16" t="str">
        <f>VLOOKUP(B32,'[1]LISTADO ATM'!$A$2:$C$922,3,0)</f>
        <v>DISTRITO NACIONAL</v>
      </c>
      <c r="B32" s="18">
        <v>734</v>
      </c>
      <c r="C32" s="16" t="str">
        <f>VLOOKUP(B32,'[1]LISTADO ATM'!$A$2:$B$922,2,0)</f>
        <v xml:space="preserve">ATM Oficina Independencia I </v>
      </c>
      <c r="D32" s="32" t="s">
        <v>9</v>
      </c>
      <c r="E32" s="19">
        <v>3336052561</v>
      </c>
    </row>
    <row r="33" spans="1:5" s="14" customFormat="1" ht="18" x14ac:dyDescent="0.25">
      <c r="A33" s="16" t="str">
        <f>VLOOKUP(B33,'[1]LISTADO ATM'!$A$2:$C$922,3,0)</f>
        <v>ESTE</v>
      </c>
      <c r="B33" s="18">
        <v>609</v>
      </c>
      <c r="C33" s="16" t="str">
        <f>VLOOKUP(B33,'[1]LISTADO ATM'!$A$2:$B$922,2,0)</f>
        <v xml:space="preserve">ATM S/M Jumbo (San Pedro) </v>
      </c>
      <c r="D33" s="32" t="s">
        <v>9</v>
      </c>
      <c r="E33" s="19">
        <v>3336052562</v>
      </c>
    </row>
    <row r="34" spans="1:5" s="14" customFormat="1" ht="18" x14ac:dyDescent="0.25">
      <c r="A34" s="16" t="str">
        <f>VLOOKUP(B34,'[1]LISTADO ATM'!$A$2:$C$922,3,0)</f>
        <v>DISTRITO NACIONAL</v>
      </c>
      <c r="B34" s="18">
        <v>409</v>
      </c>
      <c r="C34" s="16" t="str">
        <f>VLOOKUP(B34,'[1]LISTADO ATM'!$A$2:$B$922,2,0)</f>
        <v xml:space="preserve">ATM Oficina Las Palmas de Herrera I </v>
      </c>
      <c r="D34" s="32" t="s">
        <v>9</v>
      </c>
      <c r="E34" s="19">
        <v>3336052571</v>
      </c>
    </row>
    <row r="35" spans="1:5" s="14" customFormat="1" ht="18" x14ac:dyDescent="0.25">
      <c r="A35" s="16" t="str">
        <f>VLOOKUP(B35,'[1]LISTADO ATM'!$A$2:$C$922,3,0)</f>
        <v>NORTE</v>
      </c>
      <c r="B35" s="18">
        <v>396</v>
      </c>
      <c r="C35" s="16" t="str">
        <f>VLOOKUP(B35,'[1]LISTADO ATM'!$A$2:$B$922,2,0)</f>
        <v xml:space="preserve">ATM Oficina Plaza Ulloa (La Fuente) </v>
      </c>
      <c r="D35" s="32" t="s">
        <v>9</v>
      </c>
      <c r="E35" s="19">
        <v>3336052572</v>
      </c>
    </row>
    <row r="36" spans="1:5" s="14" customFormat="1" ht="18.75" thickBot="1" x14ac:dyDescent="0.3">
      <c r="A36" s="31"/>
      <c r="B36" s="27">
        <f>COUNT(B19:B35)</f>
        <v>17</v>
      </c>
      <c r="C36" s="56"/>
      <c r="D36" s="56"/>
      <c r="E36" s="56"/>
    </row>
    <row r="37" spans="1:5" s="14" customFormat="1" ht="15.75" thickBot="1" x14ac:dyDescent="0.3">
      <c r="A37" s="35"/>
      <c r="B37" s="36"/>
      <c r="C37" s="36"/>
      <c r="D37" s="36"/>
      <c r="E37" s="37"/>
    </row>
    <row r="38" spans="1:5" s="14" customFormat="1" ht="18.75" thickBot="1" x14ac:dyDescent="0.3">
      <c r="A38" s="57" t="s">
        <v>20</v>
      </c>
      <c r="B38" s="58"/>
      <c r="C38" s="58"/>
      <c r="D38" s="58"/>
      <c r="E38" s="59"/>
    </row>
    <row r="39" spans="1:5" s="14" customFormat="1" ht="18" x14ac:dyDescent="0.25">
      <c r="A39" s="30" t="s">
        <v>4</v>
      </c>
      <c r="B39" s="30" t="s">
        <v>5</v>
      </c>
      <c r="C39" s="30" t="s">
        <v>6</v>
      </c>
      <c r="D39" s="28" t="s">
        <v>7</v>
      </c>
      <c r="E39" s="28" t="s">
        <v>8</v>
      </c>
    </row>
    <row r="40" spans="1:5" s="14" customFormat="1" ht="18" x14ac:dyDescent="0.25">
      <c r="A40" s="23" t="str">
        <f>VLOOKUP(B40,'[1]LISTADO ATM'!$A$2:$C$922,3,0)</f>
        <v>DISTRITO NACIONAL</v>
      </c>
      <c r="B40" s="18">
        <v>192</v>
      </c>
      <c r="C40" s="23" t="str">
        <f>VLOOKUP(B40,'[1]LISTADO ATM'!$A$2:$B$922,2,0)</f>
        <v xml:space="preserve">ATM Autobanco Luperón II </v>
      </c>
      <c r="D40" s="20" t="s">
        <v>20</v>
      </c>
      <c r="E40" s="17" t="s">
        <v>25</v>
      </c>
    </row>
    <row r="41" spans="1:5" ht="18" x14ac:dyDescent="0.25">
      <c r="A41" s="23" t="str">
        <f>VLOOKUP(B41,'[1]LISTADO ATM'!$A$2:$C$922,3,0)</f>
        <v>DISTRITO NACIONAL</v>
      </c>
      <c r="B41" s="18">
        <v>267</v>
      </c>
      <c r="C41" s="23" t="str">
        <f>VLOOKUP(B41,'[1]LISTADO ATM'!$A$2:$B$922,2,0)</f>
        <v xml:space="preserve">ATM Centro de Caja México </v>
      </c>
      <c r="D41" s="20" t="s">
        <v>20</v>
      </c>
      <c r="E41" s="17">
        <v>3336052450</v>
      </c>
    </row>
    <row r="42" spans="1:5" ht="18" x14ac:dyDescent="0.25">
      <c r="A42" s="23" t="str">
        <f>VLOOKUP(B42,'[1]LISTADO ATM'!$A$2:$C$922,3,0)</f>
        <v>DISTRITO NACIONAL</v>
      </c>
      <c r="B42" s="18">
        <v>194</v>
      </c>
      <c r="C42" s="23" t="str">
        <f>VLOOKUP(B42,'[1]LISTADO ATM'!$A$2:$B$922,2,0)</f>
        <v xml:space="preserve">ATM UNP Pantoja </v>
      </c>
      <c r="D42" s="20" t="s">
        <v>20</v>
      </c>
      <c r="E42" s="17">
        <v>3336052452</v>
      </c>
    </row>
    <row r="43" spans="1:5" ht="18.75" customHeight="1" x14ac:dyDescent="0.25">
      <c r="A43" s="23" t="str">
        <f>VLOOKUP(B43,'[1]LISTADO ATM'!$A$2:$C$922,3,0)</f>
        <v>SUR</v>
      </c>
      <c r="B43" s="18">
        <v>311</v>
      </c>
      <c r="C43" s="23" t="str">
        <f>VLOOKUP(B43,'[1]LISTADO ATM'!$A$2:$B$922,2,0)</f>
        <v>ATM Plaza Eroski</v>
      </c>
      <c r="D43" s="20" t="s">
        <v>20</v>
      </c>
      <c r="E43" s="17" t="s">
        <v>26</v>
      </c>
    </row>
    <row r="44" spans="1:5" s="14" customFormat="1" ht="18" x14ac:dyDescent="0.25">
      <c r="A44" s="23" t="str">
        <f>VLOOKUP(B44,'[1]LISTADO ATM'!$A$2:$C$922,3,0)</f>
        <v>SUR</v>
      </c>
      <c r="B44" s="18">
        <v>537</v>
      </c>
      <c r="C44" s="23" t="str">
        <f>VLOOKUP(B44,'[1]LISTADO ATM'!$A$2:$B$922,2,0)</f>
        <v xml:space="preserve">ATM Estación Texaco Enriquillo (Barahona) </v>
      </c>
      <c r="D44" s="20" t="s">
        <v>20</v>
      </c>
      <c r="E44" s="17" t="s">
        <v>28</v>
      </c>
    </row>
    <row r="45" spans="1:5" s="14" customFormat="1" ht="18" x14ac:dyDescent="0.25">
      <c r="A45" s="23" t="str">
        <f>VLOOKUP(B45,'[1]LISTADO ATM'!$A$2:$C$922,3,0)</f>
        <v>DISTRITO NACIONAL</v>
      </c>
      <c r="B45" s="18">
        <v>169</v>
      </c>
      <c r="C45" s="23" t="str">
        <f>VLOOKUP(B45,'[1]LISTADO ATM'!$A$2:$B$922,2,0)</f>
        <v xml:space="preserve">ATM Oficina Caonabo </v>
      </c>
      <c r="D45" s="20" t="s">
        <v>20</v>
      </c>
      <c r="E45" s="17" t="s">
        <v>29</v>
      </c>
    </row>
    <row r="46" spans="1:5" s="14" customFormat="1" ht="18" x14ac:dyDescent="0.25">
      <c r="A46" s="23" t="str">
        <f>VLOOKUP(B46,'[1]LISTADO ATM'!$A$2:$C$922,3,0)</f>
        <v>DISTRITO NACIONAL</v>
      </c>
      <c r="B46" s="18">
        <v>911</v>
      </c>
      <c r="C46" s="23" t="str">
        <f>VLOOKUP(B46,'[1]LISTADO ATM'!$A$2:$B$922,2,0)</f>
        <v xml:space="preserve">ATM Oficina Venezuela II </v>
      </c>
      <c r="D46" s="20" t="s">
        <v>20</v>
      </c>
      <c r="E46" s="17" t="s">
        <v>32</v>
      </c>
    </row>
    <row r="47" spans="1:5" s="14" customFormat="1" ht="18" x14ac:dyDescent="0.25">
      <c r="A47" s="23" t="str">
        <f>VLOOKUP(B47,'[1]LISTADO ATM'!$A$2:$C$922,3,0)</f>
        <v>SUR</v>
      </c>
      <c r="B47" s="18">
        <v>766</v>
      </c>
      <c r="C47" s="23" t="str">
        <f>VLOOKUP(B47,'[1]LISTADO ATM'!$A$2:$B$922,2,0)</f>
        <v xml:space="preserve">ATM Oficina Azua II </v>
      </c>
      <c r="D47" s="20" t="s">
        <v>20</v>
      </c>
      <c r="E47" s="17">
        <v>3336052534</v>
      </c>
    </row>
    <row r="48" spans="1:5" s="14" customFormat="1" ht="18" x14ac:dyDescent="0.25">
      <c r="A48" s="23" t="str">
        <f>VLOOKUP(B48,'[1]LISTADO ATM'!$A$2:$C$922,3,0)</f>
        <v>DISTRITO NACIONAL</v>
      </c>
      <c r="B48" s="18">
        <v>744</v>
      </c>
      <c r="C48" s="23" t="str">
        <f>VLOOKUP(B48,'[1]LISTADO ATM'!$A$2:$B$922,2,0)</f>
        <v xml:space="preserve">ATM Multicentro La Sirena Venezuela </v>
      </c>
      <c r="D48" s="20" t="s">
        <v>20</v>
      </c>
      <c r="E48" s="17">
        <v>3336052538</v>
      </c>
    </row>
    <row r="49" spans="1:5" s="14" customFormat="1" ht="18" x14ac:dyDescent="0.25">
      <c r="A49" s="23" t="str">
        <f>VLOOKUP(B49,'[1]LISTADO ATM'!$A$2:$C$922,3,0)</f>
        <v>NORTE</v>
      </c>
      <c r="B49" s="18">
        <v>395</v>
      </c>
      <c r="C49" s="23" t="str">
        <f>VLOOKUP(B49,'[1]LISTADO ATM'!$A$2:$B$922,2,0)</f>
        <v xml:space="preserve">ATM UNP Sabana Iglesia </v>
      </c>
      <c r="D49" s="20" t="s">
        <v>20</v>
      </c>
      <c r="E49" s="17">
        <v>3336052539</v>
      </c>
    </row>
    <row r="50" spans="1:5" s="14" customFormat="1" ht="18" x14ac:dyDescent="0.25">
      <c r="A50" s="23" t="str">
        <f>VLOOKUP(B50,'[1]LISTADO ATM'!$A$2:$C$922,3,0)</f>
        <v>NORTE</v>
      </c>
      <c r="B50" s="18">
        <v>208</v>
      </c>
      <c r="C50" s="23" t="str">
        <f>VLOOKUP(B50,'[1]LISTADO ATM'!$A$2:$B$922,2,0)</f>
        <v xml:space="preserve">ATM UNP Tireo </v>
      </c>
      <c r="D50" s="20" t="s">
        <v>20</v>
      </c>
      <c r="E50" s="17">
        <v>3336052553</v>
      </c>
    </row>
    <row r="51" spans="1:5" s="14" customFormat="1" ht="18" x14ac:dyDescent="0.25">
      <c r="A51" s="23" t="str">
        <f>VLOOKUP(B51,'[1]LISTADO ATM'!$A$2:$C$922,3,0)</f>
        <v>DISTRITO NACIONAL</v>
      </c>
      <c r="B51" s="18">
        <v>557</v>
      </c>
      <c r="C51" s="23" t="str">
        <f>VLOOKUP(B51,'[1]LISTADO ATM'!$A$2:$B$922,2,0)</f>
        <v xml:space="preserve">ATM Multicentro La Sirena Ave. Mella </v>
      </c>
      <c r="D51" s="20" t="s">
        <v>20</v>
      </c>
      <c r="E51" s="17">
        <v>3336052554</v>
      </c>
    </row>
    <row r="52" spans="1:5" s="14" customFormat="1" ht="18" x14ac:dyDescent="0.25">
      <c r="A52" s="16" t="str">
        <f>VLOOKUP(B52,'[1]LISTADO ATM'!$A$2:$C$922,3,0)</f>
        <v>DISTRITO NACIONAL</v>
      </c>
      <c r="B52" s="18">
        <v>577</v>
      </c>
      <c r="C52" s="23" t="str">
        <f>VLOOKUP(B52,'[1]LISTADO ATM'!$A$2:$B$922,2,0)</f>
        <v xml:space="preserve">ATM Olé Ave. Duarte </v>
      </c>
      <c r="D52" s="20" t="s">
        <v>20</v>
      </c>
      <c r="E52" s="17">
        <v>3336052560</v>
      </c>
    </row>
    <row r="53" spans="1:5" ht="18.75" customHeight="1" thickBot="1" x14ac:dyDescent="0.3">
      <c r="A53" s="12" t="s">
        <v>10</v>
      </c>
      <c r="B53" s="27">
        <f>COUNT(B40:B52)</f>
        <v>13</v>
      </c>
      <c r="C53" s="60"/>
      <c r="D53" s="60"/>
      <c r="E53" s="60"/>
    </row>
    <row r="54" spans="1:5" ht="15.75" thickBot="1" x14ac:dyDescent="0.3">
      <c r="A54" s="35"/>
      <c r="B54" s="36"/>
      <c r="C54" s="36"/>
      <c r="D54" s="36"/>
      <c r="E54" s="37"/>
    </row>
    <row r="55" spans="1:5" ht="18.75" thickBot="1" x14ac:dyDescent="0.3">
      <c r="A55" s="38" t="s">
        <v>16</v>
      </c>
      <c r="B55" s="39"/>
      <c r="C55" s="39"/>
      <c r="D55" s="39"/>
      <c r="E55" s="40"/>
    </row>
    <row r="56" spans="1:5" ht="18.75" customHeight="1" x14ac:dyDescent="0.25">
      <c r="A56" s="30" t="s">
        <v>4</v>
      </c>
      <c r="B56" s="30" t="s">
        <v>5</v>
      </c>
      <c r="C56" s="30" t="s">
        <v>6</v>
      </c>
      <c r="D56" s="28" t="s">
        <v>7</v>
      </c>
      <c r="E56" s="28" t="s">
        <v>8</v>
      </c>
    </row>
    <row r="57" spans="1:5" ht="18" x14ac:dyDescent="0.25">
      <c r="A57" s="23" t="str">
        <f>VLOOKUP(B57,'[1]LISTADO ATM'!$A$2:$C$922,3,0)</f>
        <v>DISTRITO NACIONAL</v>
      </c>
      <c r="B57" s="21">
        <v>113</v>
      </c>
      <c r="C57" s="23" t="str">
        <f>VLOOKUP(B57,'[1]LISTADO ATM'!$A$2:$B$822,2,0)</f>
        <v xml:space="preserve">ATM Autoservicio Atalaya del Mar </v>
      </c>
      <c r="D57" s="20" t="s">
        <v>23</v>
      </c>
      <c r="E57" s="19">
        <v>3336051881</v>
      </c>
    </row>
    <row r="58" spans="1:5" s="14" customFormat="1" ht="18" x14ac:dyDescent="0.25">
      <c r="A58" s="23"/>
      <c r="B58" s="18">
        <v>680</v>
      </c>
      <c r="C58" s="23" t="str">
        <f>VLOOKUP(B58,'[1]LISTADO ATM'!$A$2:$B$822,2,0)</f>
        <v>ATM Hotel Royalton</v>
      </c>
      <c r="D58" s="20" t="s">
        <v>23</v>
      </c>
      <c r="E58" s="19">
        <v>3336052603</v>
      </c>
    </row>
    <row r="59" spans="1:5" s="14" customFormat="1" ht="18" x14ac:dyDescent="0.25">
      <c r="A59" s="23" t="str">
        <f>VLOOKUP(B59,'[1]LISTADO ATM'!$A$2:$C$922,3,0)</f>
        <v>DISTRITO NACIONAL</v>
      </c>
      <c r="B59" s="18">
        <v>23</v>
      </c>
      <c r="C59" s="23" t="str">
        <f>VLOOKUP(B59,'[1]LISTADO ATM'!$A$2:$B$822,2,0)</f>
        <v xml:space="preserve">ATM Oficina México </v>
      </c>
      <c r="D59" s="20" t="s">
        <v>23</v>
      </c>
      <c r="E59" s="19">
        <v>3336052464</v>
      </c>
    </row>
    <row r="60" spans="1:5" s="14" customFormat="1" ht="18" x14ac:dyDescent="0.25">
      <c r="A60" s="23" t="str">
        <f>VLOOKUP(B60,'[1]LISTADO ATM'!$A$2:$C$922,3,0)</f>
        <v>NORTE</v>
      </c>
      <c r="B60" s="18">
        <v>774</v>
      </c>
      <c r="C60" s="23" t="str">
        <f>VLOOKUP(B60,'[1]LISTADO ATM'!$A$2:$B$822,2,0)</f>
        <v xml:space="preserve">ATM Oficina Montecristi </v>
      </c>
      <c r="D60" s="20" t="s">
        <v>23</v>
      </c>
      <c r="E60" s="19" t="s">
        <v>30</v>
      </c>
    </row>
    <row r="61" spans="1:5" s="14" customFormat="1" ht="18" x14ac:dyDescent="0.25">
      <c r="A61" s="23" t="str">
        <f>VLOOKUP(B61,'[1]LISTADO ATM'!$A$2:$C$922,3,0)</f>
        <v>NORTE</v>
      </c>
      <c r="B61" s="18">
        <v>8</v>
      </c>
      <c r="C61" s="23" t="str">
        <f>VLOOKUP(B61,'[1]LISTADO ATM'!$A$2:$B$822,2,0)</f>
        <v>ATM Autoservicio Yaque</v>
      </c>
      <c r="D61" s="26" t="s">
        <v>22</v>
      </c>
      <c r="E61" s="19">
        <v>3336052527</v>
      </c>
    </row>
    <row r="62" spans="1:5" s="14" customFormat="1" ht="18" x14ac:dyDescent="0.25">
      <c r="A62" s="23" t="str">
        <f>VLOOKUP(B62,'[1]LISTADO ATM'!$A$2:$C$922,3,0)</f>
        <v>NORTE</v>
      </c>
      <c r="B62" s="18">
        <v>431</v>
      </c>
      <c r="C62" s="23" t="str">
        <f>VLOOKUP(B62,'[1]LISTADO ATM'!$A$2:$B$822,2,0)</f>
        <v xml:space="preserve">ATM Autoservicio Sol (Santiago) </v>
      </c>
      <c r="D62" s="26" t="s">
        <v>22</v>
      </c>
      <c r="E62" s="19">
        <v>3336052579</v>
      </c>
    </row>
    <row r="63" spans="1:5" ht="18.75" thickBot="1" x14ac:dyDescent="0.3">
      <c r="A63" s="12" t="s">
        <v>10</v>
      </c>
      <c r="B63" s="27">
        <f>COUNT(B57:B62)</f>
        <v>6</v>
      </c>
      <c r="C63" s="83"/>
      <c r="D63" s="84"/>
      <c r="E63" s="85"/>
    </row>
    <row r="64" spans="1:5" ht="15.75" thickBot="1" x14ac:dyDescent="0.3">
      <c r="A64" s="43"/>
      <c r="B64" s="44"/>
      <c r="C64" s="45"/>
      <c r="D64" s="45"/>
      <c r="E64" s="46"/>
    </row>
    <row r="65" spans="1:5" ht="18.75" thickBot="1" x14ac:dyDescent="0.3">
      <c r="A65" s="49" t="s">
        <v>11</v>
      </c>
      <c r="B65" s="50"/>
      <c r="C65" s="47"/>
      <c r="D65" s="47"/>
      <c r="E65" s="48"/>
    </row>
    <row r="66" spans="1:5" ht="18.75" thickBot="1" x14ac:dyDescent="0.3">
      <c r="A66" s="24">
        <f>+B36+B53+B63</f>
        <v>36</v>
      </c>
      <c r="B66" s="25"/>
      <c r="C66" s="47"/>
      <c r="D66" s="47"/>
      <c r="E66" s="48"/>
    </row>
    <row r="67" spans="1:5" ht="15.75" thickBot="1" x14ac:dyDescent="0.3">
      <c r="A67" s="43"/>
      <c r="B67" s="44"/>
      <c r="C67" s="36"/>
      <c r="D67" s="36"/>
      <c r="E67" s="37"/>
    </row>
    <row r="68" spans="1:5" ht="18.75" thickBot="1" x14ac:dyDescent="0.3">
      <c r="A68" s="51" t="s">
        <v>13</v>
      </c>
      <c r="B68" s="52"/>
      <c r="C68" s="52"/>
      <c r="D68" s="52"/>
      <c r="E68" s="53"/>
    </row>
    <row r="69" spans="1:5" ht="18" x14ac:dyDescent="0.25">
      <c r="A69" s="30" t="s">
        <v>4</v>
      </c>
      <c r="B69" s="28" t="s">
        <v>5</v>
      </c>
      <c r="C69" s="30" t="s">
        <v>6</v>
      </c>
      <c r="D69" s="54" t="s">
        <v>7</v>
      </c>
      <c r="E69" s="55"/>
    </row>
    <row r="70" spans="1:5" ht="18" x14ac:dyDescent="0.25">
      <c r="A70" s="23" t="str">
        <f>VLOOKUP(B70,'[1]LISTADO ATM'!$A$2:$C$922,3,0)</f>
        <v>DISTRITO NACIONAL</v>
      </c>
      <c r="B70" s="18">
        <v>725</v>
      </c>
      <c r="C70" s="23" t="str">
        <f>VLOOKUP(B70,'[1]LISTADO ATM'!$A$2:$B$822,2,0)</f>
        <v xml:space="preserve">ATM El Huacal II  </v>
      </c>
      <c r="D70" s="41" t="s">
        <v>21</v>
      </c>
      <c r="E70" s="42"/>
    </row>
    <row r="71" spans="1:5" ht="18" x14ac:dyDescent="0.25">
      <c r="A71" s="23" t="str">
        <f>VLOOKUP(B71,'[1]LISTADO ATM'!$A$2:$C$922,3,0)</f>
        <v>NORTE</v>
      </c>
      <c r="B71" s="18">
        <v>492</v>
      </c>
      <c r="C71" s="23" t="str">
        <f>VLOOKUP(B71,'[1]LISTADO ATM'!$A$2:$B$822,2,0)</f>
        <v>S/M Nacional El Dorado (Santiago)</v>
      </c>
      <c r="D71" s="41" t="s">
        <v>24</v>
      </c>
      <c r="E71" s="42"/>
    </row>
    <row r="72" spans="1:5" ht="18" x14ac:dyDescent="0.25">
      <c r="A72" s="23" t="str">
        <f>VLOOKUP(B72,'[1]LISTADO ATM'!$A$2:$C$922,3,0)</f>
        <v>DISTRITO NACIONAL</v>
      </c>
      <c r="B72" s="18">
        <v>676</v>
      </c>
      <c r="C72" s="23" t="str">
        <f>VLOOKUP(B72,'[1]LISTADO ATM'!$A$2:$B$822,2,0)</f>
        <v>ATM S/M Bravo Colina Del Oeste</v>
      </c>
      <c r="D72" s="41" t="s">
        <v>24</v>
      </c>
      <c r="E72" s="42"/>
    </row>
    <row r="73" spans="1:5" ht="18" x14ac:dyDescent="0.25">
      <c r="A73" s="23" t="str">
        <f>VLOOKUP(B73,'[1]LISTADO ATM'!$A$2:$C$922,3,0)</f>
        <v>DISTRITO NACIONAL</v>
      </c>
      <c r="B73" s="18">
        <v>834</v>
      </c>
      <c r="C73" s="23" t="str">
        <f>VLOOKUP(B73,'[1]LISTADO ATM'!$A$2:$B$822,2,0)</f>
        <v xml:space="preserve">ATM Centro Médico Moderno </v>
      </c>
      <c r="D73" s="41" t="s">
        <v>24</v>
      </c>
      <c r="E73" s="42"/>
    </row>
    <row r="74" spans="1:5" ht="18" x14ac:dyDescent="0.25">
      <c r="A74" s="23" t="str">
        <f>VLOOKUP(B74,'[1]LISTADO ATM'!$A$2:$C$922,3,0)</f>
        <v>NORTE</v>
      </c>
      <c r="B74" s="18">
        <v>77</v>
      </c>
      <c r="C74" s="23" t="str">
        <f>VLOOKUP(B74,'[1]LISTADO ATM'!$A$2:$B$822,2,0)</f>
        <v xml:space="preserve">ATM Oficina Cruce de Imbert </v>
      </c>
      <c r="D74" s="41" t="s">
        <v>24</v>
      </c>
      <c r="E74" s="42"/>
    </row>
    <row r="75" spans="1:5" ht="18" x14ac:dyDescent="0.25">
      <c r="A75" s="23" t="str">
        <f>VLOOKUP(B75,'[1]LISTADO ATM'!$A$2:$C$922,3,0)</f>
        <v>DISTRITO NACIONAL</v>
      </c>
      <c r="B75" s="18">
        <v>560</v>
      </c>
      <c r="C75" s="23" t="str">
        <f>VLOOKUP(B75,'[1]LISTADO ATM'!$A$2:$B$822,2,0)</f>
        <v xml:space="preserve">ATM Junta Central Electoral </v>
      </c>
      <c r="D75" s="41" t="s">
        <v>21</v>
      </c>
      <c r="E75" s="42"/>
    </row>
    <row r="76" spans="1:5" ht="18" x14ac:dyDescent="0.25">
      <c r="A76" s="23" t="str">
        <f>VLOOKUP(B76,'[1]LISTADO ATM'!$A$2:$C$922,3,0)</f>
        <v>NORTE</v>
      </c>
      <c r="B76" s="18">
        <v>754</v>
      </c>
      <c r="C76" s="23" t="str">
        <f>VLOOKUP(B76,'[1]LISTADO ATM'!$A$2:$B$822,2,0)</f>
        <v xml:space="preserve">ATM Autobanco Oficina Licey al Medio </v>
      </c>
      <c r="D76" s="41" t="s">
        <v>21</v>
      </c>
      <c r="E76" s="42"/>
    </row>
    <row r="77" spans="1:5" ht="18" x14ac:dyDescent="0.25">
      <c r="A77" s="23" t="str">
        <f>VLOOKUP(B77,'[1]LISTADO ATM'!$A$2:$C$922,3,0)</f>
        <v>DISTRITO NACIONAL</v>
      </c>
      <c r="B77" s="18">
        <v>549</v>
      </c>
      <c r="C77" s="23" t="str">
        <f>VLOOKUP(B77,'[1]LISTADO ATM'!$A$2:$B$822,2,0)</f>
        <v xml:space="preserve">ATM Ministerio de Turismo (Oficinas Gubernamentales) </v>
      </c>
      <c r="D77" s="41" t="s">
        <v>24</v>
      </c>
      <c r="E77" s="42"/>
    </row>
    <row r="78" spans="1:5" ht="18" x14ac:dyDescent="0.25">
      <c r="A78" s="23" t="str">
        <f>VLOOKUP(B78,'[1]LISTADO ATM'!$A$2:$C$922,3,0)</f>
        <v>NORTE</v>
      </c>
      <c r="B78" s="18">
        <v>88</v>
      </c>
      <c r="C78" s="23" t="str">
        <f>VLOOKUP(B78,'[1]LISTADO ATM'!$A$2:$B$822,2,0)</f>
        <v xml:space="preserve">ATM S/M La Fuente (Santiago) </v>
      </c>
      <c r="D78" s="41" t="s">
        <v>24</v>
      </c>
      <c r="E78" s="42"/>
    </row>
    <row r="79" spans="1:5" ht="18" x14ac:dyDescent="0.25">
      <c r="A79" s="23" t="str">
        <f>VLOOKUP(B79,'[1]LISTADO ATM'!$A$2:$C$922,3,0)</f>
        <v>DISTRITO NACIONAL</v>
      </c>
      <c r="B79" s="18">
        <v>325</v>
      </c>
      <c r="C79" s="23" t="str">
        <f>VLOOKUP(B79,'[1]LISTADO ATM'!$A$2:$B$822,2,0)</f>
        <v>ATM Casa Edwin</v>
      </c>
      <c r="D79" s="41" t="s">
        <v>24</v>
      </c>
      <c r="E79" s="42"/>
    </row>
    <row r="80" spans="1:5" s="14" customFormat="1" ht="18" x14ac:dyDescent="0.25">
      <c r="A80" s="23" t="str">
        <f>VLOOKUP(B80,'[1]LISTADO ATM'!$A$2:$C$922,3,0)</f>
        <v>DISTRITO NACIONAL</v>
      </c>
      <c r="B80" s="18">
        <v>235</v>
      </c>
      <c r="C80" s="23" t="str">
        <f>VLOOKUP(B80,'[1]LISTADO ATM'!$A$2:$B$822,2,0)</f>
        <v xml:space="preserve">ATM Oficina Multicentro La Sirena San Isidro </v>
      </c>
      <c r="D80" s="41" t="s">
        <v>24</v>
      </c>
      <c r="E80" s="42"/>
    </row>
    <row r="81" spans="1:5" s="14" customFormat="1" ht="18" x14ac:dyDescent="0.25">
      <c r="A81" s="23" t="str">
        <f>VLOOKUP(B81,'[1]LISTADO ATM'!$A$2:$C$922,3,0)</f>
        <v>DISTRITO NACIONAL</v>
      </c>
      <c r="B81" s="18">
        <v>237</v>
      </c>
      <c r="C81" s="23" t="str">
        <f>VLOOKUP(B81,'[1]LISTADO ATM'!$A$2:$B$822,2,0)</f>
        <v xml:space="preserve">ATM UNP Plaza Vásquez </v>
      </c>
      <c r="D81" s="41" t="s">
        <v>24</v>
      </c>
      <c r="E81" s="42"/>
    </row>
    <row r="82" spans="1:5" s="14" customFormat="1" ht="18" x14ac:dyDescent="0.25">
      <c r="A82" s="23" t="str">
        <f>VLOOKUP(B82,'[1]LISTADO ATM'!$A$2:$C$922,3,0)</f>
        <v>NORTE</v>
      </c>
      <c r="B82" s="18">
        <v>310</v>
      </c>
      <c r="C82" s="23" t="str">
        <f>VLOOKUP(B82,'[1]LISTADO ATM'!$A$2:$B$822,2,0)</f>
        <v xml:space="preserve">ATM Farmacia San Judas Tadeo Jarabacoa </v>
      </c>
      <c r="D82" s="41" t="s">
        <v>24</v>
      </c>
      <c r="E82" s="42"/>
    </row>
    <row r="83" spans="1:5" ht="18" x14ac:dyDescent="0.25">
      <c r="A83" s="23" t="str">
        <f>VLOOKUP(B83,'[1]LISTADO ATM'!$A$2:$C$922,3,0)</f>
        <v>DISTRITO NACIONAL</v>
      </c>
      <c r="B83" s="18">
        <v>410</v>
      </c>
      <c r="C83" s="23" t="str">
        <f>VLOOKUP(B83,'[1]LISTADO ATM'!$A$2:$B$822,2,0)</f>
        <v xml:space="preserve">ATM Oficina Las Palmas de Herrera II </v>
      </c>
      <c r="D83" s="41" t="s">
        <v>24</v>
      </c>
      <c r="E83" s="42"/>
    </row>
    <row r="84" spans="1:5" ht="18.75" thickBot="1" x14ac:dyDescent="0.3">
      <c r="A84" s="34" t="s">
        <v>10</v>
      </c>
      <c r="B84" s="27">
        <f>COUNT(B70:B83)</f>
        <v>14</v>
      </c>
      <c r="C84" s="61"/>
      <c r="D84" s="62"/>
      <c r="E84" s="63"/>
    </row>
    <row r="85" spans="1:5" x14ac:dyDescent="0.25">
      <c r="A85" s="14"/>
      <c r="C85" s="14"/>
      <c r="D85" s="14"/>
      <c r="E85" s="14"/>
    </row>
    <row r="86" spans="1:5" x14ac:dyDescent="0.25">
      <c r="A86" s="14"/>
      <c r="C86" s="14"/>
      <c r="D86" s="14"/>
      <c r="E86" s="14"/>
    </row>
    <row r="87" spans="1:5" x14ac:dyDescent="0.25">
      <c r="A87" s="14"/>
      <c r="C87" s="14"/>
      <c r="D87" s="14"/>
      <c r="E87" s="14"/>
    </row>
    <row r="88" spans="1:5" x14ac:dyDescent="0.25">
      <c r="A88" s="14"/>
      <c r="C88" s="14"/>
      <c r="D88" s="14"/>
      <c r="E88" s="14"/>
    </row>
    <row r="89" spans="1:5" x14ac:dyDescent="0.25">
      <c r="A89" s="14"/>
      <c r="C89" s="14"/>
      <c r="D89" s="14"/>
      <c r="E89" s="14"/>
    </row>
    <row r="90" spans="1:5" x14ac:dyDescent="0.25">
      <c r="A90" s="14"/>
      <c r="C90" s="14"/>
      <c r="D90" s="14"/>
      <c r="E90" s="14"/>
    </row>
    <row r="91" spans="1:5" x14ac:dyDescent="0.25">
      <c r="A91" s="14"/>
      <c r="C91" s="14"/>
      <c r="D91" s="14"/>
      <c r="E91" s="14"/>
    </row>
    <row r="92" spans="1:5" x14ac:dyDescent="0.25">
      <c r="A92" s="14"/>
      <c r="C92" s="14"/>
      <c r="D92" s="14"/>
      <c r="E92" s="14"/>
    </row>
    <row r="93" spans="1:5" x14ac:dyDescent="0.25">
      <c r="A93" s="14"/>
      <c r="C93" s="14"/>
      <c r="D93" s="14"/>
      <c r="E93" s="14"/>
    </row>
    <row r="94" spans="1:5" x14ac:dyDescent="0.25">
      <c r="A94" s="14"/>
      <c r="C94" s="14"/>
      <c r="D94" s="14"/>
      <c r="E94" s="14"/>
    </row>
    <row r="95" spans="1:5" x14ac:dyDescent="0.25">
      <c r="A95" s="14"/>
      <c r="C95" s="14"/>
      <c r="D95" s="14"/>
      <c r="E95" s="14"/>
    </row>
    <row r="96" spans="1:5" x14ac:dyDescent="0.25">
      <c r="A96" s="14"/>
      <c r="C96" s="14"/>
      <c r="D96" s="14"/>
      <c r="E96" s="14"/>
    </row>
    <row r="97" spans="1:5" x14ac:dyDescent="0.25">
      <c r="A97" s="14"/>
      <c r="C97" s="14"/>
      <c r="D97" s="14"/>
      <c r="E97" s="14"/>
    </row>
    <row r="98" spans="1:5" x14ac:dyDescent="0.25">
      <c r="A98" s="14"/>
      <c r="C98" s="14"/>
      <c r="D98" s="14"/>
      <c r="E98" s="14"/>
    </row>
    <row r="99" spans="1:5" x14ac:dyDescent="0.25">
      <c r="A99" s="14"/>
      <c r="C99" s="14"/>
      <c r="D99" s="14"/>
      <c r="E99" s="14"/>
    </row>
    <row r="100" spans="1:5" x14ac:dyDescent="0.25">
      <c r="A100" s="14"/>
      <c r="C100" s="14"/>
      <c r="D100" s="14"/>
      <c r="E100" s="14"/>
    </row>
    <row r="101" spans="1:5" x14ac:dyDescent="0.25">
      <c r="A101" s="14"/>
      <c r="C101" s="14"/>
      <c r="D101" s="14"/>
      <c r="E101" s="14"/>
    </row>
    <row r="102" spans="1:5" x14ac:dyDescent="0.25">
      <c r="A102" s="14"/>
      <c r="C102" s="14"/>
      <c r="D102" s="14"/>
      <c r="E102" s="14"/>
    </row>
    <row r="103" spans="1:5" x14ac:dyDescent="0.25">
      <c r="A103" s="14"/>
      <c r="C103" s="14"/>
      <c r="D103" s="14"/>
      <c r="E103" s="14"/>
    </row>
    <row r="104" spans="1:5" x14ac:dyDescent="0.25">
      <c r="A104" s="14"/>
      <c r="C104" s="14"/>
      <c r="D104" s="14"/>
      <c r="E104" s="14"/>
    </row>
    <row r="105" spans="1:5" x14ac:dyDescent="0.25">
      <c r="A105" s="14"/>
      <c r="C105" s="14"/>
      <c r="D105" s="14"/>
      <c r="E105" s="14"/>
    </row>
    <row r="106" spans="1:5" x14ac:dyDescent="0.25">
      <c r="A106" s="14"/>
      <c r="C106" s="14"/>
      <c r="D106" s="14"/>
      <c r="E106" s="14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  <row r="606" spans="1:5" x14ac:dyDescent="0.25">
      <c r="A606" s="14"/>
      <c r="C606" s="14"/>
      <c r="D606" s="14"/>
      <c r="E606" s="14"/>
    </row>
    <row r="607" spans="1:5" x14ac:dyDescent="0.25">
      <c r="A607" s="14"/>
      <c r="C607" s="14"/>
      <c r="D607" s="14"/>
      <c r="E607" s="14"/>
    </row>
    <row r="608" spans="1:5" x14ac:dyDescent="0.25">
      <c r="A608" s="14"/>
      <c r="C608" s="14"/>
      <c r="D608" s="14"/>
      <c r="E608" s="14"/>
    </row>
    <row r="609" spans="1:5" x14ac:dyDescent="0.25">
      <c r="A609" s="14"/>
      <c r="C609" s="14"/>
      <c r="D609" s="14"/>
      <c r="E609" s="14"/>
    </row>
    <row r="610" spans="1:5" x14ac:dyDescent="0.25">
      <c r="A610" s="14"/>
      <c r="C610" s="14"/>
      <c r="D610" s="14"/>
      <c r="E610" s="14"/>
    </row>
    <row r="611" spans="1:5" x14ac:dyDescent="0.25">
      <c r="A611" s="14"/>
      <c r="C611" s="14"/>
      <c r="D611" s="14"/>
      <c r="E611" s="14"/>
    </row>
    <row r="612" spans="1:5" x14ac:dyDescent="0.25">
      <c r="A612" s="14"/>
      <c r="C612" s="14"/>
      <c r="D612" s="14"/>
      <c r="E612" s="14"/>
    </row>
    <row r="613" spans="1:5" x14ac:dyDescent="0.25">
      <c r="A613" s="14"/>
      <c r="C613" s="14"/>
      <c r="D613" s="14"/>
      <c r="E613" s="14"/>
    </row>
    <row r="614" spans="1:5" x14ac:dyDescent="0.25">
      <c r="A614" s="14"/>
      <c r="C614" s="14"/>
      <c r="D614" s="14"/>
      <c r="E614" s="14"/>
    </row>
    <row r="615" spans="1:5" x14ac:dyDescent="0.25">
      <c r="A615" s="14"/>
      <c r="C615" s="14"/>
      <c r="D615" s="14"/>
      <c r="E615" s="14"/>
    </row>
    <row r="616" spans="1:5" x14ac:dyDescent="0.25">
      <c r="A616" s="14"/>
      <c r="C616" s="14"/>
      <c r="D616" s="14"/>
      <c r="E616" s="14"/>
    </row>
    <row r="617" spans="1:5" x14ac:dyDescent="0.25">
      <c r="A617" s="14"/>
      <c r="C617" s="14"/>
      <c r="D617" s="14"/>
      <c r="E617" s="14"/>
    </row>
    <row r="618" spans="1:5" x14ac:dyDescent="0.25">
      <c r="A618" s="14"/>
      <c r="C618" s="14"/>
      <c r="D618" s="14"/>
      <c r="E618" s="14"/>
    </row>
    <row r="619" spans="1:5" x14ac:dyDescent="0.25">
      <c r="A619" s="14"/>
      <c r="C619" s="14"/>
      <c r="D619" s="14"/>
      <c r="E619" s="14"/>
    </row>
    <row r="620" spans="1:5" x14ac:dyDescent="0.25">
      <c r="A620" s="14"/>
      <c r="C620" s="14"/>
      <c r="D620" s="14"/>
      <c r="E620" s="14"/>
    </row>
    <row r="621" spans="1:5" x14ac:dyDescent="0.25">
      <c r="A621" s="14"/>
      <c r="C621" s="14"/>
      <c r="D621" s="14"/>
      <c r="E621" s="14"/>
    </row>
    <row r="622" spans="1:5" x14ac:dyDescent="0.25">
      <c r="A622" s="14"/>
      <c r="C622" s="14"/>
      <c r="D622" s="14"/>
      <c r="E622" s="14"/>
    </row>
    <row r="623" spans="1:5" x14ac:dyDescent="0.25">
      <c r="A623" s="14"/>
      <c r="C623" s="14"/>
      <c r="D623" s="14"/>
      <c r="E623" s="14"/>
    </row>
    <row r="624" spans="1:5" x14ac:dyDescent="0.25">
      <c r="A624" s="14"/>
      <c r="C624" s="14"/>
      <c r="D624" s="14"/>
      <c r="E624" s="14"/>
    </row>
    <row r="625" spans="1:5" x14ac:dyDescent="0.25">
      <c r="A625" s="14"/>
      <c r="C625" s="14"/>
      <c r="D625" s="14"/>
      <c r="E625" s="14"/>
    </row>
    <row r="626" spans="1:5" x14ac:dyDescent="0.25">
      <c r="A626" s="14"/>
      <c r="C626" s="14"/>
      <c r="D626" s="14"/>
      <c r="E626" s="14"/>
    </row>
    <row r="627" spans="1:5" x14ac:dyDescent="0.25">
      <c r="A627" s="14"/>
      <c r="C627" s="14"/>
      <c r="D627" s="14"/>
      <c r="E627" s="14"/>
    </row>
    <row r="628" spans="1:5" x14ac:dyDescent="0.25">
      <c r="A628" s="14"/>
      <c r="C628" s="14"/>
      <c r="D628" s="14"/>
      <c r="E628" s="14"/>
    </row>
    <row r="629" spans="1:5" x14ac:dyDescent="0.25">
      <c r="A629" s="14"/>
      <c r="C629" s="14"/>
      <c r="D629" s="14"/>
      <c r="E629" s="14"/>
    </row>
    <row r="630" spans="1:5" x14ac:dyDescent="0.25">
      <c r="A630" s="14"/>
      <c r="C630" s="14"/>
      <c r="D630" s="14"/>
      <c r="E630" s="14"/>
    </row>
    <row r="631" spans="1:5" x14ac:dyDescent="0.25">
      <c r="A631" s="14"/>
      <c r="C631" s="14"/>
      <c r="D631" s="14"/>
      <c r="E631" s="14"/>
    </row>
    <row r="632" spans="1:5" x14ac:dyDescent="0.25">
      <c r="A632" s="14"/>
      <c r="C632" s="14"/>
      <c r="D632" s="14"/>
      <c r="E632" s="14"/>
    </row>
    <row r="633" spans="1:5" x14ac:dyDescent="0.25">
      <c r="A633" s="14"/>
      <c r="C633" s="14"/>
      <c r="D633" s="14"/>
      <c r="E633" s="14"/>
    </row>
    <row r="634" spans="1:5" x14ac:dyDescent="0.25">
      <c r="A634" s="14"/>
      <c r="C634" s="14"/>
      <c r="D634" s="14"/>
      <c r="E634" s="14"/>
    </row>
    <row r="635" spans="1:5" x14ac:dyDescent="0.25">
      <c r="A635" s="14"/>
      <c r="C635" s="14"/>
      <c r="D635" s="14"/>
      <c r="E635" s="14"/>
    </row>
    <row r="636" spans="1:5" x14ac:dyDescent="0.25">
      <c r="A636" s="14"/>
      <c r="C636" s="14"/>
      <c r="D636" s="14"/>
      <c r="E636" s="14"/>
    </row>
    <row r="637" spans="1:5" x14ac:dyDescent="0.25">
      <c r="A637" s="14"/>
      <c r="C637" s="14"/>
      <c r="D637" s="14"/>
      <c r="E637" s="14"/>
    </row>
    <row r="638" spans="1:5" x14ac:dyDescent="0.25">
      <c r="A638" s="14"/>
      <c r="C638" s="14"/>
      <c r="D638" s="14"/>
      <c r="E638" s="14"/>
    </row>
    <row r="639" spans="1:5" x14ac:dyDescent="0.25">
      <c r="A639" s="14"/>
      <c r="C639" s="14"/>
      <c r="D639" s="14"/>
      <c r="E639" s="14"/>
    </row>
    <row r="640" spans="1:5" x14ac:dyDescent="0.25">
      <c r="A640" s="14"/>
      <c r="C640" s="14"/>
      <c r="D640" s="14"/>
      <c r="E640" s="14"/>
    </row>
    <row r="641" spans="1:5" x14ac:dyDescent="0.25">
      <c r="A641" s="14"/>
      <c r="C641" s="14"/>
      <c r="D641" s="14"/>
      <c r="E641" s="14"/>
    </row>
    <row r="642" spans="1:5" x14ac:dyDescent="0.25">
      <c r="A642" s="14"/>
      <c r="C642" s="14"/>
      <c r="D642" s="14"/>
      <c r="E642" s="14"/>
    </row>
    <row r="643" spans="1:5" x14ac:dyDescent="0.25">
      <c r="A643" s="14"/>
      <c r="C643" s="14"/>
      <c r="D643" s="14"/>
      <c r="E643" s="14"/>
    </row>
    <row r="644" spans="1:5" x14ac:dyDescent="0.25">
      <c r="A644" s="14"/>
      <c r="C644" s="14"/>
      <c r="D644" s="14"/>
      <c r="E644" s="14"/>
    </row>
    <row r="645" spans="1:5" x14ac:dyDescent="0.25">
      <c r="A645" s="14"/>
      <c r="C645" s="14"/>
      <c r="D645" s="14"/>
      <c r="E645" s="14"/>
    </row>
    <row r="646" spans="1:5" x14ac:dyDescent="0.25">
      <c r="A646" s="14"/>
      <c r="C646" s="14"/>
      <c r="D646" s="14"/>
      <c r="E646" s="14"/>
    </row>
    <row r="647" spans="1:5" x14ac:dyDescent="0.25">
      <c r="A647" s="14"/>
      <c r="C647" s="14"/>
      <c r="D647" s="14"/>
      <c r="E647" s="14"/>
    </row>
    <row r="648" spans="1:5" x14ac:dyDescent="0.25">
      <c r="A648" s="14"/>
      <c r="C648" s="14"/>
      <c r="D648" s="14"/>
      <c r="E648" s="14"/>
    </row>
    <row r="649" spans="1:5" x14ac:dyDescent="0.25">
      <c r="A649" s="14"/>
      <c r="C649" s="14"/>
      <c r="D649" s="14"/>
      <c r="E649" s="14"/>
    </row>
    <row r="650" spans="1:5" x14ac:dyDescent="0.25">
      <c r="A650" s="14"/>
      <c r="C650" s="14"/>
      <c r="D650" s="14"/>
      <c r="E650" s="14"/>
    </row>
  </sheetData>
  <dataConsolidate/>
  <mergeCells count="40">
    <mergeCell ref="D76:E76"/>
    <mergeCell ref="C84:E84"/>
    <mergeCell ref="D77:E77"/>
    <mergeCell ref="D78:E78"/>
    <mergeCell ref="D79:E79"/>
    <mergeCell ref="D83:E83"/>
    <mergeCell ref="D73:E73"/>
    <mergeCell ref="D74:E74"/>
    <mergeCell ref="D75:E75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36:E36"/>
    <mergeCell ref="A37:E37"/>
    <mergeCell ref="A38:E38"/>
    <mergeCell ref="C53:E53"/>
    <mergeCell ref="A54:E54"/>
    <mergeCell ref="A55:E55"/>
    <mergeCell ref="D80:E80"/>
    <mergeCell ref="D81:E81"/>
    <mergeCell ref="D82:E82"/>
    <mergeCell ref="C63:E63"/>
    <mergeCell ref="A64:B64"/>
    <mergeCell ref="C64:E67"/>
    <mergeCell ref="A65:B65"/>
    <mergeCell ref="A67:B67"/>
    <mergeCell ref="A68:E68"/>
    <mergeCell ref="D69:E69"/>
    <mergeCell ref="D70:E70"/>
    <mergeCell ref="D71:E71"/>
    <mergeCell ref="D72:E72"/>
  </mergeCells>
  <phoneticPr fontId="10" type="noConversion"/>
  <conditionalFormatting sqref="E651:E1048576">
    <cfRule type="duplicateValues" dxfId="267" priority="27455"/>
  </conditionalFormatting>
  <conditionalFormatting sqref="E40">
    <cfRule type="duplicateValues" dxfId="264" priority="87"/>
  </conditionalFormatting>
  <conditionalFormatting sqref="E71">
    <cfRule type="duplicateValues" dxfId="263" priority="86"/>
  </conditionalFormatting>
  <conditionalFormatting sqref="E72">
    <cfRule type="duplicateValues" dxfId="262" priority="85"/>
  </conditionalFormatting>
  <conditionalFormatting sqref="E19">
    <cfRule type="duplicateValues" dxfId="261" priority="81"/>
  </conditionalFormatting>
  <conditionalFormatting sqref="E84:E610 E1:E7 E36:E38 E53:E55 E63:E70 E10:E12 E14:E17">
    <cfRule type="duplicateValues" dxfId="260" priority="80"/>
  </conditionalFormatting>
  <conditionalFormatting sqref="E73">
    <cfRule type="duplicateValues" dxfId="259" priority="79"/>
  </conditionalFormatting>
  <conditionalFormatting sqref="E73">
    <cfRule type="duplicateValues" dxfId="258" priority="78"/>
  </conditionalFormatting>
  <conditionalFormatting sqref="E41">
    <cfRule type="duplicateValues" dxfId="257" priority="77"/>
  </conditionalFormatting>
  <conditionalFormatting sqref="E41">
    <cfRule type="duplicateValues" dxfId="256" priority="76"/>
  </conditionalFormatting>
  <conditionalFormatting sqref="E41">
    <cfRule type="duplicateValues" dxfId="255" priority="75"/>
  </conditionalFormatting>
  <conditionalFormatting sqref="E21">
    <cfRule type="duplicateValues" dxfId="254" priority="74"/>
  </conditionalFormatting>
  <conditionalFormatting sqref="E42">
    <cfRule type="duplicateValues" dxfId="253" priority="73"/>
  </conditionalFormatting>
  <conditionalFormatting sqref="E42">
    <cfRule type="duplicateValues" dxfId="252" priority="72"/>
  </conditionalFormatting>
  <conditionalFormatting sqref="E42">
    <cfRule type="duplicateValues" dxfId="251" priority="71"/>
  </conditionalFormatting>
  <conditionalFormatting sqref="E75">
    <cfRule type="duplicateValues" dxfId="250" priority="64"/>
  </conditionalFormatting>
  <conditionalFormatting sqref="E75">
    <cfRule type="duplicateValues" dxfId="249" priority="63"/>
  </conditionalFormatting>
  <conditionalFormatting sqref="E22:E23 E20">
    <cfRule type="duplicateValues" dxfId="248" priority="56"/>
  </conditionalFormatting>
  <conditionalFormatting sqref="E57">
    <cfRule type="duplicateValues" dxfId="247" priority="54"/>
  </conditionalFormatting>
  <conditionalFormatting sqref="E74">
    <cfRule type="duplicateValues" dxfId="246" priority="51"/>
  </conditionalFormatting>
  <conditionalFormatting sqref="E76">
    <cfRule type="duplicateValues" dxfId="245" priority="43"/>
  </conditionalFormatting>
  <conditionalFormatting sqref="E76">
    <cfRule type="duplicateValues" dxfId="244" priority="42"/>
  </conditionalFormatting>
  <conditionalFormatting sqref="E77">
    <cfRule type="duplicateValues" dxfId="243" priority="41"/>
  </conditionalFormatting>
  <conditionalFormatting sqref="E78">
    <cfRule type="duplicateValues" dxfId="242" priority="40"/>
  </conditionalFormatting>
  <conditionalFormatting sqref="E24">
    <cfRule type="duplicateValues" dxfId="239" priority="37"/>
  </conditionalFormatting>
  <conditionalFormatting sqref="E46">
    <cfRule type="duplicateValues" dxfId="232" priority="25"/>
  </conditionalFormatting>
  <conditionalFormatting sqref="E46">
    <cfRule type="duplicateValues" dxfId="231" priority="24"/>
  </conditionalFormatting>
  <conditionalFormatting sqref="E79">
    <cfRule type="duplicateValues" dxfId="225" priority="18"/>
  </conditionalFormatting>
  <conditionalFormatting sqref="E28:E30">
    <cfRule type="duplicateValues" dxfId="224" priority="15"/>
  </conditionalFormatting>
  <conditionalFormatting sqref="E51">
    <cfRule type="duplicateValues" dxfId="223" priority="14"/>
  </conditionalFormatting>
  <conditionalFormatting sqref="E51">
    <cfRule type="duplicateValues" dxfId="222" priority="13"/>
  </conditionalFormatting>
  <conditionalFormatting sqref="E84:E610 E36:E38 E1:E7 E63:E72 E43:E45 E40 E57 E14:E18 E47:E50 E53:E55 E9:E12">
    <cfRule type="duplicateValues" dxfId="221" priority="27632"/>
  </conditionalFormatting>
  <conditionalFormatting sqref="E43:E45 E47:E50">
    <cfRule type="duplicateValues" dxfId="220" priority="27639"/>
  </conditionalFormatting>
  <conditionalFormatting sqref="E25:E27">
    <cfRule type="duplicateValues" dxfId="219" priority="27656"/>
  </conditionalFormatting>
  <conditionalFormatting sqref="E32">
    <cfRule type="duplicateValues" dxfId="218" priority="7"/>
  </conditionalFormatting>
  <conditionalFormatting sqref="E52">
    <cfRule type="duplicateValues" dxfId="217" priority="6"/>
  </conditionalFormatting>
  <conditionalFormatting sqref="E52">
    <cfRule type="duplicateValues" dxfId="216" priority="5"/>
  </conditionalFormatting>
  <conditionalFormatting sqref="E33">
    <cfRule type="duplicateValues" dxfId="215" priority="4"/>
  </conditionalFormatting>
  <conditionalFormatting sqref="E9">
    <cfRule type="duplicateValues" dxfId="214" priority="27998"/>
  </conditionalFormatting>
  <conditionalFormatting sqref="E34:E35">
    <cfRule type="duplicateValues" dxfId="213" priority="3"/>
  </conditionalFormatting>
  <conditionalFormatting sqref="E31">
    <cfRule type="duplicateValues" dxfId="212" priority="28501"/>
  </conditionalFormatting>
  <conditionalFormatting sqref="E58:E62">
    <cfRule type="duplicateValues" dxfId="209" priority="28830"/>
  </conditionalFormatting>
  <conditionalFormatting sqref="E80:E83">
    <cfRule type="duplicateValues" dxfId="208" priority="2885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192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192 267 194 311 537 169 911 766 744 395 208 557 490 577                                                      </v>
      </c>
    </row>
    <row r="3" spans="2:5" ht="18.75" thickBot="1" x14ac:dyDescent="0.3">
      <c r="B3" s="18">
        <v>267</v>
      </c>
      <c r="C3" s="5" t="s">
        <v>15</v>
      </c>
    </row>
    <row r="4" spans="2:5" ht="18.75" thickBot="1" x14ac:dyDescent="0.3">
      <c r="B4" s="18">
        <v>194</v>
      </c>
      <c r="C4" s="5" t="s">
        <v>15</v>
      </c>
    </row>
    <row r="5" spans="2:5" ht="18.75" thickBot="1" x14ac:dyDescent="0.3">
      <c r="B5" s="18">
        <v>311</v>
      </c>
      <c r="C5" s="5" t="s">
        <v>15</v>
      </c>
    </row>
    <row r="6" spans="2:5" ht="18.75" thickBot="1" x14ac:dyDescent="0.3">
      <c r="B6" s="18">
        <v>537</v>
      </c>
      <c r="C6" s="5" t="s">
        <v>15</v>
      </c>
    </row>
    <row r="7" spans="2:5" ht="18.75" thickBot="1" x14ac:dyDescent="0.3">
      <c r="B7" s="18">
        <v>169</v>
      </c>
      <c r="C7" s="5" t="s">
        <v>15</v>
      </c>
    </row>
    <row r="8" spans="2:5" ht="18.75" thickBot="1" x14ac:dyDescent="0.3">
      <c r="B8" s="18">
        <v>911</v>
      </c>
      <c r="C8" s="5" t="s">
        <v>15</v>
      </c>
    </row>
    <row r="9" spans="2:5" ht="18.75" thickBot="1" x14ac:dyDescent="0.3">
      <c r="B9" s="18">
        <v>766</v>
      </c>
      <c r="C9" s="5" t="s">
        <v>15</v>
      </c>
      <c r="E9" s="1"/>
    </row>
    <row r="10" spans="2:5" ht="18.75" thickBot="1" x14ac:dyDescent="0.3">
      <c r="B10" s="18">
        <v>744</v>
      </c>
      <c r="C10" s="5" t="s">
        <v>15</v>
      </c>
    </row>
    <row r="11" spans="2:5" ht="18.75" thickBot="1" x14ac:dyDescent="0.3">
      <c r="B11" s="18">
        <v>395</v>
      </c>
      <c r="C11" s="5" t="s">
        <v>15</v>
      </c>
    </row>
    <row r="12" spans="2:5" ht="18.75" thickBot="1" x14ac:dyDescent="0.3">
      <c r="B12" s="18">
        <v>208</v>
      </c>
      <c r="C12" s="5" t="s">
        <v>15</v>
      </c>
    </row>
    <row r="13" spans="2:5" ht="18.75" thickBot="1" x14ac:dyDescent="0.3">
      <c r="B13" s="18">
        <v>557</v>
      </c>
      <c r="C13" s="5" t="s">
        <v>15</v>
      </c>
    </row>
    <row r="14" spans="2:5" ht="18.75" thickBot="1" x14ac:dyDescent="0.3">
      <c r="B14" s="33">
        <v>490</v>
      </c>
      <c r="C14" s="5" t="s">
        <v>15</v>
      </c>
    </row>
    <row r="15" spans="2:5" ht="18.75" thickBot="1" x14ac:dyDescent="0.3">
      <c r="B15" s="18">
        <v>577</v>
      </c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202" priority="1275"/>
  </conditionalFormatting>
  <conditionalFormatting sqref="B60:B69">
    <cfRule type="duplicateValues" dxfId="201" priority="646"/>
    <cfRule type="duplicateValues" dxfId="200" priority="647"/>
  </conditionalFormatting>
  <conditionalFormatting sqref="B60:B69">
    <cfRule type="duplicateValues" dxfId="199" priority="645"/>
  </conditionalFormatting>
  <conditionalFormatting sqref="B60:B69">
    <cfRule type="duplicateValues" dxfId="198" priority="644"/>
  </conditionalFormatting>
  <conditionalFormatting sqref="B60:B69">
    <cfRule type="duplicateValues" dxfId="197" priority="639"/>
    <cfRule type="duplicateValues" dxfId="196" priority="640"/>
    <cfRule type="duplicateValues" dxfId="195" priority="641"/>
    <cfRule type="duplicateValues" dxfId="194" priority="642"/>
    <cfRule type="duplicateValues" dxfId="193" priority="643"/>
  </conditionalFormatting>
  <conditionalFormatting sqref="B47:B59">
    <cfRule type="duplicateValues" dxfId="192" priority="621"/>
    <cfRule type="duplicateValues" dxfId="191" priority="622"/>
    <cfRule type="duplicateValues" dxfId="190" priority="623"/>
    <cfRule type="duplicateValues" dxfId="189" priority="624"/>
    <cfRule type="duplicateValues" dxfId="188" priority="625"/>
  </conditionalFormatting>
  <conditionalFormatting sqref="B47:B59">
    <cfRule type="duplicateValues" dxfId="187" priority="626"/>
    <cfRule type="duplicateValues" dxfId="186" priority="627"/>
  </conditionalFormatting>
  <conditionalFormatting sqref="B47:B59">
    <cfRule type="duplicateValues" dxfId="185" priority="628"/>
  </conditionalFormatting>
  <conditionalFormatting sqref="B47:B59">
    <cfRule type="duplicateValues" dxfId="184" priority="629"/>
  </conditionalFormatting>
  <conditionalFormatting sqref="B45:B46">
    <cfRule type="duplicateValues" dxfId="183" priority="533"/>
  </conditionalFormatting>
  <conditionalFormatting sqref="B31:B44">
    <cfRule type="duplicateValues" dxfId="182" priority="532"/>
  </conditionalFormatting>
  <conditionalFormatting sqref="B31:B44">
    <cfRule type="duplicateValues" dxfId="181" priority="531"/>
  </conditionalFormatting>
  <conditionalFormatting sqref="B31:B44">
    <cfRule type="duplicateValues" dxfId="180" priority="529"/>
    <cfRule type="duplicateValues" dxfId="179" priority="530"/>
  </conditionalFormatting>
  <conditionalFormatting sqref="B31:B44">
    <cfRule type="duplicateValues" dxfId="178" priority="526"/>
    <cfRule type="duplicateValues" dxfId="177" priority="527"/>
    <cfRule type="duplicateValues" dxfId="176" priority="528"/>
  </conditionalFormatting>
  <conditionalFormatting sqref="B31:B44">
    <cfRule type="duplicateValues" dxfId="175" priority="523"/>
    <cfRule type="duplicateValues" dxfId="174" priority="524"/>
    <cfRule type="duplicateValues" dxfId="173" priority="525"/>
  </conditionalFormatting>
  <conditionalFormatting sqref="B31:B44">
    <cfRule type="duplicateValues" dxfId="172" priority="521"/>
    <cfRule type="duplicateValues" dxfId="171" priority="522"/>
  </conditionalFormatting>
  <conditionalFormatting sqref="B31:B44">
    <cfRule type="duplicateValues" dxfId="170" priority="517"/>
    <cfRule type="duplicateValues" dxfId="169" priority="518"/>
    <cfRule type="duplicateValues" dxfId="168" priority="519"/>
    <cfRule type="duplicateValues" dxfId="167" priority="520"/>
  </conditionalFormatting>
  <conditionalFormatting sqref="B31:B44">
    <cfRule type="duplicateValues" dxfId="166" priority="516"/>
  </conditionalFormatting>
  <conditionalFormatting sqref="B31:B44">
    <cfRule type="duplicateValues" dxfId="165" priority="515"/>
  </conditionalFormatting>
  <conditionalFormatting sqref="B31:B44">
    <cfRule type="duplicateValues" dxfId="164" priority="514"/>
  </conditionalFormatting>
  <conditionalFormatting sqref="B31:B44">
    <cfRule type="duplicateValues" dxfId="163" priority="512"/>
    <cfRule type="duplicateValues" dxfId="162" priority="513"/>
  </conditionalFormatting>
  <conditionalFormatting sqref="B31:B44">
    <cfRule type="duplicateValues" dxfId="161" priority="509"/>
    <cfRule type="duplicateValues" dxfId="160" priority="510"/>
    <cfRule type="duplicateValues" dxfId="159" priority="511"/>
  </conditionalFormatting>
  <conditionalFormatting sqref="B31:B44">
    <cfRule type="duplicateValues" dxfId="158" priority="505"/>
    <cfRule type="duplicateValues" dxfId="157" priority="506"/>
    <cfRule type="duplicateValues" dxfId="156" priority="507"/>
    <cfRule type="duplicateValues" dxfId="155" priority="508"/>
  </conditionalFormatting>
  <conditionalFormatting sqref="B31:B46">
    <cfRule type="duplicateValues" dxfId="154" priority="504"/>
  </conditionalFormatting>
  <conditionalFormatting sqref="B29:B30">
    <cfRule type="duplicateValues" dxfId="153" priority="186"/>
  </conditionalFormatting>
  <conditionalFormatting sqref="B28">
    <cfRule type="duplicateValues" dxfId="152" priority="188"/>
  </conditionalFormatting>
  <conditionalFormatting sqref="B25:B26">
    <cfRule type="duplicateValues" dxfId="151" priority="182"/>
  </conditionalFormatting>
  <conditionalFormatting sqref="B23:B24">
    <cfRule type="duplicateValues" dxfId="150" priority="181"/>
  </conditionalFormatting>
  <conditionalFormatting sqref="B27">
    <cfRule type="duplicateValues" dxfId="149" priority="185"/>
  </conditionalFormatting>
  <conditionalFormatting sqref="B16:B22">
    <cfRule type="duplicateValues" dxfId="148" priority="22"/>
  </conditionalFormatting>
  <conditionalFormatting sqref="B16:B22">
    <cfRule type="duplicateValues" dxfId="147" priority="23"/>
    <cfRule type="duplicateValues" dxfId="146" priority="24"/>
  </conditionalFormatting>
  <conditionalFormatting sqref="B16:B22">
    <cfRule type="duplicateValues" dxfId="145" priority="25"/>
    <cfRule type="duplicateValues" dxfId="144" priority="26"/>
  </conditionalFormatting>
  <conditionalFormatting sqref="B8">
    <cfRule type="duplicateValues" dxfId="143" priority="4"/>
    <cfRule type="duplicateValues" dxfId="142" priority="5"/>
  </conditionalFormatting>
  <conditionalFormatting sqref="B8">
    <cfRule type="duplicateValues" dxfId="141" priority="3"/>
  </conditionalFormatting>
  <conditionalFormatting sqref="B8">
    <cfRule type="duplicateValues" dxfId="140" priority="1"/>
    <cfRule type="duplicateValues" dxfId="139" priority="2"/>
  </conditionalFormatting>
  <conditionalFormatting sqref="B2:B7 B9:B15">
    <cfRule type="duplicateValues" dxfId="138" priority="6"/>
    <cfRule type="duplicateValues" dxfId="137" priority="7"/>
  </conditionalFormatting>
  <conditionalFormatting sqref="B9:B15 B2:B7">
    <cfRule type="duplicateValues" dxfId="136" priority="8"/>
  </conditionalFormatting>
  <conditionalFormatting sqref="B9:B15 B2:B7">
    <cfRule type="duplicateValues" dxfId="135" priority="9"/>
    <cfRule type="duplicateValues" dxfId="134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133" priority="254"/>
  </conditionalFormatting>
  <conditionalFormatting sqref="B56">
    <cfRule type="duplicateValues" dxfId="132" priority="242"/>
  </conditionalFormatting>
  <conditionalFormatting sqref="B56">
    <cfRule type="duplicateValues" dxfId="131" priority="230"/>
  </conditionalFormatting>
  <conditionalFormatting sqref="B56">
    <cfRule type="duplicateValues" dxfId="130" priority="181"/>
  </conditionalFormatting>
  <conditionalFormatting sqref="B56">
    <cfRule type="duplicateValues" dxfId="129" priority="26966"/>
  </conditionalFormatting>
  <conditionalFormatting sqref="B94:B1048576 B1 B56">
    <cfRule type="duplicateValues" dxfId="128" priority="118"/>
  </conditionalFormatting>
  <conditionalFormatting sqref="B50:B55">
    <cfRule type="duplicateValues" dxfId="127" priority="108"/>
  </conditionalFormatting>
  <conditionalFormatting sqref="B50:B55">
    <cfRule type="duplicateValues" dxfId="126" priority="109"/>
  </conditionalFormatting>
  <conditionalFormatting sqref="B46:B49">
    <cfRule type="duplicateValues" dxfId="125" priority="103"/>
  </conditionalFormatting>
  <conditionalFormatting sqref="B46:B55">
    <cfRule type="duplicateValues" dxfId="124" priority="102"/>
  </conditionalFormatting>
  <conditionalFormatting sqref="B94:B1048576 B1 B46:B56">
    <cfRule type="duplicateValues" dxfId="123" priority="100"/>
  </conditionalFormatting>
  <conditionalFormatting sqref="B71:B93">
    <cfRule type="duplicateValues" dxfId="122" priority="99"/>
  </conditionalFormatting>
  <conditionalFormatting sqref="B43:B45">
    <cfRule type="duplicateValues" dxfId="121" priority="98"/>
  </conditionalFormatting>
  <conditionalFormatting sqref="B43:B45">
    <cfRule type="duplicateValues" dxfId="120" priority="91"/>
  </conditionalFormatting>
  <conditionalFormatting sqref="B43:B45">
    <cfRule type="duplicateValues" dxfId="119" priority="90"/>
  </conditionalFormatting>
  <conditionalFormatting sqref="B43:B45">
    <cfRule type="duplicateValues" dxfId="118" priority="89"/>
  </conditionalFormatting>
  <conditionalFormatting sqref="B22:B42">
    <cfRule type="duplicateValues" dxfId="117" priority="69"/>
    <cfRule type="duplicateValues" dxfId="116" priority="70"/>
  </conditionalFormatting>
  <conditionalFormatting sqref="B22:B42">
    <cfRule type="duplicateValues" dxfId="115" priority="77"/>
  </conditionalFormatting>
  <conditionalFormatting sqref="B22:B42">
    <cfRule type="duplicateValues" dxfId="114" priority="68"/>
  </conditionalFormatting>
  <conditionalFormatting sqref="B1 B71:B1048576 B22:B56">
    <cfRule type="duplicateValues" dxfId="113" priority="67"/>
  </conditionalFormatting>
  <conditionalFormatting sqref="B1 B22:B56 B71:B1048576">
    <cfRule type="duplicateValues" dxfId="112" priority="56"/>
  </conditionalFormatting>
  <conditionalFormatting sqref="B9:B21">
    <cfRule type="duplicateValues" dxfId="111" priority="53"/>
    <cfRule type="duplicateValues" dxfId="110" priority="54"/>
    <cfRule type="duplicateValues" dxfId="109" priority="55"/>
  </conditionalFormatting>
  <conditionalFormatting sqref="B9:B21">
    <cfRule type="duplicateValues" dxfId="108" priority="52"/>
  </conditionalFormatting>
  <conditionalFormatting sqref="B9:B21">
    <cfRule type="duplicateValues" dxfId="107" priority="51"/>
  </conditionalFormatting>
  <conditionalFormatting sqref="B9:B21">
    <cfRule type="duplicateValues" dxfId="106" priority="48"/>
    <cfRule type="duplicateValues" dxfId="105" priority="49"/>
    <cfRule type="duplicateValues" dxfId="104" priority="50"/>
  </conditionalFormatting>
  <conditionalFormatting sqref="B9:B21">
    <cfRule type="duplicateValues" dxfId="103" priority="47"/>
  </conditionalFormatting>
  <conditionalFormatting sqref="B9:B21">
    <cfRule type="duplicateValues" dxfId="102" priority="46"/>
  </conditionalFormatting>
  <conditionalFormatting sqref="B9:B21">
    <cfRule type="duplicateValues" dxfId="101" priority="43"/>
    <cfRule type="duplicateValues" dxfId="100" priority="44"/>
    <cfRule type="duplicateValues" dxfId="99" priority="45"/>
  </conditionalFormatting>
  <conditionalFormatting sqref="B64:B68 B70">
    <cfRule type="duplicateValues" dxfId="98" priority="36"/>
  </conditionalFormatting>
  <conditionalFormatting sqref="B64:B68 B70">
    <cfRule type="duplicateValues" dxfId="97" priority="37"/>
    <cfRule type="duplicateValues" dxfId="96" priority="38"/>
  </conditionalFormatting>
  <conditionalFormatting sqref="B64:B68 B70">
    <cfRule type="duplicateValues" dxfId="95" priority="39"/>
  </conditionalFormatting>
  <conditionalFormatting sqref="B64:B68 B70">
    <cfRule type="duplicateValues" dxfId="94" priority="40"/>
  </conditionalFormatting>
  <conditionalFormatting sqref="B64:B68 B70">
    <cfRule type="duplicateValues" dxfId="93" priority="41"/>
  </conditionalFormatting>
  <conditionalFormatting sqref="B64:B68 B70">
    <cfRule type="duplicateValues" dxfId="92" priority="42"/>
  </conditionalFormatting>
  <conditionalFormatting sqref="B69">
    <cfRule type="duplicateValues" dxfId="91" priority="28"/>
  </conditionalFormatting>
  <conditionalFormatting sqref="B69">
    <cfRule type="duplicateValues" dxfId="90" priority="29"/>
    <cfRule type="duplicateValues" dxfId="89" priority="30"/>
  </conditionalFormatting>
  <conditionalFormatting sqref="B69">
    <cfRule type="duplicateValues" dxfId="88" priority="31"/>
  </conditionalFormatting>
  <conditionalFormatting sqref="B69">
    <cfRule type="duplicateValues" dxfId="87" priority="32"/>
  </conditionalFormatting>
  <conditionalFormatting sqref="B69">
    <cfRule type="duplicateValues" dxfId="86" priority="33"/>
  </conditionalFormatting>
  <conditionalFormatting sqref="B69">
    <cfRule type="duplicateValues" dxfId="85" priority="34"/>
  </conditionalFormatting>
  <conditionalFormatting sqref="B1 B64:B1048576 B9:B56">
    <cfRule type="duplicateValues" dxfId="84" priority="27"/>
  </conditionalFormatting>
  <conditionalFormatting sqref="B63">
    <cfRule type="duplicateValues" dxfId="83" priority="26"/>
  </conditionalFormatting>
  <conditionalFormatting sqref="B63">
    <cfRule type="duplicateValues" dxfId="82" priority="25"/>
  </conditionalFormatting>
  <conditionalFormatting sqref="B63">
    <cfRule type="duplicateValues" dxfId="81" priority="24"/>
  </conditionalFormatting>
  <conditionalFormatting sqref="B63">
    <cfRule type="duplicateValues" dxfId="80" priority="23"/>
  </conditionalFormatting>
  <conditionalFormatting sqref="B63">
    <cfRule type="duplicateValues" dxfId="79" priority="22"/>
  </conditionalFormatting>
  <conditionalFormatting sqref="B63">
    <cfRule type="duplicateValues" dxfId="78" priority="21"/>
  </conditionalFormatting>
  <conditionalFormatting sqref="B63">
    <cfRule type="duplicateValues" dxfId="77" priority="20"/>
  </conditionalFormatting>
  <conditionalFormatting sqref="B1 B9:B56 B63:B1048576">
    <cfRule type="duplicateValues" dxfId="76" priority="17"/>
  </conditionalFormatting>
  <conditionalFormatting sqref="B7:B8">
    <cfRule type="duplicateValues" dxfId="75" priority="15"/>
    <cfRule type="duplicateValues" dxfId="74" priority="16"/>
  </conditionalFormatting>
  <conditionalFormatting sqref="B1 B7:B56 B63:B1048576">
    <cfRule type="duplicateValues" dxfId="73" priority="7"/>
  </conditionalFormatting>
  <conditionalFormatting sqref="B2:B5">
    <cfRule type="duplicateValues" dxfId="72" priority="5"/>
    <cfRule type="duplicateValues" dxfId="71" priority="6"/>
  </conditionalFormatting>
  <conditionalFormatting sqref="B6">
    <cfRule type="duplicateValues" dxfId="70" priority="3"/>
    <cfRule type="duplicateValues" dxfId="69" priority="4"/>
  </conditionalFormatting>
  <conditionalFormatting sqref="B57:B62">
    <cfRule type="duplicateValues" dxfId="68" priority="2"/>
  </conditionalFormatting>
  <conditionalFormatting sqref="B1:B1048576">
    <cfRule type="duplicateValues" dxfId="6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2021-10-11T09:14:09Z</dcterms:modified>
</cp:coreProperties>
</file>