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2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1" l="1"/>
  <c r="C103" i="1"/>
  <c r="A102" i="1"/>
  <c r="A103" i="1"/>
  <c r="C57" i="1"/>
  <c r="A57" i="1"/>
  <c r="B59" i="1"/>
  <c r="B106" i="1"/>
  <c r="B81" i="1"/>
  <c r="B71" i="1"/>
  <c r="C101" i="1"/>
  <c r="A101" i="1"/>
  <c r="C96" i="1"/>
  <c r="C97" i="1"/>
  <c r="C98" i="1"/>
  <c r="C99" i="1"/>
  <c r="C100" i="1"/>
  <c r="C104" i="1"/>
  <c r="C105" i="1"/>
  <c r="A96" i="1"/>
  <c r="A97" i="1"/>
  <c r="A98" i="1"/>
  <c r="A99" i="1"/>
  <c r="A100" i="1"/>
  <c r="A104" i="1"/>
  <c r="A105" i="1"/>
  <c r="C78" i="1"/>
  <c r="C79" i="1"/>
  <c r="C80" i="1"/>
  <c r="A78" i="1"/>
  <c r="A79" i="1"/>
  <c r="A80" i="1"/>
  <c r="C66" i="1"/>
  <c r="C67" i="1"/>
  <c r="C68" i="1"/>
  <c r="C69" i="1"/>
  <c r="C70" i="1"/>
  <c r="A66" i="1"/>
  <c r="A67" i="1"/>
  <c r="A68" i="1"/>
  <c r="A69" i="1"/>
  <c r="A70" i="1"/>
  <c r="C54" i="1"/>
  <c r="C55" i="1"/>
  <c r="C56" i="1"/>
  <c r="C58" i="1"/>
  <c r="A54" i="1"/>
  <c r="A55" i="1"/>
  <c r="A56" i="1"/>
  <c r="A58" i="1"/>
  <c r="B45" i="1" l="1"/>
  <c r="B30" i="1"/>
  <c r="C53" i="1"/>
  <c r="A53" i="1"/>
  <c r="C40" i="1"/>
  <c r="C41" i="1"/>
  <c r="A40" i="1"/>
  <c r="A41" i="1"/>
  <c r="C21" i="1"/>
  <c r="C22" i="1"/>
  <c r="C23" i="1"/>
  <c r="C24" i="1"/>
  <c r="C25" i="1"/>
  <c r="A21" i="1"/>
  <c r="A22" i="1"/>
  <c r="A23" i="1"/>
  <c r="A24" i="1"/>
  <c r="A25" i="1"/>
  <c r="C65" i="1"/>
  <c r="A65" i="1"/>
  <c r="A52" i="1" l="1"/>
  <c r="C52" i="1"/>
  <c r="A42" i="1"/>
  <c r="C42" i="1"/>
  <c r="A43" i="1"/>
  <c r="C43" i="1"/>
  <c r="A44" i="1"/>
  <c r="C44" i="1"/>
  <c r="A95" i="1"/>
  <c r="C95" i="1"/>
  <c r="A63" i="1"/>
  <c r="C63" i="1"/>
  <c r="A64" i="1"/>
  <c r="C64" i="1"/>
  <c r="A50" i="1"/>
  <c r="C50" i="1"/>
  <c r="A51" i="1"/>
  <c r="C51" i="1"/>
  <c r="A35" i="1"/>
  <c r="C35" i="1"/>
  <c r="A36" i="1"/>
  <c r="C36" i="1"/>
  <c r="A37" i="1"/>
  <c r="C37" i="1"/>
  <c r="A38" i="1"/>
  <c r="C38" i="1"/>
  <c r="A39" i="1"/>
  <c r="C3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6" i="1"/>
  <c r="C26" i="1"/>
  <c r="A27" i="1"/>
  <c r="C27" i="1"/>
  <c r="A28" i="1"/>
  <c r="C28" i="1"/>
  <c r="A29" i="1"/>
  <c r="C29" i="1"/>
  <c r="C76" i="1" l="1"/>
  <c r="A76" i="1"/>
  <c r="C49" i="1"/>
  <c r="A49" i="1"/>
  <c r="C77" i="1"/>
  <c r="C75" i="1"/>
  <c r="A77" i="1"/>
  <c r="A75" i="1"/>
  <c r="C94" i="1" l="1"/>
  <c r="A94" i="1"/>
  <c r="A9" i="1" l="1"/>
  <c r="C9" i="1"/>
  <c r="A92" i="1"/>
  <c r="C92" i="1"/>
  <c r="A93" i="1"/>
  <c r="C93" i="1"/>
  <c r="A34" i="1"/>
  <c r="C34" i="1"/>
  <c r="C91" i="1" l="1"/>
  <c r="A91" i="1"/>
  <c r="C90" i="1"/>
  <c r="A90" i="1"/>
  <c r="C89" i="1"/>
  <c r="A89" i="1"/>
  <c r="C88" i="1"/>
  <c r="A88" i="1"/>
  <c r="A84" i="1" l="1"/>
  <c r="E2" i="3"/>
</calcChain>
</file>

<file path=xl/sharedStrings.xml><?xml version="1.0" encoding="utf-8"?>
<sst xmlns="http://schemas.openxmlformats.org/spreadsheetml/2006/main" count="1057" uniqueCount="59">
  <si>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</si>
  <si>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</si>
  <si>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</si>
  <si>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</si>
  <si>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</si>
  <si>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</si>
  <si>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</si>
  <si>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</si>
  <si>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</si>
  <si>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</si>
  <si>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</si>
  <si>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</si>
  <si>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</si>
  <si>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</si>
  <si>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</si>
  <si>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</si>
  <si>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</si>
  <si>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</si>
  <si>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</si>
  <si>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</si>
  <si>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</si>
  <si>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</si>
  <si>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</si>
  <si>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</si>
  <si>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3336052468 </t>
  </si>
  <si>
    <t>3336052501 </t>
  </si>
  <si>
    <t>Solucionado</t>
  </si>
  <si>
    <t>Abastecido</t>
  </si>
  <si>
    <t>3336053576 </t>
  </si>
  <si>
    <t>3336054026 </t>
  </si>
  <si>
    <t>3336054044 </t>
  </si>
  <si>
    <t>3336054053 </t>
  </si>
  <si>
    <t>GAVETA DE RECHAZO LLENA</t>
  </si>
  <si>
    <t>3336053704 </t>
  </si>
  <si>
    <t>3336054158 </t>
  </si>
  <si>
    <t>3336054170 </t>
  </si>
  <si>
    <t>3336054192 </t>
  </si>
  <si>
    <t>3336054203 </t>
  </si>
  <si>
    <t>3336054207 </t>
  </si>
  <si>
    <t>3336054209 </t>
  </si>
  <si>
    <t>3336054215 </t>
  </si>
  <si>
    <t>3336054276 </t>
  </si>
  <si>
    <t>3336054340 </t>
  </si>
  <si>
    <t>3336054522 </t>
  </si>
  <si>
    <t>3336054666 </t>
  </si>
  <si>
    <t>3336054824 </t>
  </si>
  <si>
    <t>3336055094 </t>
  </si>
  <si>
    <t>3336054528 </t>
  </si>
  <si>
    <t>3336055034 </t>
  </si>
  <si>
    <t>3336055103 </t>
  </si>
  <si>
    <t>3336055107 </t>
  </si>
  <si>
    <t>3336055259 </t>
  </si>
  <si>
    <t>3336055261 </t>
  </si>
  <si>
    <t>3336055316 </t>
  </si>
  <si>
    <t>3336055322 </t>
  </si>
  <si>
    <t>3336055327 </t>
  </si>
  <si>
    <t>3336054874</t>
  </si>
  <si>
    <t>M</t>
  </si>
  <si>
    <t>3336055475 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</si>
</sst>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29" xfId="0" applyNumberFormat="1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"/>
  <sheetViews>
    <sheetView tabSelected="1" topLeftCell="A31" zoomScale="80" zoomScaleNormal="80" workbookViewId="0">
      <selection activeCell="G50" sqref="G50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6" width="12.28515625" style="13" customWidth="1"/>
    <col min="7" max="16384" width="23.42578125" style="13"/>
  </cols>
  <sheetData>
    <row r="1" spans="1:6" ht="25.5" customHeight="1" x14ac:dyDescent="0.25">
      <c r="A1" s="58" t="s">
        <v>0</v>
      </c>
      <c r="B1" s="59"/>
      <c r="C1" s="59"/>
      <c r="D1" s="59"/>
      <c r="E1" s="60"/>
    </row>
    <row r="2" spans="1:6" ht="25.5" customHeight="1" x14ac:dyDescent="0.25">
      <c r="A2" s="61" t="s">
        <v>19</v>
      </c>
      <c r="B2" s="62"/>
      <c r="C2" s="62"/>
      <c r="D2" s="62"/>
      <c r="E2" s="63"/>
    </row>
    <row r="3" spans="1:6" ht="15" customHeight="1" x14ac:dyDescent="0.25">
      <c r="A3" s="67"/>
      <c r="B3" s="39"/>
      <c r="C3" s="68"/>
      <c r="D3" s="68"/>
      <c r="E3" s="69"/>
    </row>
    <row r="4" spans="1:6" ht="18.75" thickBot="1" x14ac:dyDescent="0.3">
      <c r="A4" s="11" t="s">
        <v>1</v>
      </c>
      <c r="B4" s="29">
        <v>44481.25</v>
      </c>
      <c r="C4" s="70"/>
      <c r="D4" s="70"/>
      <c r="E4" s="71"/>
    </row>
    <row r="5" spans="1:6" ht="18.75" thickBot="1" x14ac:dyDescent="0.3">
      <c r="A5" s="11" t="s">
        <v>2</v>
      </c>
      <c r="B5" s="29">
        <v>44481.708333333336</v>
      </c>
      <c r="C5" s="70"/>
      <c r="D5" s="70"/>
      <c r="E5" s="71"/>
    </row>
    <row r="6" spans="1:6" ht="15" customHeight="1" x14ac:dyDescent="0.25">
      <c r="A6" s="74"/>
      <c r="B6" s="75"/>
      <c r="C6" s="72"/>
      <c r="D6" s="72"/>
      <c r="E6" s="73"/>
    </row>
    <row r="7" spans="1:6" ht="18.75" customHeight="1" thickBot="1" x14ac:dyDescent="0.3">
      <c r="A7" s="64" t="s">
        <v>3</v>
      </c>
      <c r="B7" s="65"/>
      <c r="C7" s="65"/>
      <c r="D7" s="65"/>
      <c r="E7" s="66"/>
    </row>
    <row r="8" spans="1:6" ht="18" x14ac:dyDescent="0.25">
      <c r="A8" s="30" t="s">
        <v>4</v>
      </c>
      <c r="B8" s="30" t="s">
        <v>5</v>
      </c>
      <c r="C8" s="30" t="s">
        <v>6</v>
      </c>
      <c r="D8" s="28" t="s">
        <v>7</v>
      </c>
      <c r="E8" s="30" t="s">
        <v>8</v>
      </c>
    </row>
    <row r="9" spans="1:6" s="14" customFormat="1" ht="18" x14ac:dyDescent="0.25">
      <c r="A9" s="16" t="str">
        <f>VLOOKUP(B9,'[1]LISTADO ATM'!$A$2:$C$922,3,0)</f>
        <v>DISTRITO NACIONAL</v>
      </c>
      <c r="B9" s="18">
        <v>745</v>
      </c>
      <c r="C9" s="16" t="str">
        <f>VLOOKUP(B9,'[1]LISTADO ATM'!$A$2:$B$922,2,0)</f>
        <v xml:space="preserve">ATM Oficina Ave. Duarte </v>
      </c>
      <c r="D9" s="22" t="s">
        <v>27</v>
      </c>
      <c r="E9" s="17" t="s">
        <v>41</v>
      </c>
      <c r="F9" s="14" t="s">
        <v>57</v>
      </c>
    </row>
    <row r="10" spans="1:6" s="14" customFormat="1" ht="18" x14ac:dyDescent="0.25">
      <c r="A10" s="16" t="str">
        <f>VLOOKUP(B10,'[1]LISTADO ATM'!$A$2:$C$922,3,0)</f>
        <v>DISTRITO NACIONAL</v>
      </c>
      <c r="B10" s="18">
        <v>717</v>
      </c>
      <c r="C10" s="16" t="str">
        <f>VLOOKUP(B10,'[1]LISTADO ATM'!$A$2:$B$922,2,0)</f>
        <v xml:space="preserve">ATM Oficina Los Alcarrizos </v>
      </c>
      <c r="D10" s="22" t="s">
        <v>27</v>
      </c>
      <c r="E10" s="17" t="s">
        <v>31</v>
      </c>
      <c r="F10" s="14" t="s">
        <v>57</v>
      </c>
    </row>
    <row r="11" spans="1:6" s="14" customFormat="1" ht="18" x14ac:dyDescent="0.25">
      <c r="A11" s="16" t="str">
        <f>VLOOKUP(B11,'[1]LISTADO ATM'!$A$2:$C$922,3,0)</f>
        <v>SUR</v>
      </c>
      <c r="B11" s="18">
        <v>311</v>
      </c>
      <c r="C11" s="16" t="str">
        <f>VLOOKUP(B11,'[1]LISTADO ATM'!$A$2:$B$922,2,0)</f>
        <v>ATM Plaza Eroski</v>
      </c>
      <c r="D11" s="22" t="s">
        <v>27</v>
      </c>
      <c r="E11" s="17" t="s">
        <v>24</v>
      </c>
      <c r="F11" s="14" t="s">
        <v>57</v>
      </c>
    </row>
    <row r="12" spans="1:6" s="14" customFormat="1" ht="18" x14ac:dyDescent="0.25">
      <c r="A12" s="16" t="str">
        <f>VLOOKUP(B12,'[1]LISTADO ATM'!$A$2:$C$922,3,0)</f>
        <v>NORTE</v>
      </c>
      <c r="B12" s="18">
        <v>796</v>
      </c>
      <c r="C12" s="16" t="str">
        <f>VLOOKUP(B12,'[1]LISTADO ATM'!$A$2:$B$922,2,0)</f>
        <v xml:space="preserve">ATM Oficina Plaza Ventura (Nagua) </v>
      </c>
      <c r="D12" s="22" t="s">
        <v>27</v>
      </c>
      <c r="E12" s="19" t="s">
        <v>40</v>
      </c>
      <c r="F12" s="14" t="s">
        <v>57</v>
      </c>
    </row>
    <row r="13" spans="1:6" s="14" customFormat="1" ht="18" x14ac:dyDescent="0.25">
      <c r="A13" s="16" t="str">
        <f>VLOOKUP(B13,'[1]LISTADO ATM'!$A$2:$C$922,3,0)</f>
        <v>DISTRITO NACIONAL</v>
      </c>
      <c r="B13" s="18">
        <v>246</v>
      </c>
      <c r="C13" s="16" t="str">
        <f>VLOOKUP(B13,'[1]LISTADO ATM'!$A$2:$B$922,2,0)</f>
        <v xml:space="preserve">ATM Oficina Torre BR (Lobby) </v>
      </c>
      <c r="D13" s="22" t="s">
        <v>27</v>
      </c>
      <c r="E13" s="19" t="s">
        <v>28</v>
      </c>
      <c r="F13" s="14" t="s">
        <v>57</v>
      </c>
    </row>
    <row r="14" spans="1:6" s="14" customFormat="1" ht="18" x14ac:dyDescent="0.25">
      <c r="A14" s="16" t="str">
        <f>VLOOKUP(B14,'[1]LISTADO ATM'!$A$2:$C$922,3,0)</f>
        <v>NORTE</v>
      </c>
      <c r="B14" s="18">
        <v>752</v>
      </c>
      <c r="C14" s="16" t="str">
        <f>VLOOKUP(B14,'[1]LISTADO ATM'!$A$2:$B$922,2,0)</f>
        <v xml:space="preserve">ATM UNP Las Carolinas (La Vega) </v>
      </c>
      <c r="D14" s="22" t="s">
        <v>27</v>
      </c>
      <c r="E14" s="19" t="s">
        <v>42</v>
      </c>
      <c r="F14" s="14" t="s">
        <v>57</v>
      </c>
    </row>
    <row r="15" spans="1:6" s="14" customFormat="1" ht="18" x14ac:dyDescent="0.25">
      <c r="A15" s="16" t="str">
        <f>VLOOKUP(B15,'[1]LISTADO ATM'!$A$2:$C$922,3,0)</f>
        <v>DISTRITO NACIONAL</v>
      </c>
      <c r="B15" s="18">
        <v>415</v>
      </c>
      <c r="C15" s="16" t="str">
        <f>VLOOKUP(B15,'[1]LISTADO ATM'!$A$2:$B$922,2,0)</f>
        <v xml:space="preserve">ATM Autobanco San Martín I </v>
      </c>
      <c r="D15" s="22" t="s">
        <v>27</v>
      </c>
      <c r="E15" s="19" t="s">
        <v>37</v>
      </c>
    </row>
    <row r="16" spans="1:6" s="14" customFormat="1" ht="18" x14ac:dyDescent="0.25">
      <c r="A16" s="16" t="str">
        <f>VLOOKUP(B16,'[1]LISTADO ATM'!$A$2:$C$922,3,0)</f>
        <v>SUR</v>
      </c>
      <c r="B16" s="18">
        <v>537</v>
      </c>
      <c r="C16" s="16" t="str">
        <f>VLOOKUP(B16,'[1]LISTADO ATM'!$A$2:$B$922,2,0)</f>
        <v xml:space="preserve">ATM Estación Texaco Enriquillo (Barahona) </v>
      </c>
      <c r="D16" s="22" t="s">
        <v>27</v>
      </c>
      <c r="E16" s="17" t="s">
        <v>39</v>
      </c>
      <c r="F16" s="14" t="s">
        <v>57</v>
      </c>
    </row>
    <row r="17" spans="1:6" s="14" customFormat="1" ht="18" x14ac:dyDescent="0.25">
      <c r="A17" s="16" t="str">
        <f>VLOOKUP(B17,'[1]LISTADO ATM'!$A$2:$C$922,3,0)</f>
        <v>DISTRITO NACIONAL</v>
      </c>
      <c r="B17" s="18">
        <v>979</v>
      </c>
      <c r="C17" s="16" t="str">
        <f>VLOOKUP(B17,'[1]LISTADO ATM'!$A$2:$B$922,2,0)</f>
        <v xml:space="preserve">ATM Oficina Luperón I </v>
      </c>
      <c r="D17" s="22" t="s">
        <v>27</v>
      </c>
      <c r="E17" s="17" t="s">
        <v>25</v>
      </c>
    </row>
    <row r="18" spans="1:6" s="14" customFormat="1" ht="18" x14ac:dyDescent="0.25">
      <c r="A18" s="16" t="str">
        <f>VLOOKUP(B18,'[1]LISTADO ATM'!$A$2:$C$922,3,0)</f>
        <v>NORTE</v>
      </c>
      <c r="B18" s="18">
        <v>942</v>
      </c>
      <c r="C18" s="16" t="str">
        <f>VLOOKUP(B18,'[1]LISTADO ATM'!$A$2:$B$922,2,0)</f>
        <v xml:space="preserve">ATM Estación Texaco La Vega </v>
      </c>
      <c r="D18" s="22" t="s">
        <v>27</v>
      </c>
      <c r="E18" s="17">
        <v>3336054218</v>
      </c>
      <c r="F18" s="14" t="s">
        <v>57</v>
      </c>
    </row>
    <row r="19" spans="1:6" s="14" customFormat="1" ht="18" x14ac:dyDescent="0.25">
      <c r="A19" s="16" t="str">
        <f>VLOOKUP(B19,'[1]LISTADO ATM'!$A$2:$C$922,3,0)</f>
        <v>NORTE</v>
      </c>
      <c r="B19" s="18">
        <v>307</v>
      </c>
      <c r="C19" s="16" t="str">
        <f>VLOOKUP(B19,'[1]LISTADO ATM'!$A$2:$B$922,2,0)</f>
        <v>ATM Oficina Nagua II</v>
      </c>
      <c r="D19" s="22" t="s">
        <v>27</v>
      </c>
      <c r="E19" s="17" t="s">
        <v>43</v>
      </c>
      <c r="F19" s="14" t="s">
        <v>57</v>
      </c>
    </row>
    <row r="20" spans="1:6" s="14" customFormat="1" ht="18" x14ac:dyDescent="0.25">
      <c r="A20" s="16" t="str">
        <f>VLOOKUP(B20,'[1]LISTADO ATM'!$A$2:$C$922,3,0)</f>
        <v>NORTE</v>
      </c>
      <c r="B20" s="18">
        <v>687</v>
      </c>
      <c r="C20" s="16" t="str">
        <f>VLOOKUP(B20,'[1]LISTADO ATM'!$A$2:$B$922,2,0)</f>
        <v>ATM Oficina Monterrico II</v>
      </c>
      <c r="D20" s="22" t="s">
        <v>27</v>
      </c>
      <c r="E20" s="17" t="s">
        <v>30</v>
      </c>
      <c r="F20" s="14" t="s">
        <v>57</v>
      </c>
    </row>
    <row r="21" spans="1:6" s="14" customFormat="1" ht="18" x14ac:dyDescent="0.25">
      <c r="A21" s="16" t="str">
        <f>VLOOKUP(B21,'[1]LISTADO ATM'!$A$2:$C$922,3,0)</f>
        <v>NORTE</v>
      </c>
      <c r="B21" s="18">
        <v>633</v>
      </c>
      <c r="C21" s="16" t="str">
        <f>VLOOKUP(B21,'[1]LISTADO ATM'!$A$2:$B$922,2,0)</f>
        <v xml:space="preserve">ATM Autobanco Las Colinas </v>
      </c>
      <c r="D21" s="22" t="s">
        <v>27</v>
      </c>
      <c r="E21" s="19" t="s">
        <v>36</v>
      </c>
    </row>
    <row r="22" spans="1:6" s="14" customFormat="1" ht="18" x14ac:dyDescent="0.25">
      <c r="A22" s="16" t="str">
        <f>VLOOKUP(B22,'[1]LISTADO ATM'!$A$2:$C$922,3,0)</f>
        <v>SUR</v>
      </c>
      <c r="B22" s="18">
        <v>44</v>
      </c>
      <c r="C22" s="16" t="str">
        <f>VLOOKUP(B22,'[1]LISTADO ATM'!$A$2:$B$922,2,0)</f>
        <v xml:space="preserve">ATM Oficina Pedernales </v>
      </c>
      <c r="D22" s="22" t="s">
        <v>27</v>
      </c>
      <c r="E22" s="19" t="s">
        <v>47</v>
      </c>
    </row>
    <row r="23" spans="1:6" s="14" customFormat="1" ht="18" x14ac:dyDescent="0.25">
      <c r="A23" s="16" t="str">
        <f>VLOOKUP(B23,'[1]LISTADO ATM'!$A$2:$C$922,3,0)</f>
        <v>DISTRITO NACIONAL</v>
      </c>
      <c r="B23" s="18">
        <v>234</v>
      </c>
      <c r="C23" s="16" t="str">
        <f>VLOOKUP(B23,'[1]LISTADO ATM'!$A$2:$B$922,2,0)</f>
        <v xml:space="preserve">ATM Oficina Boca Chica I </v>
      </c>
      <c r="D23" s="22" t="s">
        <v>27</v>
      </c>
      <c r="E23" s="19" t="s">
        <v>46</v>
      </c>
      <c r="F23" s="14" t="s">
        <v>57</v>
      </c>
    </row>
    <row r="24" spans="1:6" s="14" customFormat="1" ht="18" x14ac:dyDescent="0.25">
      <c r="A24" s="16" t="str">
        <f>VLOOKUP(B24,'[1]LISTADO ATM'!$A$2:$C$922,3,0)</f>
        <v>DISTRITO NACIONAL</v>
      </c>
      <c r="B24" s="18">
        <v>900</v>
      </c>
      <c r="C24" s="16" t="str">
        <f>VLOOKUP(B24,'[1]LISTADO ATM'!$A$2:$B$922,2,0)</f>
        <v xml:space="preserve">ATM UNP Merca Santo Domingo </v>
      </c>
      <c r="D24" s="22" t="s">
        <v>27</v>
      </c>
      <c r="E24" s="19" t="s">
        <v>48</v>
      </c>
    </row>
    <row r="25" spans="1:6" s="14" customFormat="1" ht="18" x14ac:dyDescent="0.25">
      <c r="A25" s="16" t="str">
        <f>VLOOKUP(B25,'[1]LISTADO ATM'!$A$2:$C$922,3,0)</f>
        <v>ESTE</v>
      </c>
      <c r="B25" s="18">
        <v>843</v>
      </c>
      <c r="C25" s="16" t="str">
        <f>VLOOKUP(B25,'[1]LISTADO ATM'!$A$2:$B$922,2,0)</f>
        <v xml:space="preserve">ATM Oficina Romana Centro </v>
      </c>
      <c r="D25" s="22" t="s">
        <v>27</v>
      </c>
      <c r="E25" s="19" t="s">
        <v>53</v>
      </c>
    </row>
    <row r="26" spans="1:6" s="14" customFormat="1" ht="18" x14ac:dyDescent="0.25">
      <c r="A26" s="16" t="str">
        <f>VLOOKUP(B26,'[1]LISTADO ATM'!$A$2:$C$922,3,0)</f>
        <v>DISTRITO NACIONAL</v>
      </c>
      <c r="B26" s="18">
        <v>516</v>
      </c>
      <c r="C26" s="16" t="str">
        <f>VLOOKUP(B26,'[1]LISTADO ATM'!$A$2:$B$922,2,0)</f>
        <v xml:space="preserve">ATM Oficina Gascue </v>
      </c>
      <c r="D26" s="22" t="s">
        <v>27</v>
      </c>
      <c r="E26" s="17" t="s">
        <v>29</v>
      </c>
      <c r="F26" s="14" t="s">
        <v>57</v>
      </c>
    </row>
    <row r="27" spans="1:6" s="14" customFormat="1" ht="18" x14ac:dyDescent="0.25">
      <c r="A27" s="16" t="str">
        <f>VLOOKUP(B27,'[1]LISTADO ATM'!$A$2:$C$922,3,0)</f>
        <v>SUR</v>
      </c>
      <c r="B27" s="18">
        <v>297</v>
      </c>
      <c r="C27" s="16" t="str">
        <f>VLOOKUP(B27,'[1]LISTADO ATM'!$A$2:$B$922,2,0)</f>
        <v xml:space="preserve">ATM S/M Cadena Ocoa </v>
      </c>
      <c r="D27" s="22" t="s">
        <v>27</v>
      </c>
      <c r="E27" s="17" t="s">
        <v>38</v>
      </c>
      <c r="F27" s="14" t="s">
        <v>57</v>
      </c>
    </row>
    <row r="28" spans="1:6" s="14" customFormat="1" ht="18" x14ac:dyDescent="0.25">
      <c r="A28" s="16" t="str">
        <f>VLOOKUP(B28,'[1]LISTADO ATM'!$A$2:$C$922,3,0)</f>
        <v>NORTE</v>
      </c>
      <c r="B28" s="18">
        <v>649</v>
      </c>
      <c r="C28" s="16" t="str">
        <f>VLOOKUP(B28,'[1]LISTADO ATM'!$A$2:$B$922,2,0)</f>
        <v xml:space="preserve">ATM Oficina Galería 56 (San Francisco de Macorís) </v>
      </c>
      <c r="D28" s="22" t="s">
        <v>27</v>
      </c>
      <c r="E28" s="19" t="s">
        <v>44</v>
      </c>
      <c r="F28" s="14" t="s">
        <v>57</v>
      </c>
    </row>
    <row r="29" spans="1:6" s="14" customFormat="1" ht="18" x14ac:dyDescent="0.25">
      <c r="A29" s="16" t="str">
        <f>VLOOKUP(B29,'[1]LISTADO ATM'!$A$2:$C$922,3,0)</f>
        <v>NORTE</v>
      </c>
      <c r="B29" s="18">
        <v>501</v>
      </c>
      <c r="C29" s="16" t="str">
        <f>VLOOKUP(B29,'[1]LISTADO ATM'!$A$2:$B$922,2,0)</f>
        <v xml:space="preserve">ATM UNP La Canela </v>
      </c>
      <c r="D29" s="22" t="s">
        <v>27</v>
      </c>
      <c r="E29" s="19" t="s">
        <v>49</v>
      </c>
      <c r="F29" s="14" t="s">
        <v>57</v>
      </c>
    </row>
    <row r="30" spans="1:6" ht="18.75" thickBot="1" x14ac:dyDescent="0.3">
      <c r="A30" s="31" t="s">
        <v>10</v>
      </c>
      <c r="B30" s="27">
        <f>COUNT(B9:B29)</f>
        <v>21</v>
      </c>
      <c r="C30" s="76"/>
      <c r="D30" s="77"/>
      <c r="E30" s="78"/>
    </row>
    <row r="31" spans="1:6" x14ac:dyDescent="0.25">
      <c r="A31" s="74"/>
      <c r="B31" s="75"/>
      <c r="C31" s="75"/>
      <c r="D31" s="75"/>
      <c r="E31" s="79"/>
    </row>
    <row r="32" spans="1:6" ht="18.75" customHeight="1" thickBot="1" x14ac:dyDescent="0.3">
      <c r="A32" s="64" t="s">
        <v>14</v>
      </c>
      <c r="B32" s="65"/>
      <c r="C32" s="65"/>
      <c r="D32" s="65"/>
      <c r="E32" s="66"/>
    </row>
    <row r="33" spans="1:6" s="14" customFormat="1" ht="18" x14ac:dyDescent="0.25">
      <c r="A33" s="30" t="s">
        <v>4</v>
      </c>
      <c r="B33" s="30" t="s">
        <v>5</v>
      </c>
      <c r="C33" s="30" t="s">
        <v>6</v>
      </c>
      <c r="D33" s="28" t="s">
        <v>7</v>
      </c>
      <c r="E33" s="30" t="s">
        <v>8</v>
      </c>
    </row>
    <row r="34" spans="1:6" s="14" customFormat="1" ht="18" x14ac:dyDescent="0.25">
      <c r="A34" s="23" t="str">
        <f>VLOOKUP(B34,'[1]LISTADO ATM'!$A$2:$C$922,3,0)</f>
        <v>NORTE</v>
      </c>
      <c r="B34" s="18">
        <v>144</v>
      </c>
      <c r="C34" s="23" t="str">
        <f>VLOOKUP(B34,'[1]LISTADO ATM'!$A$2:$B$822,2,0)</f>
        <v xml:space="preserve">ATM Oficina Villa Altagracia </v>
      </c>
      <c r="D34" s="22" t="s">
        <v>26</v>
      </c>
      <c r="E34" s="19">
        <v>3336054226</v>
      </c>
      <c r="F34" s="14" t="s">
        <v>57</v>
      </c>
    </row>
    <row r="35" spans="1:6" s="14" customFormat="1" ht="18" x14ac:dyDescent="0.25">
      <c r="A35" s="23" t="str">
        <f>VLOOKUP(B35,'[1]LISTADO ATM'!$A$2:$C$922,3,0)</f>
        <v>SUR</v>
      </c>
      <c r="B35" s="18">
        <v>403</v>
      </c>
      <c r="C35" s="23" t="str">
        <f>VLOOKUP(B35,'[1]LISTADO ATM'!$A$2:$B$822,2,0)</f>
        <v xml:space="preserve">ATM Oficina Vicente Noble </v>
      </c>
      <c r="D35" s="22" t="s">
        <v>26</v>
      </c>
      <c r="E35" s="19" t="s">
        <v>34</v>
      </c>
      <c r="F35" s="14" t="s">
        <v>57</v>
      </c>
    </row>
    <row r="36" spans="1:6" s="14" customFormat="1" ht="18" x14ac:dyDescent="0.25">
      <c r="A36" s="23" t="str">
        <f>VLOOKUP(B36,'[1]LISTADO ATM'!$A$2:$C$922,3,0)</f>
        <v>ESTE</v>
      </c>
      <c r="B36" s="18">
        <v>680</v>
      </c>
      <c r="C36" s="23" t="str">
        <f>VLOOKUP(B36,'[1]LISTADO ATM'!$A$2:$B$822,2,0)</f>
        <v>ATM Hotel Royalton</v>
      </c>
      <c r="D36" s="22" t="s">
        <v>26</v>
      </c>
      <c r="E36" s="19">
        <v>3336052603</v>
      </c>
      <c r="F36" s="14" t="s">
        <v>57</v>
      </c>
    </row>
    <row r="37" spans="1:6" s="14" customFormat="1" ht="18" x14ac:dyDescent="0.25">
      <c r="A37" s="23" t="str">
        <f>VLOOKUP(B37,'[1]LISTADO ATM'!$A$2:$C$922,3,0)</f>
        <v>DISTRITO NACIONAL</v>
      </c>
      <c r="B37" s="18">
        <v>39</v>
      </c>
      <c r="C37" s="23" t="str">
        <f>VLOOKUP(B37,'[1]LISTADO ATM'!$A$2:$B$822,2,0)</f>
        <v xml:space="preserve">ATM Oficina Ovando </v>
      </c>
      <c r="D37" s="22" t="s">
        <v>26</v>
      </c>
      <c r="E37" s="19">
        <v>3336054112</v>
      </c>
      <c r="F37" s="14" t="s">
        <v>57</v>
      </c>
    </row>
    <row r="38" spans="1:6" s="14" customFormat="1" ht="18" x14ac:dyDescent="0.25">
      <c r="A38" s="23" t="str">
        <f>VLOOKUP(B38,'[1]LISTADO ATM'!$A$2:$C$922,3,0)</f>
        <v>DISTRITO NACIONAL</v>
      </c>
      <c r="B38" s="18">
        <v>26</v>
      </c>
      <c r="C38" s="23" t="str">
        <f>VLOOKUP(B38,'[1]LISTADO ATM'!$A$2:$B$822,2,0)</f>
        <v>ATM S/M Jumbo San Isidro</v>
      </c>
      <c r="D38" s="22" t="s">
        <v>26</v>
      </c>
      <c r="E38" s="19">
        <v>3336052463</v>
      </c>
    </row>
    <row r="39" spans="1:6" s="14" customFormat="1" ht="18" x14ac:dyDescent="0.25">
      <c r="A39" s="23" t="str">
        <f>VLOOKUP(B39,'[1]LISTADO ATM'!$A$2:$C$922,3,0)</f>
        <v>NORTE</v>
      </c>
      <c r="B39" s="18">
        <v>774</v>
      </c>
      <c r="C39" s="23" t="str">
        <f>VLOOKUP(B39,'[1]LISTADO ATM'!$A$2:$B$822,2,0)</f>
        <v xml:space="preserve">ATM Oficina Montecristi </v>
      </c>
      <c r="D39" s="22" t="s">
        <v>26</v>
      </c>
      <c r="E39" s="19">
        <v>3336054236</v>
      </c>
      <c r="F39" s="14" t="s">
        <v>57</v>
      </c>
    </row>
    <row r="40" spans="1:6" s="14" customFormat="1" ht="18" x14ac:dyDescent="0.25">
      <c r="A40" s="23" t="str">
        <f>VLOOKUP(B40,'[1]LISTADO ATM'!$A$2:$C$922,3,0)</f>
        <v>NORTE</v>
      </c>
      <c r="B40" s="18">
        <v>8</v>
      </c>
      <c r="C40" s="23" t="str">
        <f>VLOOKUP(B40,'[1]LISTADO ATM'!$A$2:$B$822,2,0)</f>
        <v>ATM Autoservicio Yaque</v>
      </c>
      <c r="D40" s="22" t="s">
        <v>26</v>
      </c>
      <c r="E40" s="19">
        <v>3336052527</v>
      </c>
      <c r="F40" s="14" t="s">
        <v>57</v>
      </c>
    </row>
    <row r="41" spans="1:6" s="14" customFormat="1" ht="18" x14ac:dyDescent="0.25">
      <c r="A41" s="23" t="str">
        <f>VLOOKUP(B41,'[1]LISTADO ATM'!$A$2:$C$922,3,0)</f>
        <v>NORTE</v>
      </c>
      <c r="B41" s="18">
        <v>654</v>
      </c>
      <c r="C41" s="23" t="str">
        <f>VLOOKUP(B41,'[1]LISTADO ATM'!$A$2:$B$822,2,0)</f>
        <v>ATM Autoservicio S/M Jumbo Puerto Plata</v>
      </c>
      <c r="D41" s="22" t="s">
        <v>26</v>
      </c>
      <c r="E41" s="19">
        <v>3336054152</v>
      </c>
    </row>
    <row r="42" spans="1:6" s="14" customFormat="1" ht="18" x14ac:dyDescent="0.25">
      <c r="A42" s="23" t="str">
        <f>VLOOKUP(B42,'[1]LISTADO ATM'!$A$2:$C$922,3,0)</f>
        <v>SUR</v>
      </c>
      <c r="B42" s="18">
        <v>342</v>
      </c>
      <c r="C42" s="23" t="str">
        <f>VLOOKUP(B42,'[1]LISTADO ATM'!$A$2:$B$822,2,0)</f>
        <v>ATM Oficina Obras Públicas Azua</v>
      </c>
      <c r="D42" s="22" t="s">
        <v>26</v>
      </c>
      <c r="E42" s="19">
        <v>3336052531</v>
      </c>
      <c r="F42" s="14" t="s">
        <v>57</v>
      </c>
    </row>
    <row r="43" spans="1:6" s="14" customFormat="1" ht="18" x14ac:dyDescent="0.25">
      <c r="A43" s="23" t="str">
        <f>VLOOKUP(B43,'[1]LISTADO ATM'!$A$2:$C$922,3,0)</f>
        <v>DISTRITO NACIONAL</v>
      </c>
      <c r="B43" s="18">
        <v>562</v>
      </c>
      <c r="C43" s="23" t="str">
        <f>VLOOKUP(B43,'[1]LISTADO ATM'!$A$2:$B$822,2,0)</f>
        <v xml:space="preserve">ATM S/M Jumbo Carretera Mella </v>
      </c>
      <c r="D43" s="22" t="s">
        <v>26</v>
      </c>
      <c r="E43" s="19" t="s">
        <v>45</v>
      </c>
    </row>
    <row r="44" spans="1:6" s="14" customFormat="1" ht="18" x14ac:dyDescent="0.25">
      <c r="A44" s="23" t="str">
        <f>VLOOKUP(B44,'[1]LISTADO ATM'!$A$2:$C$922,3,0)</f>
        <v>DISTRITO NACIONAL</v>
      </c>
      <c r="B44" s="18">
        <v>85</v>
      </c>
      <c r="C44" s="23" t="str">
        <f>VLOOKUP(B44,'[1]LISTADO ATM'!$A$2:$B$822,2,0)</f>
        <v xml:space="preserve">ATM Oficina San Isidro (Fuerza Aérea) </v>
      </c>
      <c r="D44" s="22" t="s">
        <v>26</v>
      </c>
      <c r="E44" s="19" t="s">
        <v>33</v>
      </c>
    </row>
    <row r="45" spans="1:6" ht="18.75" customHeight="1" thickBot="1" x14ac:dyDescent="0.3">
      <c r="A45" s="33" t="s">
        <v>10</v>
      </c>
      <c r="B45" s="27">
        <f>COUNT(B34:B44)</f>
        <v>11</v>
      </c>
      <c r="C45" s="80"/>
      <c r="D45" s="80"/>
      <c r="E45" s="80"/>
    </row>
    <row r="46" spans="1:6" s="14" customFormat="1" ht="15.75" thickBot="1" x14ac:dyDescent="0.3">
      <c r="A46" s="51"/>
      <c r="B46" s="43"/>
      <c r="C46" s="43"/>
      <c r="D46" s="43"/>
      <c r="E46" s="44"/>
    </row>
    <row r="47" spans="1:6" s="14" customFormat="1" ht="18.75" thickBot="1" x14ac:dyDescent="0.3">
      <c r="A47" s="47" t="s">
        <v>12</v>
      </c>
      <c r="B47" s="48"/>
      <c r="C47" s="48"/>
      <c r="D47" s="48"/>
      <c r="E47" s="49"/>
    </row>
    <row r="48" spans="1:6" s="14" customFormat="1" ht="18" x14ac:dyDescent="0.25">
      <c r="A48" s="30" t="s">
        <v>4</v>
      </c>
      <c r="B48" s="30" t="s">
        <v>5</v>
      </c>
      <c r="C48" s="30" t="s">
        <v>6</v>
      </c>
      <c r="D48" s="28" t="s">
        <v>7</v>
      </c>
      <c r="E48" s="30" t="s">
        <v>8</v>
      </c>
    </row>
    <row r="49" spans="1:6" s="14" customFormat="1" ht="18" x14ac:dyDescent="0.25">
      <c r="A49" s="16" t="str">
        <f>VLOOKUP(B49,'[1]LISTADO ATM'!$A$2:$C$922,3,0)</f>
        <v>DISTRITO NACIONAL</v>
      </c>
      <c r="B49" s="18">
        <v>813</v>
      </c>
      <c r="C49" s="16" t="str">
        <f>VLOOKUP(B49,'[1]LISTADO ATM'!$A$2:$B$922,2,0)</f>
        <v>ATM Oficina Occidental Mall</v>
      </c>
      <c r="D49" s="32" t="s">
        <v>9</v>
      </c>
      <c r="E49" s="19">
        <v>3336054216</v>
      </c>
      <c r="F49" s="14" t="s">
        <v>57</v>
      </c>
    </row>
    <row r="50" spans="1:6" s="14" customFormat="1" ht="18" x14ac:dyDescent="0.25">
      <c r="A50" s="16" t="str">
        <f>VLOOKUP(B50,'[1]LISTADO ATM'!$A$2:$C$922,3,0)</f>
        <v>DISTRITO NACIONAL</v>
      </c>
      <c r="B50" s="18">
        <v>722</v>
      </c>
      <c r="C50" s="16" t="str">
        <f>VLOOKUP(B50,'[1]LISTADO ATM'!$A$2:$B$922,2,0)</f>
        <v xml:space="preserve">ATM Oficina Charles de Gaulle III </v>
      </c>
      <c r="D50" s="32" t="s">
        <v>9</v>
      </c>
      <c r="E50" s="19" t="s">
        <v>51</v>
      </c>
    </row>
    <row r="51" spans="1:6" s="14" customFormat="1" ht="18" x14ac:dyDescent="0.25">
      <c r="A51" s="16" t="str">
        <f>VLOOKUP(B51,'[1]LISTADO ATM'!$A$2:$C$922,3,0)</f>
        <v>DISTRITO NACIONAL</v>
      </c>
      <c r="B51" s="18">
        <v>684</v>
      </c>
      <c r="C51" s="16" t="str">
        <f>VLOOKUP(B51,'[1]LISTADO ATM'!$A$2:$B$922,2,0)</f>
        <v>ATM Estación Texaco Prolongación 27 Febrero</v>
      </c>
      <c r="D51" s="32" t="s">
        <v>9</v>
      </c>
      <c r="E51" s="19" t="s">
        <v>54</v>
      </c>
    </row>
    <row r="52" spans="1:6" s="14" customFormat="1" ht="18" x14ac:dyDescent="0.25">
      <c r="A52" s="16" t="str">
        <f>VLOOKUP(B52,'[1]LISTADO ATM'!$A$2:$C$922,3,0)</f>
        <v>DISTRITO NACIONAL</v>
      </c>
      <c r="B52" s="18">
        <v>514</v>
      </c>
      <c r="C52" s="16" t="str">
        <f>VLOOKUP(B52,'[1]LISTADO ATM'!$A$2:$B$922,2,0)</f>
        <v>ATM Autoservicio Charles de Gaulle</v>
      </c>
      <c r="D52" s="32" t="s">
        <v>9</v>
      </c>
      <c r="E52" s="19" t="s">
        <v>55</v>
      </c>
      <c r="F52" s="14" t="s">
        <v>57</v>
      </c>
    </row>
    <row r="53" spans="1:6" s="14" customFormat="1" ht="18" x14ac:dyDescent="0.25">
      <c r="A53" s="16" t="str">
        <f>VLOOKUP(B53,'[1]LISTADO ATM'!$A$2:$C$922,3,0)</f>
        <v>ESTE</v>
      </c>
      <c r="B53" s="18">
        <v>742</v>
      </c>
      <c r="C53" s="16" t="str">
        <f>VLOOKUP(B53,'[1]LISTADO ATM'!$A$2:$B$922,2,0)</f>
        <v xml:space="preserve">ATM Oficina Plaza del Rey (La Romana) </v>
      </c>
      <c r="D53" s="32" t="s">
        <v>9</v>
      </c>
      <c r="E53" s="19" t="s">
        <v>58</v>
      </c>
      <c r="F53" s="14" t="s">
        <v>57</v>
      </c>
    </row>
    <row r="54" spans="1:6" s="14" customFormat="1" ht="18" x14ac:dyDescent="0.25">
      <c r="A54" s="16" t="str">
        <f>VLOOKUP(B54,'[1]LISTADO ATM'!$A$2:$C$922,3,0)</f>
        <v>ESTE</v>
      </c>
      <c r="B54" s="18">
        <v>480</v>
      </c>
      <c r="C54" s="16" t="str">
        <f>VLOOKUP(B54,'[1]LISTADO ATM'!$A$2:$B$922,2,0)</f>
        <v>ATM UNP Farmaconal Higuey</v>
      </c>
      <c r="D54" s="32" t="s">
        <v>9</v>
      </c>
      <c r="E54" s="19">
        <v>3336055507</v>
      </c>
      <c r="F54" s="14" t="s">
        <v>57</v>
      </c>
    </row>
    <row r="55" spans="1:6" s="14" customFormat="1" ht="18" x14ac:dyDescent="0.25">
      <c r="A55" s="16" t="str">
        <f>VLOOKUP(B55,'[1]LISTADO ATM'!$A$2:$C$922,3,0)</f>
        <v>ESTE</v>
      </c>
      <c r="B55" s="18">
        <v>427</v>
      </c>
      <c r="C55" s="16" t="str">
        <f>VLOOKUP(B55,'[1]LISTADO ATM'!$A$2:$B$922,2,0)</f>
        <v xml:space="preserve">ATM Almacenes Iberia (Hato Mayor) </v>
      </c>
      <c r="D55" s="32" t="s">
        <v>9</v>
      </c>
      <c r="E55" s="19">
        <v>3336055508</v>
      </c>
      <c r="F55" s="14" t="s">
        <v>57</v>
      </c>
    </row>
    <row r="56" spans="1:6" s="14" customFormat="1" ht="18" x14ac:dyDescent="0.25">
      <c r="A56" s="16" t="str">
        <f>VLOOKUP(B56,'[1]LISTADO ATM'!$A$2:$C$922,3,0)</f>
        <v>DISTRITO NACIONAL</v>
      </c>
      <c r="B56" s="18">
        <v>887</v>
      </c>
      <c r="C56" s="16" t="str">
        <f>VLOOKUP(B56,'[1]LISTADO ATM'!$A$2:$B$922,2,0)</f>
        <v>ATM S/M Bravo Los Proceres</v>
      </c>
      <c r="D56" s="32" t="s">
        <v>9</v>
      </c>
      <c r="E56" s="19">
        <v>3336055524</v>
      </c>
    </row>
    <row r="57" spans="1:6" s="14" customFormat="1" ht="18" x14ac:dyDescent="0.25">
      <c r="A57" s="16" t="e">
        <f>VLOOKUP(B57,'[1]LISTADO ATM'!$A$2:$C$922,3,0)</f>
        <v>#N/A</v>
      </c>
      <c r="B57" s="18"/>
      <c r="C57" s="16" t="e">
        <f>VLOOKUP(B57,'[1]LISTADO ATM'!$A$2:$B$922,2,0)</f>
        <v>#N/A</v>
      </c>
      <c r="D57" s="32"/>
      <c r="E57" s="19"/>
    </row>
    <row r="58" spans="1:6" s="14" customFormat="1" ht="18" x14ac:dyDescent="0.25">
      <c r="A58" s="16" t="e">
        <f>VLOOKUP(B58,'[1]LISTADO ATM'!$A$2:$C$922,3,0)</f>
        <v>#N/A</v>
      </c>
      <c r="B58" s="18"/>
      <c r="C58" s="16" t="e">
        <f>VLOOKUP(B58,'[1]LISTADO ATM'!$A$2:$B$922,2,0)</f>
        <v>#N/A</v>
      </c>
      <c r="D58" s="32"/>
      <c r="E58" s="19"/>
    </row>
    <row r="59" spans="1:6" s="14" customFormat="1" ht="18.75" thickBot="1" x14ac:dyDescent="0.3">
      <c r="A59" s="31"/>
      <c r="B59" s="27">
        <f>COUNT(B49:B56)</f>
        <v>8</v>
      </c>
      <c r="C59" s="80"/>
      <c r="D59" s="80"/>
      <c r="E59" s="80"/>
    </row>
    <row r="60" spans="1:6" s="14" customFormat="1" ht="15.75" thickBot="1" x14ac:dyDescent="0.3">
      <c r="A60" s="51"/>
      <c r="B60" s="43"/>
      <c r="C60" s="43"/>
      <c r="D60" s="43"/>
      <c r="E60" s="44"/>
    </row>
    <row r="61" spans="1:6" s="14" customFormat="1" ht="18.75" thickBot="1" x14ac:dyDescent="0.3">
      <c r="A61" s="81" t="s">
        <v>20</v>
      </c>
      <c r="B61" s="82"/>
      <c r="C61" s="82"/>
      <c r="D61" s="82"/>
      <c r="E61" s="83"/>
    </row>
    <row r="62" spans="1:6" s="14" customFormat="1" ht="18" x14ac:dyDescent="0.25">
      <c r="A62" s="30" t="s">
        <v>4</v>
      </c>
      <c r="B62" s="30" t="s">
        <v>5</v>
      </c>
      <c r="C62" s="30" t="s">
        <v>6</v>
      </c>
      <c r="D62" s="28" t="s">
        <v>7</v>
      </c>
      <c r="E62" s="30" t="s">
        <v>8</v>
      </c>
    </row>
    <row r="63" spans="1:6" s="14" customFormat="1" ht="18" x14ac:dyDescent="0.25">
      <c r="A63" s="16" t="str">
        <f>VLOOKUP(B63,'[1]LISTADO ATM'!$A$2:$C$922,3,0)</f>
        <v>NORTE</v>
      </c>
      <c r="B63" s="18">
        <v>315</v>
      </c>
      <c r="C63" s="16" t="str">
        <f>VLOOKUP(B63,'[1]LISTADO ATM'!$A$2:$B$922,2,0)</f>
        <v xml:space="preserve">ATM Oficina Estrella Sadalá </v>
      </c>
      <c r="D63" s="20" t="s">
        <v>20</v>
      </c>
      <c r="E63" s="19" t="s">
        <v>50</v>
      </c>
    </row>
    <row r="64" spans="1:6" s="14" customFormat="1" ht="18" x14ac:dyDescent="0.25">
      <c r="A64" s="16" t="str">
        <f>VLOOKUP(B64,'[1]LISTADO ATM'!$A$2:$C$922,3,0)</f>
        <v>DISTRITO NACIONAL</v>
      </c>
      <c r="B64" s="18">
        <v>567</v>
      </c>
      <c r="C64" s="16" t="str">
        <f>VLOOKUP(B64,'[1]LISTADO ATM'!$A$2:$B$922,2,0)</f>
        <v xml:space="preserve">ATM Oficina Máximo Gómez </v>
      </c>
      <c r="D64" s="20" t="s">
        <v>20</v>
      </c>
      <c r="E64" s="19" t="s">
        <v>52</v>
      </c>
    </row>
    <row r="65" spans="1:6" s="14" customFormat="1" ht="18" x14ac:dyDescent="0.25">
      <c r="A65" s="23" t="str">
        <f>VLOOKUP(B65,'[1]LISTADO ATM'!$A$2:$C$922,3,0)</f>
        <v>ESTE</v>
      </c>
      <c r="B65" s="18">
        <v>608</v>
      </c>
      <c r="C65" s="23" t="str">
        <f>VLOOKUP(B65,'[1]LISTADO ATM'!$A$2:$B$922,2,0)</f>
        <v xml:space="preserve">ATM Oficina Jumbo (San Pedro) </v>
      </c>
      <c r="D65" s="20" t="s">
        <v>20</v>
      </c>
      <c r="E65" s="19" t="s">
        <v>56</v>
      </c>
      <c r="F65" s="14" t="s">
        <v>57</v>
      </c>
    </row>
    <row r="66" spans="1:6" s="14" customFormat="1" ht="18" x14ac:dyDescent="0.25">
      <c r="A66" s="23" t="str">
        <f>VLOOKUP(B66,'[1]LISTADO ATM'!$A$2:$C$922,3,0)</f>
        <v>DISTRITO NACIONAL</v>
      </c>
      <c r="B66" s="18">
        <v>988</v>
      </c>
      <c r="C66" s="23" t="str">
        <f>VLOOKUP(B66,'[1]LISTADO ATM'!$A$2:$B$922,2,0)</f>
        <v xml:space="preserve">ATM Estación Sigma 27 de Febrero </v>
      </c>
      <c r="D66" s="20" t="s">
        <v>20</v>
      </c>
      <c r="E66" s="19">
        <v>3336055513</v>
      </c>
    </row>
    <row r="67" spans="1:6" s="14" customFormat="1" ht="18" x14ac:dyDescent="0.25">
      <c r="A67" s="23" t="str">
        <f>VLOOKUP(B67,'[1]LISTADO ATM'!$A$2:$C$922,3,0)</f>
        <v>NORTE</v>
      </c>
      <c r="B67" s="18">
        <v>944</v>
      </c>
      <c r="C67" s="23" t="str">
        <f>VLOOKUP(B67,'[1]LISTADO ATM'!$A$2:$B$922,2,0)</f>
        <v xml:space="preserve">ATM UNP Mao </v>
      </c>
      <c r="D67" s="20" t="s">
        <v>20</v>
      </c>
      <c r="E67" s="19">
        <v>3336055515</v>
      </c>
    </row>
    <row r="68" spans="1:6" s="14" customFormat="1" ht="18" x14ac:dyDescent="0.25">
      <c r="A68" s="23" t="e">
        <f>VLOOKUP(B68,'[1]LISTADO ATM'!$A$2:$C$922,3,0)</f>
        <v>#N/A</v>
      </c>
      <c r="B68" s="18"/>
      <c r="C68" s="23" t="e">
        <f>VLOOKUP(B68,'[1]LISTADO ATM'!$A$2:$B$922,2,0)</f>
        <v>#N/A</v>
      </c>
      <c r="D68" s="84"/>
      <c r="E68" s="17"/>
    </row>
    <row r="69" spans="1:6" s="14" customFormat="1" ht="18" x14ac:dyDescent="0.25">
      <c r="A69" s="23" t="e">
        <f>VLOOKUP(B69,'[1]LISTADO ATM'!$A$2:$C$922,3,0)</f>
        <v>#N/A</v>
      </c>
      <c r="B69" s="18"/>
      <c r="C69" s="23" t="e">
        <f>VLOOKUP(B69,'[1]LISTADO ATM'!$A$2:$B$922,2,0)</f>
        <v>#N/A</v>
      </c>
      <c r="D69" s="84"/>
      <c r="E69" s="17"/>
    </row>
    <row r="70" spans="1:6" s="14" customFormat="1" ht="18" x14ac:dyDescent="0.25">
      <c r="A70" s="23" t="e">
        <f>VLOOKUP(B70,'[1]LISTADO ATM'!$A$2:$C$922,3,0)</f>
        <v>#N/A</v>
      </c>
      <c r="B70" s="18"/>
      <c r="C70" s="23" t="e">
        <f>VLOOKUP(B70,'[1]LISTADO ATM'!$A$2:$B$922,2,0)</f>
        <v>#N/A</v>
      </c>
      <c r="D70" s="84"/>
      <c r="E70" s="17"/>
    </row>
    <row r="71" spans="1:6" ht="18.75" customHeight="1" thickBot="1" x14ac:dyDescent="0.3">
      <c r="A71" s="12" t="s">
        <v>10</v>
      </c>
      <c r="B71" s="27">
        <f>COUNT(B63:B67)</f>
        <v>5</v>
      </c>
      <c r="C71" s="50"/>
      <c r="D71" s="50"/>
      <c r="E71" s="50"/>
    </row>
    <row r="72" spans="1:6" ht="15.75" thickBot="1" x14ac:dyDescent="0.3">
      <c r="A72" s="51"/>
      <c r="B72" s="43"/>
      <c r="C72" s="43"/>
      <c r="D72" s="43"/>
      <c r="E72" s="44"/>
    </row>
    <row r="73" spans="1:6" ht="18.75" thickBot="1" x14ac:dyDescent="0.3">
      <c r="A73" s="52" t="s">
        <v>16</v>
      </c>
      <c r="B73" s="53"/>
      <c r="C73" s="53"/>
      <c r="D73" s="53"/>
      <c r="E73" s="54"/>
    </row>
    <row r="74" spans="1:6" ht="18.75" customHeight="1" x14ac:dyDescent="0.25">
      <c r="A74" s="30" t="s">
        <v>4</v>
      </c>
      <c r="B74" s="30" t="s">
        <v>5</v>
      </c>
      <c r="C74" s="30" t="s">
        <v>6</v>
      </c>
      <c r="D74" s="28" t="s">
        <v>7</v>
      </c>
      <c r="E74" s="28" t="s">
        <v>8</v>
      </c>
    </row>
    <row r="75" spans="1:6" s="14" customFormat="1" ht="18" x14ac:dyDescent="0.25">
      <c r="A75" s="23" t="str">
        <f>VLOOKUP(B75,'[1]LISTADO ATM'!$A$2:$C$922,3,0)</f>
        <v>DISTRITO NACIONAL</v>
      </c>
      <c r="B75" s="18">
        <v>980</v>
      </c>
      <c r="C75" s="23" t="str">
        <f>VLOOKUP(B75,'[1]LISTADO ATM'!$A$2:$B$822,2,0)</f>
        <v xml:space="preserve">ATM Oficina Bella Vista Mall II </v>
      </c>
      <c r="D75" s="26" t="s">
        <v>22</v>
      </c>
      <c r="E75" s="19" t="s">
        <v>35</v>
      </c>
    </row>
    <row r="76" spans="1:6" s="14" customFormat="1" ht="18" x14ac:dyDescent="0.25">
      <c r="A76" s="23" t="str">
        <f>VLOOKUP(B76,'[1]LISTADO ATM'!$A$2:$C$922,3,0)</f>
        <v>ESTE</v>
      </c>
      <c r="B76" s="18">
        <v>219</v>
      </c>
      <c r="C76" s="23" t="str">
        <f>VLOOKUP(B76,'[1]LISTADO ATM'!$A$2:$B$822,2,0)</f>
        <v xml:space="preserve">ATM Oficina La Altagracia (Higuey) </v>
      </c>
      <c r="D76" s="26" t="s">
        <v>22</v>
      </c>
      <c r="E76" s="19">
        <v>3336054225</v>
      </c>
    </row>
    <row r="77" spans="1:6" s="14" customFormat="1" ht="18" x14ac:dyDescent="0.25">
      <c r="A77" s="23" t="str">
        <f>VLOOKUP(B77,'[1]LISTADO ATM'!$A$2:$C$922,3,0)</f>
        <v>DISTRITO NACIONAL</v>
      </c>
      <c r="B77" s="18">
        <v>836</v>
      </c>
      <c r="C77" s="23" t="str">
        <f>VLOOKUP(B77,'[1]LISTADO ATM'!$A$2:$B$822,2,0)</f>
        <v xml:space="preserve">ATM UNP Plaza Luperón </v>
      </c>
      <c r="D77" s="20" t="s">
        <v>32</v>
      </c>
      <c r="E77" s="19">
        <v>3336054148</v>
      </c>
    </row>
    <row r="78" spans="1:6" s="14" customFormat="1" ht="18" x14ac:dyDescent="0.25">
      <c r="A78" s="23" t="str">
        <f>VLOOKUP(B78,'[1]LISTADO ATM'!$A$2:$C$922,3,0)</f>
        <v>SUR</v>
      </c>
      <c r="B78" s="18">
        <v>880</v>
      </c>
      <c r="C78" s="23" t="str">
        <f>VLOOKUP(B78,'[1]LISTADO ATM'!$A$2:$B$822,2,0)</f>
        <v xml:space="preserve">ATM Autoservicio Barahona II </v>
      </c>
      <c r="D78" s="26" t="s">
        <v>22</v>
      </c>
      <c r="E78" s="19">
        <v>3336055522</v>
      </c>
      <c r="F78" s="14" t="s">
        <v>57</v>
      </c>
    </row>
    <row r="79" spans="1:6" s="14" customFormat="1" ht="18" x14ac:dyDescent="0.25">
      <c r="A79" s="23" t="e">
        <f>VLOOKUP(B79,'[1]LISTADO ATM'!$A$2:$C$922,3,0)</f>
        <v>#N/A</v>
      </c>
      <c r="B79" s="18"/>
      <c r="C79" s="23" t="e">
        <f>VLOOKUP(B79,'[1]LISTADO ATM'!$A$2:$B$822,2,0)</f>
        <v>#N/A</v>
      </c>
      <c r="D79" s="20"/>
      <c r="E79" s="85"/>
    </row>
    <row r="80" spans="1:6" s="14" customFormat="1" ht="18" x14ac:dyDescent="0.25">
      <c r="A80" s="23" t="e">
        <f>VLOOKUP(B80,'[1]LISTADO ATM'!$A$2:$C$922,3,0)</f>
        <v>#N/A</v>
      </c>
      <c r="B80" s="18"/>
      <c r="C80" s="23" t="e">
        <f>VLOOKUP(B80,'[1]LISTADO ATM'!$A$2:$B$822,2,0)</f>
        <v>#N/A</v>
      </c>
      <c r="D80" s="20"/>
      <c r="E80" s="85"/>
    </row>
    <row r="81" spans="1:5" ht="18.75" thickBot="1" x14ac:dyDescent="0.3">
      <c r="A81" s="12" t="s">
        <v>10</v>
      </c>
      <c r="B81" s="27">
        <f>COUNT(B75:B79)</f>
        <v>4</v>
      </c>
      <c r="C81" s="86"/>
      <c r="D81" s="87"/>
      <c r="E81" s="55"/>
    </row>
    <row r="82" spans="1:5" ht="15.75" thickBot="1" x14ac:dyDescent="0.3">
      <c r="A82" s="37"/>
      <c r="B82" s="38"/>
      <c r="C82" s="39"/>
      <c r="D82" s="39"/>
      <c r="E82" s="40"/>
    </row>
    <row r="83" spans="1:5" ht="18.75" thickBot="1" x14ac:dyDescent="0.3">
      <c r="A83" s="45" t="s">
        <v>11</v>
      </c>
      <c r="B83" s="46"/>
      <c r="C83" s="41"/>
      <c r="D83" s="41"/>
      <c r="E83" s="42"/>
    </row>
    <row r="84" spans="1:5" ht="18.75" thickBot="1" x14ac:dyDescent="0.3">
      <c r="A84" s="24">
        <f>+B59+B71+B81</f>
        <v>17</v>
      </c>
      <c r="B84" s="25"/>
      <c r="C84" s="41"/>
      <c r="D84" s="41"/>
      <c r="E84" s="42"/>
    </row>
    <row r="85" spans="1:5" ht="15.75" thickBot="1" x14ac:dyDescent="0.3">
      <c r="A85" s="37"/>
      <c r="B85" s="38"/>
      <c r="C85" s="43"/>
      <c r="D85" s="43"/>
      <c r="E85" s="44"/>
    </row>
    <row r="86" spans="1:5" ht="18.75" thickBot="1" x14ac:dyDescent="0.3">
      <c r="A86" s="47" t="s">
        <v>13</v>
      </c>
      <c r="B86" s="48"/>
      <c r="C86" s="48"/>
      <c r="D86" s="48"/>
      <c r="E86" s="49"/>
    </row>
    <row r="87" spans="1:5" ht="18" x14ac:dyDescent="0.25">
      <c r="A87" s="30" t="s">
        <v>4</v>
      </c>
      <c r="B87" s="28" t="s">
        <v>5</v>
      </c>
      <c r="C87" s="30" t="s">
        <v>6</v>
      </c>
      <c r="D87" s="56" t="s">
        <v>7</v>
      </c>
      <c r="E87" s="57"/>
    </row>
    <row r="88" spans="1:5" ht="18" x14ac:dyDescent="0.25">
      <c r="A88" s="23" t="str">
        <f>VLOOKUP(B88,'[1]LISTADO ATM'!$A$2:$C$922,3,0)</f>
        <v>DISTRITO NACIONAL</v>
      </c>
      <c r="B88" s="18">
        <v>725</v>
      </c>
      <c r="C88" s="23" t="str">
        <f>VLOOKUP(B88,'[1]LISTADO ATM'!$A$2:$B$822,2,0)</f>
        <v xml:space="preserve">ATM El Huacal II  </v>
      </c>
      <c r="D88" s="35" t="s">
        <v>21</v>
      </c>
      <c r="E88" s="36"/>
    </row>
    <row r="89" spans="1:5" ht="18" x14ac:dyDescent="0.25">
      <c r="A89" s="23" t="str">
        <f>VLOOKUP(B89,'[1]LISTADO ATM'!$A$2:$C$922,3,0)</f>
        <v>NORTE</v>
      </c>
      <c r="B89" s="18">
        <v>492</v>
      </c>
      <c r="C89" s="23" t="str">
        <f>VLOOKUP(B89,'[1]LISTADO ATM'!$A$2:$B$822,2,0)</f>
        <v>S/M Nacional El Dorado (Santiago)</v>
      </c>
      <c r="D89" s="35" t="s">
        <v>23</v>
      </c>
      <c r="E89" s="36"/>
    </row>
    <row r="90" spans="1:5" ht="18" x14ac:dyDescent="0.25">
      <c r="A90" s="23" t="str">
        <f>VLOOKUP(B90,'[1]LISTADO ATM'!$A$2:$C$922,3,0)</f>
        <v>DISTRITO NACIONAL</v>
      </c>
      <c r="B90" s="18">
        <v>834</v>
      </c>
      <c r="C90" s="23" t="str">
        <f>VLOOKUP(B90,'[1]LISTADO ATM'!$A$2:$B$822,2,0)</f>
        <v xml:space="preserve">ATM Centro Médico Moderno </v>
      </c>
      <c r="D90" s="35" t="s">
        <v>23</v>
      </c>
      <c r="E90" s="36"/>
    </row>
    <row r="91" spans="1:5" ht="18" x14ac:dyDescent="0.25">
      <c r="A91" s="23" t="str">
        <f>VLOOKUP(B91,'[1]LISTADO ATM'!$A$2:$C$922,3,0)</f>
        <v>DISTRITO NACIONAL</v>
      </c>
      <c r="B91" s="18">
        <v>549</v>
      </c>
      <c r="C91" s="23" t="str">
        <f>VLOOKUP(B91,'[1]LISTADO ATM'!$A$2:$B$822,2,0)</f>
        <v xml:space="preserve">ATM Ministerio de Turismo (Oficinas Gubernamentales) </v>
      </c>
      <c r="D91" s="35" t="s">
        <v>23</v>
      </c>
      <c r="E91" s="36"/>
    </row>
    <row r="92" spans="1:5" s="14" customFormat="1" ht="18" x14ac:dyDescent="0.25">
      <c r="A92" s="23" t="str">
        <f>VLOOKUP(B92,'[1]LISTADO ATM'!$A$2:$C$922,3,0)</f>
        <v>ESTE</v>
      </c>
      <c r="B92" s="18">
        <v>211</v>
      </c>
      <c r="C92" s="23" t="str">
        <f>VLOOKUP(B92,'[1]LISTADO ATM'!$A$2:$B$822,2,0)</f>
        <v xml:space="preserve">ATM Oficina La Romana I </v>
      </c>
      <c r="D92" s="35" t="s">
        <v>23</v>
      </c>
      <c r="E92" s="36"/>
    </row>
    <row r="93" spans="1:5" s="14" customFormat="1" ht="18" x14ac:dyDescent="0.25">
      <c r="A93" s="23" t="str">
        <f>VLOOKUP(B93,'[1]LISTADO ATM'!$A$2:$C$922,3,0)</f>
        <v>DISTRITO NACIONAL</v>
      </c>
      <c r="B93" s="18">
        <v>416</v>
      </c>
      <c r="C93" s="23" t="str">
        <f>VLOOKUP(B93,'[1]LISTADO ATM'!$A$2:$B$822,2,0)</f>
        <v xml:space="preserve">ATM Autobanco San Martín II </v>
      </c>
      <c r="D93" s="35" t="s">
        <v>21</v>
      </c>
      <c r="E93" s="36"/>
    </row>
    <row r="94" spans="1:5" s="14" customFormat="1" ht="18" x14ac:dyDescent="0.25">
      <c r="A94" s="23" t="str">
        <f>VLOOKUP(B94,'[1]LISTADO ATM'!$A$2:$C$922,3,0)</f>
        <v>DISTRITO NACIONAL</v>
      </c>
      <c r="B94" s="18">
        <v>382</v>
      </c>
      <c r="C94" s="23" t="str">
        <f>VLOOKUP(B94,'[1]LISTADO ATM'!$A$2:$B$822,2,0)</f>
        <v>ATM Estación del Metro María Montés</v>
      </c>
      <c r="D94" s="35" t="s">
        <v>23</v>
      </c>
      <c r="E94" s="36"/>
    </row>
    <row r="95" spans="1:5" s="14" customFormat="1" ht="18" x14ac:dyDescent="0.25">
      <c r="A95" s="23" t="str">
        <f>VLOOKUP(B95,'[1]LISTADO ATM'!$A$2:$C$922,3,0)</f>
        <v>ESTE</v>
      </c>
      <c r="B95" s="18">
        <v>843</v>
      </c>
      <c r="C95" s="23" t="str">
        <f>VLOOKUP(B95,'[1]LISTADO ATM'!$A$2:$B$822,2,0)</f>
        <v xml:space="preserve">ATM Oficina Romana Centro </v>
      </c>
      <c r="D95" s="35" t="s">
        <v>23</v>
      </c>
      <c r="E95" s="36"/>
    </row>
    <row r="96" spans="1:5" s="14" customFormat="1" ht="18" x14ac:dyDescent="0.25">
      <c r="A96" s="23" t="str">
        <f>VLOOKUP(B96,'[1]LISTADO ATM'!$A$2:$C$922,3,0)</f>
        <v>ESTE</v>
      </c>
      <c r="B96" s="18">
        <v>16</v>
      </c>
      <c r="C96" s="23" t="str">
        <f>VLOOKUP(B96,'[1]LISTADO ATM'!$A$2:$B$822,2,0)</f>
        <v>ATM Estación Texaco Sabana de la Mar</v>
      </c>
      <c r="D96" s="35" t="s">
        <v>23</v>
      </c>
      <c r="E96" s="36"/>
    </row>
    <row r="97" spans="1:5" s="14" customFormat="1" ht="18" x14ac:dyDescent="0.25">
      <c r="A97" s="23" t="str">
        <f>VLOOKUP(B97,'[1]LISTADO ATM'!$A$2:$C$922,3,0)</f>
        <v>ESTE</v>
      </c>
      <c r="B97" s="18">
        <v>104</v>
      </c>
      <c r="C97" s="23" t="str">
        <f>VLOOKUP(B97,'[1]LISTADO ATM'!$A$2:$B$822,2,0)</f>
        <v xml:space="preserve">ATM Jumbo Higuey </v>
      </c>
      <c r="D97" s="35" t="s">
        <v>23</v>
      </c>
      <c r="E97" s="36"/>
    </row>
    <row r="98" spans="1:5" s="14" customFormat="1" ht="18" x14ac:dyDescent="0.25">
      <c r="A98" s="23" t="str">
        <f>VLOOKUP(B98,'[1]LISTADO ATM'!$A$2:$C$922,3,0)</f>
        <v>NORTE</v>
      </c>
      <c r="B98" s="18">
        <v>605</v>
      </c>
      <c r="C98" s="23" t="str">
        <f>VLOOKUP(B98,'[1]LISTADO ATM'!$A$2:$B$822,2,0)</f>
        <v xml:space="preserve">ATM Oficina Bonao I </v>
      </c>
      <c r="D98" s="35" t="s">
        <v>23</v>
      </c>
      <c r="E98" s="36"/>
    </row>
    <row r="99" spans="1:5" s="14" customFormat="1" ht="18" x14ac:dyDescent="0.25">
      <c r="A99" s="23" t="str">
        <f>VLOOKUP(B99,'[1]LISTADO ATM'!$A$2:$C$922,3,0)</f>
        <v>ESTE</v>
      </c>
      <c r="B99" s="18">
        <v>824</v>
      </c>
      <c r="C99" s="23" t="str">
        <f>VLOOKUP(B99,'[1]LISTADO ATM'!$A$2:$B$822,2,0)</f>
        <v xml:space="preserve">ATM Multiplaza (Higuey) </v>
      </c>
      <c r="D99" s="35" t="s">
        <v>23</v>
      </c>
      <c r="E99" s="36"/>
    </row>
    <row r="100" spans="1:5" s="14" customFormat="1" ht="18" x14ac:dyDescent="0.25">
      <c r="A100" s="23" t="str">
        <f>VLOOKUP(B100,'[1]LISTADO ATM'!$A$2:$C$922,3,0)</f>
        <v>ESTE</v>
      </c>
      <c r="B100" s="18">
        <v>838</v>
      </c>
      <c r="C100" s="23" t="str">
        <f>VLOOKUP(B100,'[1]LISTADO ATM'!$A$2:$B$822,2,0)</f>
        <v xml:space="preserve">ATM UNP Consuelo </v>
      </c>
      <c r="D100" s="35" t="s">
        <v>23</v>
      </c>
      <c r="E100" s="36"/>
    </row>
    <row r="101" spans="1:5" s="14" customFormat="1" ht="18" x14ac:dyDescent="0.25">
      <c r="A101" s="23" t="str">
        <f>VLOOKUP(B101,'[1]LISTADO ATM'!$A$2:$C$922,3,0)</f>
        <v>DISTRITO NACIONAL</v>
      </c>
      <c r="B101" s="18">
        <v>967</v>
      </c>
      <c r="C101" s="23" t="str">
        <f>VLOOKUP(B101,'[1]LISTADO ATM'!$A$2:$B$822,2,0)</f>
        <v xml:space="preserve">ATM UNP Hiper Olé Autopista Duarte </v>
      </c>
      <c r="D101" s="35" t="s">
        <v>23</v>
      </c>
      <c r="E101" s="36"/>
    </row>
    <row r="102" spans="1:5" s="14" customFormat="1" ht="18" x14ac:dyDescent="0.25">
      <c r="A102" s="23" t="e">
        <f>VLOOKUP(B102,'[1]LISTADO ATM'!$A$2:$C$922,3,0)</f>
        <v>#N/A</v>
      </c>
      <c r="B102" s="18"/>
      <c r="C102" s="23" t="e">
        <f>VLOOKUP(B102,'[1]LISTADO ATM'!$A$2:$B$822,2,0)</f>
        <v>#N/A</v>
      </c>
      <c r="D102" s="88"/>
      <c r="E102" s="34"/>
    </row>
    <row r="103" spans="1:5" s="14" customFormat="1" ht="18" x14ac:dyDescent="0.25">
      <c r="A103" s="23" t="e">
        <f>VLOOKUP(B103,'[1]LISTADO ATM'!$A$2:$C$922,3,0)</f>
        <v>#N/A</v>
      </c>
      <c r="B103" s="18"/>
      <c r="C103" s="23" t="e">
        <f>VLOOKUP(B103,'[1]LISTADO ATM'!$A$2:$B$822,2,0)</f>
        <v>#N/A</v>
      </c>
      <c r="D103" s="88"/>
      <c r="E103" s="34"/>
    </row>
    <row r="104" spans="1:5" s="14" customFormat="1" ht="18" x14ac:dyDescent="0.25">
      <c r="A104" s="23" t="e">
        <f>VLOOKUP(B104,'[1]LISTADO ATM'!$A$2:$C$922,3,0)</f>
        <v>#N/A</v>
      </c>
      <c r="B104" s="18"/>
      <c r="C104" s="23" t="e">
        <f>VLOOKUP(B104,'[1]LISTADO ATM'!$A$2:$B$822,2,0)</f>
        <v>#N/A</v>
      </c>
      <c r="D104" s="88"/>
      <c r="E104" s="34"/>
    </row>
    <row r="105" spans="1:5" s="14" customFormat="1" ht="18" x14ac:dyDescent="0.25">
      <c r="A105" s="23" t="e">
        <f>VLOOKUP(B105,'[1]LISTADO ATM'!$A$2:$C$922,3,0)</f>
        <v>#N/A</v>
      </c>
      <c r="B105" s="18"/>
      <c r="C105" s="23" t="e">
        <f>VLOOKUP(B105,'[1]LISTADO ATM'!$A$2:$B$822,2,0)</f>
        <v>#N/A</v>
      </c>
      <c r="D105" s="88"/>
      <c r="E105" s="34"/>
    </row>
    <row r="106" spans="1:5" ht="18.75" thickBot="1" x14ac:dyDescent="0.3">
      <c r="A106" s="33" t="s">
        <v>10</v>
      </c>
      <c r="B106" s="27">
        <f>COUNT(B88:B101)</f>
        <v>14</v>
      </c>
      <c r="C106" s="76"/>
      <c r="D106" s="77"/>
      <c r="E106" s="78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  <row r="625" spans="1:5" x14ac:dyDescent="0.25">
      <c r="A625" s="14"/>
      <c r="C625" s="14"/>
      <c r="D625" s="14"/>
      <c r="E625" s="14"/>
    </row>
    <row r="626" spans="1:5" x14ac:dyDescent="0.25">
      <c r="A626" s="14"/>
      <c r="C626" s="14"/>
      <c r="D626" s="14"/>
      <c r="E626" s="14"/>
    </row>
    <row r="627" spans="1:5" x14ac:dyDescent="0.25">
      <c r="A627" s="14"/>
      <c r="C627" s="14"/>
      <c r="D627" s="14"/>
      <c r="E627" s="14"/>
    </row>
    <row r="628" spans="1:5" x14ac:dyDescent="0.25">
      <c r="A628" s="14"/>
      <c r="C628" s="14"/>
      <c r="D628" s="14"/>
      <c r="E628" s="14"/>
    </row>
    <row r="629" spans="1:5" x14ac:dyDescent="0.25">
      <c r="A629" s="14"/>
      <c r="C629" s="14"/>
      <c r="D629" s="14"/>
      <c r="E629" s="14"/>
    </row>
    <row r="630" spans="1:5" x14ac:dyDescent="0.25">
      <c r="A630" s="14"/>
      <c r="C630" s="14"/>
      <c r="D630" s="14"/>
      <c r="E630" s="14"/>
    </row>
    <row r="631" spans="1:5" x14ac:dyDescent="0.25">
      <c r="A631" s="14"/>
      <c r="C631" s="14"/>
      <c r="D631" s="14"/>
      <c r="E631" s="14"/>
    </row>
    <row r="632" spans="1:5" x14ac:dyDescent="0.25">
      <c r="A632" s="14"/>
      <c r="C632" s="14"/>
      <c r="D632" s="14"/>
      <c r="E632" s="14"/>
    </row>
    <row r="633" spans="1:5" x14ac:dyDescent="0.25">
      <c r="A633" s="14"/>
      <c r="C633" s="14"/>
      <c r="D633" s="14"/>
      <c r="E633" s="14"/>
    </row>
    <row r="634" spans="1:5" x14ac:dyDescent="0.25">
      <c r="A634" s="14"/>
      <c r="C634" s="14"/>
      <c r="D634" s="14"/>
      <c r="E634" s="14"/>
    </row>
    <row r="635" spans="1:5" x14ac:dyDescent="0.25">
      <c r="A635" s="14"/>
      <c r="C635" s="14"/>
      <c r="D635" s="14"/>
      <c r="E635" s="14"/>
    </row>
    <row r="636" spans="1:5" x14ac:dyDescent="0.25">
      <c r="A636" s="14"/>
      <c r="C636" s="14"/>
      <c r="D636" s="14"/>
      <c r="E636" s="14"/>
    </row>
    <row r="637" spans="1:5" x14ac:dyDescent="0.25">
      <c r="A637" s="14"/>
      <c r="C637" s="14"/>
      <c r="D637" s="14"/>
      <c r="E637" s="14"/>
    </row>
    <row r="638" spans="1:5" x14ac:dyDescent="0.25">
      <c r="A638" s="14"/>
      <c r="C638" s="14"/>
      <c r="D638" s="14"/>
      <c r="E638" s="14"/>
    </row>
    <row r="639" spans="1:5" x14ac:dyDescent="0.25">
      <c r="A639" s="14"/>
      <c r="C639" s="14"/>
      <c r="D639" s="14"/>
      <c r="E639" s="14"/>
    </row>
    <row r="640" spans="1:5" x14ac:dyDescent="0.25">
      <c r="A640" s="14"/>
      <c r="C640" s="14"/>
      <c r="D640" s="14"/>
      <c r="E640" s="14"/>
    </row>
    <row r="641" spans="1:5" x14ac:dyDescent="0.25">
      <c r="A641" s="14"/>
      <c r="C641" s="14"/>
      <c r="D641" s="14"/>
      <c r="E641" s="14"/>
    </row>
    <row r="642" spans="1:5" x14ac:dyDescent="0.25">
      <c r="A642" s="14"/>
      <c r="C642" s="14"/>
      <c r="D642" s="14"/>
      <c r="E642" s="14"/>
    </row>
    <row r="643" spans="1:5" x14ac:dyDescent="0.25">
      <c r="A643" s="14"/>
      <c r="C643" s="14"/>
      <c r="D643" s="14"/>
      <c r="E643" s="14"/>
    </row>
    <row r="644" spans="1:5" x14ac:dyDescent="0.25">
      <c r="A644" s="14"/>
      <c r="C644" s="14"/>
      <c r="D644" s="14"/>
      <c r="E644" s="14"/>
    </row>
    <row r="645" spans="1:5" x14ac:dyDescent="0.25">
      <c r="A645" s="14"/>
      <c r="C645" s="14"/>
      <c r="D645" s="14"/>
      <c r="E645" s="14"/>
    </row>
    <row r="646" spans="1:5" x14ac:dyDescent="0.25">
      <c r="A646" s="14"/>
      <c r="C646" s="14"/>
      <c r="D646" s="14"/>
      <c r="E646" s="14"/>
    </row>
    <row r="647" spans="1:5" x14ac:dyDescent="0.25">
      <c r="A647" s="14"/>
      <c r="C647" s="14"/>
      <c r="D647" s="14"/>
      <c r="E647" s="14"/>
    </row>
  </sheetData>
  <dataConsolidate/>
  <mergeCells count="40">
    <mergeCell ref="C106:E106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90:E90"/>
    <mergeCell ref="A1:E1"/>
    <mergeCell ref="A2:E2"/>
    <mergeCell ref="A7:E7"/>
    <mergeCell ref="A3:B3"/>
    <mergeCell ref="C3:E6"/>
    <mergeCell ref="A6:B6"/>
    <mergeCell ref="C30:E30"/>
    <mergeCell ref="A31:E31"/>
    <mergeCell ref="A32:E32"/>
    <mergeCell ref="C45:E45"/>
    <mergeCell ref="A46:E46"/>
    <mergeCell ref="A47:E47"/>
    <mergeCell ref="C59:E59"/>
    <mergeCell ref="A60:E60"/>
    <mergeCell ref="A61:E61"/>
    <mergeCell ref="C71:E71"/>
    <mergeCell ref="A72:E72"/>
    <mergeCell ref="A73:E73"/>
    <mergeCell ref="C81:E81"/>
    <mergeCell ref="D87:E87"/>
    <mergeCell ref="D88:E88"/>
    <mergeCell ref="D89:E89"/>
    <mergeCell ref="A82:B82"/>
    <mergeCell ref="C82:E85"/>
    <mergeCell ref="A83:B83"/>
    <mergeCell ref="A85:B85"/>
    <mergeCell ref="A86:E86"/>
  </mergeCells>
  <phoneticPr fontId="10" type="noConversion"/>
  <conditionalFormatting sqref="E648:E1048576">
    <cfRule type="duplicateValues" dxfId="197" priority="27603"/>
  </conditionalFormatting>
  <conditionalFormatting sqref="E89">
    <cfRule type="duplicateValues" dxfId="196" priority="234"/>
  </conditionalFormatting>
  <conditionalFormatting sqref="E91">
    <cfRule type="duplicateValues" dxfId="195" priority="189"/>
  </conditionalFormatting>
  <conditionalFormatting sqref="E92">
    <cfRule type="duplicateValues" dxfId="194" priority="141"/>
  </conditionalFormatting>
  <conditionalFormatting sqref="E93">
    <cfRule type="duplicateValues" dxfId="193" priority="139"/>
  </conditionalFormatting>
  <conditionalFormatting sqref="E93">
    <cfRule type="duplicateValues" dxfId="192" priority="138"/>
  </conditionalFormatting>
  <conditionalFormatting sqref="B106:B1048576 B49 B1:B7 B59:B61 B71:B73 B75:B94 B9:B32 B34:B47">
    <cfRule type="duplicateValues" dxfId="191" priority="92"/>
  </conditionalFormatting>
  <conditionalFormatting sqref="E94">
    <cfRule type="duplicateValues" dxfId="190" priority="90"/>
  </conditionalFormatting>
  <conditionalFormatting sqref="E94">
    <cfRule type="duplicateValues" dxfId="189" priority="91"/>
  </conditionalFormatting>
  <conditionalFormatting sqref="E90">
    <cfRule type="duplicateValues" dxfId="188" priority="29711"/>
  </conditionalFormatting>
  <conditionalFormatting sqref="B75:B1048576 B63:B73 B1:B7 B49:B61 B9:B32 B34:B47">
    <cfRule type="duplicateValues" dxfId="187" priority="67"/>
  </conditionalFormatting>
  <conditionalFormatting sqref="E13">
    <cfRule type="duplicateValues" dxfId="186" priority="55"/>
  </conditionalFormatting>
  <conditionalFormatting sqref="E12">
    <cfRule type="duplicateValues" dxfId="185" priority="54"/>
  </conditionalFormatting>
  <conditionalFormatting sqref="E16">
    <cfRule type="duplicateValues" dxfId="184" priority="53"/>
  </conditionalFormatting>
  <conditionalFormatting sqref="E15">
    <cfRule type="duplicateValues" dxfId="183" priority="52"/>
  </conditionalFormatting>
  <conditionalFormatting sqref="E14">
    <cfRule type="duplicateValues" dxfId="182" priority="51"/>
  </conditionalFormatting>
  <conditionalFormatting sqref="E26:E27">
    <cfRule type="duplicateValues" dxfId="181" priority="29855"/>
  </conditionalFormatting>
  <conditionalFormatting sqref="E34:E39 E45:E47">
    <cfRule type="duplicateValues" dxfId="180" priority="46"/>
  </conditionalFormatting>
  <conditionalFormatting sqref="E38">
    <cfRule type="duplicateValues" dxfId="179" priority="43"/>
  </conditionalFormatting>
  <conditionalFormatting sqref="E38">
    <cfRule type="duplicateValues" dxfId="178" priority="44"/>
  </conditionalFormatting>
  <conditionalFormatting sqref="E38">
    <cfRule type="duplicateValues" dxfId="177" priority="45"/>
  </conditionalFormatting>
  <conditionalFormatting sqref="E38">
    <cfRule type="duplicateValues" dxfId="176" priority="42"/>
  </conditionalFormatting>
  <conditionalFormatting sqref="E38">
    <cfRule type="duplicateValues" dxfId="175" priority="41"/>
  </conditionalFormatting>
  <conditionalFormatting sqref="E38">
    <cfRule type="duplicateValues" dxfId="174" priority="40"/>
  </conditionalFormatting>
  <conditionalFormatting sqref="E106:E607 E1:E7 E59:E61 E71:E73 E81:E88 E30:E32 E34:E39 E45:E47">
    <cfRule type="duplicateValues" dxfId="173" priority="30807"/>
  </conditionalFormatting>
  <conditionalFormatting sqref="E106:E607 E26:E27 E59:E61 E1:E7 E81:E89 E71:E73 E9:E20 E34:E39 E30:E32 E45:E47">
    <cfRule type="duplicateValues" dxfId="172" priority="30816"/>
  </conditionalFormatting>
  <conditionalFormatting sqref="E49 E21">
    <cfRule type="duplicateValues" dxfId="171" priority="30855"/>
  </conditionalFormatting>
  <conditionalFormatting sqref="B22:B24">
    <cfRule type="duplicateValues" dxfId="170" priority="38"/>
  </conditionalFormatting>
  <conditionalFormatting sqref="B28:B29">
    <cfRule type="duplicateValues" dxfId="169" priority="37"/>
  </conditionalFormatting>
  <conditionalFormatting sqref="E106:E1048576 E63:E65 E1:E7 E49:E52 E9:E32 E34:E47 E59:E61 E68:E77 E79:E94">
    <cfRule type="duplicateValues" dxfId="168" priority="31014"/>
  </conditionalFormatting>
  <conditionalFormatting sqref="E106:E1048576 E63:E65 E49:E52 E1:E7 E9:E32 E34:E47 E59:E61 E68:E77 E79:E94">
    <cfRule type="duplicateValues" dxfId="167" priority="31024"/>
  </conditionalFormatting>
  <conditionalFormatting sqref="E106:E1048576 E26:E27 E1:E7 E49 E59:E61 E9:E21 E30:E32 E71:E77 E34:E42 E44:E47 E79:E93">
    <cfRule type="duplicateValues" dxfId="166" priority="31093"/>
  </conditionalFormatting>
  <conditionalFormatting sqref="E75:E77 E40:E42 E44 E79:E80">
    <cfRule type="duplicateValues" dxfId="165" priority="31136"/>
  </conditionalFormatting>
  <conditionalFormatting sqref="E9:E20">
    <cfRule type="duplicateValues" dxfId="164" priority="31146"/>
  </conditionalFormatting>
  <conditionalFormatting sqref="E53 E58">
    <cfRule type="duplicateValues" dxfId="163" priority="34"/>
  </conditionalFormatting>
  <conditionalFormatting sqref="E53">
    <cfRule type="duplicateValues" dxfId="162" priority="35"/>
  </conditionalFormatting>
  <conditionalFormatting sqref="E53">
    <cfRule type="duplicateValues" dxfId="161" priority="36"/>
  </conditionalFormatting>
  <conditionalFormatting sqref="E50:E52 E22:E25">
    <cfRule type="duplicateValues" dxfId="160" priority="31194"/>
  </conditionalFormatting>
  <conditionalFormatting sqref="B50:B58">
    <cfRule type="duplicateValues" dxfId="159" priority="31196"/>
  </conditionalFormatting>
  <conditionalFormatting sqref="E65 E68:E70">
    <cfRule type="duplicateValues" dxfId="158" priority="31211"/>
  </conditionalFormatting>
  <conditionalFormatting sqref="E63:E65 E28:E29 E68:E70">
    <cfRule type="duplicateValues" dxfId="157" priority="31231"/>
  </conditionalFormatting>
  <conditionalFormatting sqref="B63:B70">
    <cfRule type="duplicateValues" dxfId="156" priority="31249"/>
  </conditionalFormatting>
  <conditionalFormatting sqref="E43">
    <cfRule type="duplicateValues" dxfId="155" priority="31282"/>
  </conditionalFormatting>
  <conditionalFormatting sqref="E54">
    <cfRule type="duplicateValues" dxfId="154" priority="23"/>
  </conditionalFormatting>
  <conditionalFormatting sqref="E54">
    <cfRule type="duplicateValues" dxfId="153" priority="24"/>
  </conditionalFormatting>
  <conditionalFormatting sqref="E54">
    <cfRule type="duplicateValues" dxfId="152" priority="25"/>
  </conditionalFormatting>
  <conditionalFormatting sqref="E66">
    <cfRule type="duplicateValues" dxfId="151" priority="19"/>
  </conditionalFormatting>
  <conditionalFormatting sqref="E66">
    <cfRule type="duplicateValues" dxfId="150" priority="20"/>
  </conditionalFormatting>
  <conditionalFormatting sqref="E66">
    <cfRule type="duplicateValues" dxfId="149" priority="21"/>
  </conditionalFormatting>
  <conditionalFormatting sqref="E66">
    <cfRule type="duplicateValues" dxfId="148" priority="22"/>
  </conditionalFormatting>
  <conditionalFormatting sqref="E104:E105 E95">
    <cfRule type="duplicateValues" dxfId="147" priority="31452"/>
  </conditionalFormatting>
  <conditionalFormatting sqref="E67">
    <cfRule type="duplicateValues" dxfId="146" priority="13"/>
  </conditionalFormatting>
  <conditionalFormatting sqref="E67">
    <cfRule type="duplicateValues" dxfId="145" priority="14"/>
  </conditionalFormatting>
  <conditionalFormatting sqref="E67">
    <cfRule type="duplicateValues" dxfId="144" priority="15"/>
  </conditionalFormatting>
  <conditionalFormatting sqref="E67">
    <cfRule type="duplicateValues" dxfId="143" priority="16"/>
  </conditionalFormatting>
  <conditionalFormatting sqref="E55">
    <cfRule type="duplicateValues" dxfId="142" priority="10"/>
  </conditionalFormatting>
  <conditionalFormatting sqref="E55">
    <cfRule type="duplicateValues" dxfId="141" priority="11"/>
  </conditionalFormatting>
  <conditionalFormatting sqref="E55">
    <cfRule type="duplicateValues" dxfId="140" priority="12"/>
  </conditionalFormatting>
  <conditionalFormatting sqref="E78">
    <cfRule type="duplicateValues" dxfId="139" priority="6"/>
  </conditionalFormatting>
  <conditionalFormatting sqref="E78">
    <cfRule type="duplicateValues" dxfId="138" priority="7"/>
  </conditionalFormatting>
  <conditionalFormatting sqref="E78">
    <cfRule type="duplicateValues" dxfId="137" priority="8"/>
  </conditionalFormatting>
  <conditionalFormatting sqref="E78">
    <cfRule type="duplicateValues" dxfId="136" priority="9"/>
  </conditionalFormatting>
  <conditionalFormatting sqref="E101:E103">
    <cfRule type="duplicateValues" dxfId="135" priority="4"/>
  </conditionalFormatting>
  <conditionalFormatting sqref="E56:E57">
    <cfRule type="duplicateValues" dxfId="134" priority="1"/>
  </conditionalFormatting>
  <conditionalFormatting sqref="E56:E57">
    <cfRule type="duplicateValues" dxfId="133" priority="2"/>
  </conditionalFormatting>
  <conditionalFormatting sqref="E56:E57">
    <cfRule type="duplicateValues" dxfId="132" priority="3"/>
  </conditionalFormatting>
  <conditionalFormatting sqref="B95:B105">
    <cfRule type="duplicateValues" dxfId="131" priority="31510"/>
  </conditionalFormatting>
  <conditionalFormatting sqref="E96:E100">
    <cfRule type="duplicateValues" dxfId="130" priority="315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16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8"/>
      <c r="C3" s="5" t="s">
        <v>15</v>
      </c>
    </row>
    <row r="4" spans="2:5" ht="18.75" thickBot="1" x14ac:dyDescent="0.3">
      <c r="B4" s="18"/>
      <c r="C4" s="5" t="s">
        <v>15</v>
      </c>
    </row>
    <row r="5" spans="2:5" ht="18.75" thickBot="1" x14ac:dyDescent="0.3">
      <c r="B5" s="18"/>
      <c r="C5" s="5" t="s">
        <v>15</v>
      </c>
    </row>
    <row r="6" spans="2:5" ht="18.75" thickBot="1" x14ac:dyDescent="0.3">
      <c r="B6" s="18"/>
      <c r="C6" s="5" t="s">
        <v>15</v>
      </c>
    </row>
    <row r="7" spans="2:5" ht="18.75" thickBot="1" x14ac:dyDescent="0.3">
      <c r="B7" s="18"/>
      <c r="C7" s="5" t="s">
        <v>15</v>
      </c>
    </row>
    <row r="8" spans="2:5" ht="18.75" thickBot="1" x14ac:dyDescent="0.3">
      <c r="B8" s="18"/>
      <c r="C8" s="5" t="s">
        <v>15</v>
      </c>
    </row>
    <row r="9" spans="2:5" ht="18.75" thickBot="1" x14ac:dyDescent="0.3">
      <c r="B9" s="18"/>
      <c r="C9" s="5" t="s">
        <v>15</v>
      </c>
      <c r="E9" s="1"/>
    </row>
    <row r="10" spans="2:5" ht="18.75" thickBot="1" x14ac:dyDescent="0.3">
      <c r="B10" s="18"/>
      <c r="C10" s="5" t="s">
        <v>15</v>
      </c>
    </row>
    <row r="11" spans="2:5" ht="18.75" thickBot="1" x14ac:dyDescent="0.3">
      <c r="B11" s="18"/>
      <c r="C11" s="5" t="s">
        <v>15</v>
      </c>
    </row>
    <row r="12" spans="2:5" ht="18.75" thickBot="1" x14ac:dyDescent="0.3">
      <c r="B12" s="18"/>
      <c r="C12" s="5" t="s">
        <v>15</v>
      </c>
    </row>
    <row r="13" spans="2:5" ht="18.75" thickBot="1" x14ac:dyDescent="0.3">
      <c r="B13" s="18"/>
      <c r="C13" s="5" t="s">
        <v>15</v>
      </c>
    </row>
    <row r="14" spans="2:5" ht="18.75" thickBot="1" x14ac:dyDescent="0.3">
      <c r="B14" s="18"/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29" priority="1295"/>
  </conditionalFormatting>
  <conditionalFormatting sqref="B60:B69">
    <cfRule type="duplicateValues" dxfId="128" priority="666"/>
    <cfRule type="duplicateValues" dxfId="127" priority="667"/>
  </conditionalFormatting>
  <conditionalFormatting sqref="B60:B69">
    <cfRule type="duplicateValues" dxfId="126" priority="665"/>
  </conditionalFormatting>
  <conditionalFormatting sqref="B60:B69">
    <cfRule type="duplicateValues" dxfId="125" priority="664"/>
  </conditionalFormatting>
  <conditionalFormatting sqref="B60:B69">
    <cfRule type="duplicateValues" dxfId="124" priority="659"/>
    <cfRule type="duplicateValues" dxfId="123" priority="660"/>
    <cfRule type="duplicateValues" dxfId="122" priority="661"/>
    <cfRule type="duplicateValues" dxfId="121" priority="662"/>
    <cfRule type="duplicateValues" dxfId="120" priority="663"/>
  </conditionalFormatting>
  <conditionalFormatting sqref="B47:B59">
    <cfRule type="duplicateValues" dxfId="119" priority="641"/>
    <cfRule type="duplicateValues" dxfId="118" priority="642"/>
    <cfRule type="duplicateValues" dxfId="117" priority="643"/>
    <cfRule type="duplicateValues" dxfId="116" priority="644"/>
    <cfRule type="duplicateValues" dxfId="115" priority="645"/>
  </conditionalFormatting>
  <conditionalFormatting sqref="B47:B59">
    <cfRule type="duplicateValues" dxfId="114" priority="646"/>
    <cfRule type="duplicateValues" dxfId="113" priority="647"/>
  </conditionalFormatting>
  <conditionalFormatting sqref="B47:B59">
    <cfRule type="duplicateValues" dxfId="112" priority="648"/>
  </conditionalFormatting>
  <conditionalFormatting sqref="B47:B59">
    <cfRule type="duplicateValues" dxfId="111" priority="649"/>
  </conditionalFormatting>
  <conditionalFormatting sqref="B45:B46">
    <cfRule type="duplicateValues" dxfId="110" priority="553"/>
  </conditionalFormatting>
  <conditionalFormatting sqref="B31:B44">
    <cfRule type="duplicateValues" dxfId="109" priority="552"/>
  </conditionalFormatting>
  <conditionalFormatting sqref="B31:B44">
    <cfRule type="duplicateValues" dxfId="108" priority="551"/>
  </conditionalFormatting>
  <conditionalFormatting sqref="B31:B44">
    <cfRule type="duplicateValues" dxfId="107" priority="549"/>
    <cfRule type="duplicateValues" dxfId="106" priority="550"/>
  </conditionalFormatting>
  <conditionalFormatting sqref="B31:B44">
    <cfRule type="duplicateValues" dxfId="105" priority="546"/>
    <cfRule type="duplicateValues" dxfId="104" priority="547"/>
    <cfRule type="duplicateValues" dxfId="103" priority="548"/>
  </conditionalFormatting>
  <conditionalFormatting sqref="B31:B44">
    <cfRule type="duplicateValues" dxfId="102" priority="543"/>
    <cfRule type="duplicateValues" dxfId="101" priority="544"/>
    <cfRule type="duplicateValues" dxfId="100" priority="545"/>
  </conditionalFormatting>
  <conditionalFormatting sqref="B31:B44">
    <cfRule type="duplicateValues" dxfId="99" priority="541"/>
    <cfRule type="duplicateValues" dxfId="98" priority="542"/>
  </conditionalFormatting>
  <conditionalFormatting sqref="B31:B44">
    <cfRule type="duplicateValues" dxfId="97" priority="537"/>
    <cfRule type="duplicateValues" dxfId="96" priority="538"/>
    <cfRule type="duplicateValues" dxfId="95" priority="539"/>
    <cfRule type="duplicateValues" dxfId="94" priority="540"/>
  </conditionalFormatting>
  <conditionalFormatting sqref="B31:B44">
    <cfRule type="duplicateValues" dxfId="93" priority="536"/>
  </conditionalFormatting>
  <conditionalFormatting sqref="B31:B44">
    <cfRule type="duplicateValues" dxfId="92" priority="535"/>
  </conditionalFormatting>
  <conditionalFormatting sqref="B31:B44">
    <cfRule type="duplicateValues" dxfId="91" priority="534"/>
  </conditionalFormatting>
  <conditionalFormatting sqref="B31:B44">
    <cfRule type="duplicateValues" dxfId="90" priority="532"/>
    <cfRule type="duplicateValues" dxfId="89" priority="533"/>
  </conditionalFormatting>
  <conditionalFormatting sqref="B31:B44">
    <cfRule type="duplicateValues" dxfId="88" priority="529"/>
    <cfRule type="duplicateValues" dxfId="87" priority="530"/>
    <cfRule type="duplicateValues" dxfId="86" priority="531"/>
  </conditionalFormatting>
  <conditionalFormatting sqref="B31:B44">
    <cfRule type="duplicateValues" dxfId="85" priority="525"/>
    <cfRule type="duplicateValues" dxfId="84" priority="526"/>
    <cfRule type="duplicateValues" dxfId="83" priority="527"/>
    <cfRule type="duplicateValues" dxfId="82" priority="528"/>
  </conditionalFormatting>
  <conditionalFormatting sqref="B31:B46">
    <cfRule type="duplicateValues" dxfId="81" priority="524"/>
  </conditionalFormatting>
  <conditionalFormatting sqref="B29:B30">
    <cfRule type="duplicateValues" dxfId="80" priority="206"/>
  </conditionalFormatting>
  <conditionalFormatting sqref="B28">
    <cfRule type="duplicateValues" dxfId="79" priority="208"/>
  </conditionalFormatting>
  <conditionalFormatting sqref="B25:B26">
    <cfRule type="duplicateValues" dxfId="78" priority="202"/>
  </conditionalFormatting>
  <conditionalFormatting sqref="B23:B24">
    <cfRule type="duplicateValues" dxfId="77" priority="201"/>
  </conditionalFormatting>
  <conditionalFormatting sqref="B27">
    <cfRule type="duplicateValues" dxfId="76" priority="205"/>
  </conditionalFormatting>
  <conditionalFormatting sqref="B20:B22">
    <cfRule type="duplicateValues" dxfId="75" priority="42"/>
  </conditionalFormatting>
  <conditionalFormatting sqref="B20:B22">
    <cfRule type="duplicateValues" dxfId="74" priority="43"/>
    <cfRule type="duplicateValues" dxfId="73" priority="44"/>
  </conditionalFormatting>
  <conditionalFormatting sqref="B20:B22">
    <cfRule type="duplicateValues" dxfId="72" priority="45"/>
    <cfRule type="duplicateValues" dxfId="71" priority="46"/>
  </conditionalFormatting>
  <conditionalFormatting sqref="B17:B19">
    <cfRule type="duplicateValues" dxfId="70" priority="14"/>
  </conditionalFormatting>
  <conditionalFormatting sqref="B2:B14">
    <cfRule type="duplicateValues" dxfId="69" priority="2"/>
  </conditionalFormatting>
  <conditionalFormatting sqref="B2:B16">
    <cfRule type="duplicateValues" dxfId="68" priority="1"/>
  </conditionalFormatting>
  <conditionalFormatting sqref="B15:B16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6" priority="254"/>
  </conditionalFormatting>
  <conditionalFormatting sqref="B56">
    <cfRule type="duplicateValues" dxfId="65" priority="242"/>
  </conditionalFormatting>
  <conditionalFormatting sqref="B56">
    <cfRule type="duplicateValues" dxfId="64" priority="230"/>
  </conditionalFormatting>
  <conditionalFormatting sqref="B56">
    <cfRule type="duplicateValues" dxfId="63" priority="181"/>
  </conditionalFormatting>
  <conditionalFormatting sqref="B56">
    <cfRule type="duplicateValues" dxfId="62" priority="26966"/>
  </conditionalFormatting>
  <conditionalFormatting sqref="B94:B1048576 B1 B56">
    <cfRule type="duplicateValues" dxfId="61" priority="118"/>
  </conditionalFormatting>
  <conditionalFormatting sqref="B50:B55">
    <cfRule type="duplicateValues" dxfId="60" priority="108"/>
  </conditionalFormatting>
  <conditionalFormatting sqref="B50:B55">
    <cfRule type="duplicateValues" dxfId="59" priority="109"/>
  </conditionalFormatting>
  <conditionalFormatting sqref="B46:B49">
    <cfRule type="duplicateValues" dxfId="58" priority="103"/>
  </conditionalFormatting>
  <conditionalFormatting sqref="B46:B55">
    <cfRule type="duplicateValues" dxfId="57" priority="102"/>
  </conditionalFormatting>
  <conditionalFormatting sqref="B94:B1048576 B1 B46:B56">
    <cfRule type="duplicateValues" dxfId="56" priority="100"/>
  </conditionalFormatting>
  <conditionalFormatting sqref="B71:B93">
    <cfRule type="duplicateValues" dxfId="55" priority="99"/>
  </conditionalFormatting>
  <conditionalFormatting sqref="B43:B45">
    <cfRule type="duplicateValues" dxfId="54" priority="98"/>
  </conditionalFormatting>
  <conditionalFormatting sqref="B43:B45">
    <cfRule type="duplicateValues" dxfId="53" priority="91"/>
  </conditionalFormatting>
  <conditionalFormatting sqref="B43:B45">
    <cfRule type="duplicateValues" dxfId="52" priority="90"/>
  </conditionalFormatting>
  <conditionalFormatting sqref="B43:B45">
    <cfRule type="duplicateValues" dxfId="51" priority="89"/>
  </conditionalFormatting>
  <conditionalFormatting sqref="B22:B42">
    <cfRule type="duplicateValues" dxfId="50" priority="69"/>
    <cfRule type="duplicateValues" dxfId="49" priority="70"/>
  </conditionalFormatting>
  <conditionalFormatting sqref="B22:B42">
    <cfRule type="duplicateValues" dxfId="48" priority="77"/>
  </conditionalFormatting>
  <conditionalFormatting sqref="B22:B42">
    <cfRule type="duplicateValues" dxfId="47" priority="68"/>
  </conditionalFormatting>
  <conditionalFormatting sqref="B1 B71:B1048576 B22:B56">
    <cfRule type="duplicateValues" dxfId="46" priority="67"/>
  </conditionalFormatting>
  <conditionalFormatting sqref="B1 B22:B56 B71:B1048576">
    <cfRule type="duplicateValues" dxfId="45" priority="56"/>
  </conditionalFormatting>
  <conditionalFormatting sqref="B9:B21">
    <cfRule type="duplicateValues" dxfId="44" priority="53"/>
    <cfRule type="duplicateValues" dxfId="43" priority="54"/>
    <cfRule type="duplicateValues" dxfId="42" priority="55"/>
  </conditionalFormatting>
  <conditionalFormatting sqref="B9:B21">
    <cfRule type="duplicateValues" dxfId="41" priority="52"/>
  </conditionalFormatting>
  <conditionalFormatting sqref="B9:B21">
    <cfRule type="duplicateValues" dxfId="40" priority="51"/>
  </conditionalFormatting>
  <conditionalFormatting sqref="B9:B21">
    <cfRule type="duplicateValues" dxfId="39" priority="48"/>
    <cfRule type="duplicateValues" dxfId="38" priority="49"/>
    <cfRule type="duplicateValues" dxfId="37" priority="50"/>
  </conditionalFormatting>
  <conditionalFormatting sqref="B9:B21">
    <cfRule type="duplicateValues" dxfId="36" priority="47"/>
  </conditionalFormatting>
  <conditionalFormatting sqref="B9:B21">
    <cfRule type="duplicateValues" dxfId="35" priority="46"/>
  </conditionalFormatting>
  <conditionalFormatting sqref="B9:B21">
    <cfRule type="duplicateValues" dxfId="34" priority="43"/>
    <cfRule type="duplicateValues" dxfId="33" priority="44"/>
    <cfRule type="duplicateValues" dxfId="32" priority="45"/>
  </conditionalFormatting>
  <conditionalFormatting sqref="B64:B68 B70">
    <cfRule type="duplicateValues" dxfId="31" priority="36"/>
  </conditionalFormatting>
  <conditionalFormatting sqref="B64:B68 B70">
    <cfRule type="duplicateValues" dxfId="30" priority="37"/>
    <cfRule type="duplicateValues" dxfId="29" priority="38"/>
  </conditionalFormatting>
  <conditionalFormatting sqref="B64:B68 B70">
    <cfRule type="duplicateValues" dxfId="28" priority="39"/>
  </conditionalFormatting>
  <conditionalFormatting sqref="B64:B68 B70">
    <cfRule type="duplicateValues" dxfId="27" priority="40"/>
  </conditionalFormatting>
  <conditionalFormatting sqref="B64:B68 B70">
    <cfRule type="duplicateValues" dxfId="26" priority="41"/>
  </conditionalFormatting>
  <conditionalFormatting sqref="B64:B68 B70">
    <cfRule type="duplicateValues" dxfId="25" priority="42"/>
  </conditionalFormatting>
  <conditionalFormatting sqref="B69">
    <cfRule type="duplicateValues" dxfId="24" priority="28"/>
  </conditionalFormatting>
  <conditionalFormatting sqref="B69">
    <cfRule type="duplicateValues" dxfId="23" priority="29"/>
    <cfRule type="duplicateValues" dxfId="22" priority="30"/>
  </conditionalFormatting>
  <conditionalFormatting sqref="B69">
    <cfRule type="duplicateValues" dxfId="21" priority="31"/>
  </conditionalFormatting>
  <conditionalFormatting sqref="B69">
    <cfRule type="duplicateValues" dxfId="20" priority="32"/>
  </conditionalFormatting>
  <conditionalFormatting sqref="B69">
    <cfRule type="duplicateValues" dxfId="19" priority="33"/>
  </conditionalFormatting>
  <conditionalFormatting sqref="B69">
    <cfRule type="duplicateValues" dxfId="18" priority="34"/>
  </conditionalFormatting>
  <conditionalFormatting sqref="B1 B64:B1048576 B9:B56">
    <cfRule type="duplicateValues" dxfId="17" priority="27"/>
  </conditionalFormatting>
  <conditionalFormatting sqref="B63">
    <cfRule type="duplicateValues" dxfId="16" priority="26"/>
  </conditionalFormatting>
  <conditionalFormatting sqref="B63">
    <cfRule type="duplicateValues" dxfId="15" priority="25"/>
  </conditionalFormatting>
  <conditionalFormatting sqref="B63">
    <cfRule type="duplicateValues" dxfId="14" priority="24"/>
  </conditionalFormatting>
  <conditionalFormatting sqref="B63">
    <cfRule type="duplicateValues" dxfId="13" priority="23"/>
  </conditionalFormatting>
  <conditionalFormatting sqref="B63">
    <cfRule type="duplicateValues" dxfId="12" priority="22"/>
  </conditionalFormatting>
  <conditionalFormatting sqref="B63">
    <cfRule type="duplicateValues" dxfId="11" priority="21"/>
  </conditionalFormatting>
  <conditionalFormatting sqref="B63">
    <cfRule type="duplicateValues" dxfId="10" priority="20"/>
  </conditionalFormatting>
  <conditionalFormatting sqref="B1 B9:B56 B63:B1048576">
    <cfRule type="duplicateValues" dxfId="9" priority="17"/>
  </conditionalFormatting>
  <conditionalFormatting sqref="B7:B8">
    <cfRule type="duplicateValues" dxfId="8" priority="15"/>
    <cfRule type="duplicateValues" dxfId="7" priority="16"/>
  </conditionalFormatting>
  <conditionalFormatting sqref="B1 B7:B56 B63:B1048576">
    <cfRule type="duplicateValues" dxfId="6" priority="7"/>
  </conditionalFormatting>
  <conditionalFormatting sqref="B2:B5">
    <cfRule type="duplicateValues" dxfId="5" priority="5"/>
    <cfRule type="duplicateValues" dxfId="4" priority="6"/>
  </conditionalFormatting>
  <conditionalFormatting sqref="B6">
    <cfRule type="duplicateValues" dxfId="3" priority="3"/>
    <cfRule type="duplicateValues" dxfId="2" priority="4"/>
  </conditionalFormatting>
  <conditionalFormatting sqref="B57:B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2021-10-13T03:31:52Z</dcterms:modified>
</cp:coreProperties>
</file>