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1\"/>
    </mc:Choice>
  </mc:AlternateContent>
  <bookViews>
    <workbookView xWindow="0" yWindow="0" windowWidth="15270" windowHeight="4575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7" i="1"/>
  <c r="A68" i="1"/>
  <c r="A69" i="1"/>
  <c r="A70" i="1"/>
  <c r="A71" i="1"/>
  <c r="A72" i="1"/>
  <c r="C66" i="1"/>
  <c r="C67" i="1"/>
  <c r="C68" i="1"/>
  <c r="C69" i="1"/>
  <c r="C70" i="1"/>
  <c r="C71" i="1"/>
  <c r="C72" i="1"/>
  <c r="B31" i="1" l="1"/>
  <c r="C25" i="1"/>
  <c r="C26" i="1"/>
  <c r="C27" i="1"/>
  <c r="C28" i="1"/>
  <c r="C29" i="1"/>
  <c r="C30" i="1"/>
  <c r="B73" i="1" l="1"/>
  <c r="C63" i="1"/>
  <c r="C64" i="1"/>
  <c r="C65" i="1"/>
  <c r="A62" i="1"/>
  <c r="A63" i="1"/>
  <c r="A64" i="1"/>
  <c r="A65" i="1"/>
  <c r="B53" i="1"/>
  <c r="C52" i="1"/>
  <c r="B45" i="1"/>
  <c r="C40" i="1"/>
  <c r="C41" i="1"/>
  <c r="C42" i="1"/>
  <c r="C43" i="1"/>
  <c r="C44" i="1"/>
  <c r="A41" i="1"/>
  <c r="A42" i="1"/>
  <c r="A43" i="1"/>
  <c r="A44" i="1"/>
  <c r="C22" i="1"/>
  <c r="C23" i="1"/>
  <c r="C24" i="1"/>
  <c r="A23" i="1"/>
  <c r="A24" i="1"/>
  <c r="A25" i="1"/>
  <c r="A26" i="1"/>
  <c r="A27" i="1"/>
  <c r="A28" i="1"/>
  <c r="A29" i="1"/>
  <c r="A30" i="1"/>
  <c r="B15" i="1"/>
  <c r="B10" i="1"/>
  <c r="C50" i="1"/>
  <c r="C51" i="1"/>
  <c r="A51" i="1"/>
  <c r="A52" i="1"/>
  <c r="A50" i="1"/>
  <c r="A22" i="1"/>
  <c r="C21" i="1" l="1"/>
  <c r="A21" i="1"/>
  <c r="C14" i="1"/>
  <c r="A14" i="1"/>
  <c r="A40" i="1" l="1"/>
  <c r="A61" i="1"/>
  <c r="C61" i="1"/>
  <c r="C62" i="1"/>
  <c r="A9" i="1"/>
  <c r="C9" i="1"/>
  <c r="C20" i="1" l="1"/>
  <c r="A20" i="1"/>
  <c r="C39" i="1"/>
  <c r="A39" i="1"/>
  <c r="C38" i="1"/>
  <c r="A38" i="1"/>
  <c r="A56" i="1" l="1"/>
  <c r="A37" i="1"/>
  <c r="C37" i="1"/>
  <c r="A19" i="1" l="1"/>
  <c r="C36" i="1"/>
  <c r="A36" i="1"/>
  <c r="C19" i="1"/>
  <c r="E2" i="3"/>
  <c r="A49" i="1" l="1"/>
  <c r="C49" i="1"/>
  <c r="C35" i="1" l="1"/>
  <c r="A35" i="1"/>
  <c r="A60" i="1" l="1"/>
  <c r="C60" i="1"/>
</calcChain>
</file>

<file path=xl/sharedStrings.xml><?xml version="1.0" encoding="utf-8"?>
<sst xmlns="http://schemas.openxmlformats.org/spreadsheetml/2006/main" count="977" uniqueCount="28">
  <si>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</si>
  <si>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</si>
  <si>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</si>
  <si>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</si>
  <si>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</si>
  <si>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</si>
  <si>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</si>
  <si>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</si>
  <si>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</si>
  <si>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</si>
  <si>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</si>
  <si>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</si>
  <si>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</si>
  <si>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</si>
  <si>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</si>
  <si>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</si>
  <si>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</si>
  <si>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</si>
  <si>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</si>
  <si>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</si>
  <si>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</si>
  <si>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</si>
  <si>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</si>
  <si>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</si>
  <si>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</si>
  <si>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2 Gavetas Vacias + 1 Gaveta Fallando</t>
  </si>
  <si>
    <t>GAVETA DE RECHAZO LLENA</t>
  </si>
  <si>
    <t>3336064477 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</si>
</sst>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7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6" fillId="46" borderId="2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5" fillId="6" borderId="33" xfId="0" applyNumberFormat="1" applyFont="1" applyFill="1" applyBorder="1" applyAlignment="1">
      <alignment horizontal="center" vertical="center" wrapText="1"/>
    </xf>
    <xf numFmtId="0" fontId="41" fillId="6" borderId="4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="70" zoomScaleNormal="70" workbookViewId="0">
      <selection sqref="A1:E1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44" t="s">
        <v>0</v>
      </c>
      <c r="B1" s="45"/>
      <c r="C1" s="45"/>
      <c r="D1" s="45"/>
      <c r="E1" s="46"/>
    </row>
    <row r="2" spans="1:5" ht="25.5" x14ac:dyDescent="0.25">
      <c r="A2" s="47" t="s">
        <v>19</v>
      </c>
      <c r="B2" s="48"/>
      <c r="C2" s="48"/>
      <c r="D2" s="48"/>
      <c r="E2" s="49"/>
    </row>
    <row r="3" spans="1:5" x14ac:dyDescent="0.25">
      <c r="A3" s="53"/>
      <c r="B3" s="54"/>
      <c r="C3" s="55"/>
      <c r="D3" s="55"/>
      <c r="E3" s="56"/>
    </row>
    <row r="4" spans="1:5" ht="18.75" thickBot="1" x14ac:dyDescent="0.3">
      <c r="A4" s="11" t="s">
        <v>1</v>
      </c>
      <c r="B4" s="24">
        <v>44489.708333333336</v>
      </c>
      <c r="C4" s="57"/>
      <c r="D4" s="57"/>
      <c r="E4" s="58"/>
    </row>
    <row r="5" spans="1:5" ht="18.75" thickBot="1" x14ac:dyDescent="0.3">
      <c r="A5" s="11" t="s">
        <v>2</v>
      </c>
      <c r="B5" s="24">
        <v>44490.25</v>
      </c>
      <c r="C5" s="57"/>
      <c r="D5" s="57"/>
      <c r="E5" s="58"/>
    </row>
    <row r="6" spans="1:5" x14ac:dyDescent="0.25">
      <c r="A6" s="61"/>
      <c r="B6" s="62"/>
      <c r="C6" s="59"/>
      <c r="D6" s="59"/>
      <c r="E6" s="60"/>
    </row>
    <row r="7" spans="1:5" ht="18.75" thickBot="1" x14ac:dyDescent="0.3">
      <c r="A7" s="50" t="s">
        <v>3</v>
      </c>
      <c r="B7" s="51"/>
      <c r="C7" s="51"/>
      <c r="D7" s="51"/>
      <c r="E7" s="52"/>
    </row>
    <row r="8" spans="1:5" ht="18" x14ac:dyDescent="0.25">
      <c r="A8" s="25" t="s">
        <v>4</v>
      </c>
      <c r="B8" s="32" t="s">
        <v>5</v>
      </c>
      <c r="C8" s="25" t="s">
        <v>6</v>
      </c>
      <c r="D8" s="23" t="s">
        <v>7</v>
      </c>
      <c r="E8" s="30" t="s">
        <v>8</v>
      </c>
    </row>
    <row r="9" spans="1:5" s="13" customFormat="1" ht="18.75" thickBot="1" x14ac:dyDescent="0.3">
      <c r="A9" s="21" t="e">
        <f>VLOOKUP(B9,'[1]LISTADO ATM'!$A$2:$C$922,3,0)</f>
        <v>#N/A</v>
      </c>
      <c r="B9" s="17"/>
      <c r="C9" s="21" t="e">
        <f>VLOOKUP(B9,'[1]LISTADO ATM'!$A$2:$B$822,2,0)</f>
        <v>#N/A</v>
      </c>
      <c r="D9" s="35" t="s">
        <v>23</v>
      </c>
      <c r="E9" s="16"/>
    </row>
    <row r="10" spans="1:5" ht="18.75" thickBot="1" x14ac:dyDescent="0.3">
      <c r="A10" s="26" t="s">
        <v>10</v>
      </c>
      <c r="B10" s="36">
        <f>COUNT(B9:B9)</f>
        <v>0</v>
      </c>
      <c r="C10" s="39"/>
      <c r="D10" s="40"/>
      <c r="E10" s="41"/>
    </row>
    <row r="11" spans="1:5" x14ac:dyDescent="0.25">
      <c r="A11" s="61"/>
      <c r="B11" s="62"/>
      <c r="C11" s="62"/>
      <c r="D11" s="62"/>
      <c r="E11" s="63"/>
    </row>
    <row r="12" spans="1:5" ht="18.75" thickBot="1" x14ac:dyDescent="0.3">
      <c r="A12" s="50" t="s">
        <v>14</v>
      </c>
      <c r="B12" s="51"/>
      <c r="C12" s="51"/>
      <c r="D12" s="51"/>
      <c r="E12" s="52"/>
    </row>
    <row r="13" spans="1:5" s="13" customFormat="1" ht="18" x14ac:dyDescent="0.25">
      <c r="A13" s="25" t="s">
        <v>4</v>
      </c>
      <c r="B13" s="25" t="s">
        <v>5</v>
      </c>
      <c r="C13" s="25" t="s">
        <v>6</v>
      </c>
      <c r="D13" s="23" t="s">
        <v>7</v>
      </c>
      <c r="E13" s="34" t="s">
        <v>8</v>
      </c>
    </row>
    <row r="14" spans="1:5" s="13" customFormat="1" ht="18.75" thickBot="1" x14ac:dyDescent="0.3">
      <c r="A14" s="21" t="e">
        <f>VLOOKUP(B14,'[1]LISTADO ATM'!$A$2:$C$922,3,0)</f>
        <v>#N/A</v>
      </c>
      <c r="B14" s="17"/>
      <c r="C14" s="21" t="e">
        <f>VLOOKUP(B14,'[1]LISTADO ATM'!$A$2:$B$822,2,0)</f>
        <v>#N/A</v>
      </c>
      <c r="D14" s="29" t="s">
        <v>24</v>
      </c>
      <c r="E14" s="31"/>
    </row>
    <row r="15" spans="1:5" ht="18.75" thickBot="1" x14ac:dyDescent="0.3">
      <c r="A15" s="28" t="s">
        <v>10</v>
      </c>
      <c r="B15" s="36">
        <f>COUNT(B14:B14)</f>
        <v>0</v>
      </c>
      <c r="C15" s="64"/>
      <c r="D15" s="64"/>
      <c r="E15" s="64"/>
    </row>
    <row r="16" spans="1:5" s="13" customFormat="1" ht="15.75" thickBot="1" x14ac:dyDescent="0.3">
      <c r="A16" s="65"/>
      <c r="B16" s="66"/>
      <c r="C16" s="66"/>
      <c r="D16" s="66"/>
      <c r="E16" s="67"/>
    </row>
    <row r="17" spans="1:5" s="13" customFormat="1" ht="18.75" thickBot="1" x14ac:dyDescent="0.3">
      <c r="A17" s="68" t="s">
        <v>12</v>
      </c>
      <c r="B17" s="69"/>
      <c r="C17" s="69"/>
      <c r="D17" s="69"/>
      <c r="E17" s="70"/>
    </row>
    <row r="18" spans="1:5" s="13" customFormat="1" ht="18" x14ac:dyDescent="0.25">
      <c r="A18" s="25" t="s">
        <v>4</v>
      </c>
      <c r="B18" s="25" t="s">
        <v>5</v>
      </c>
      <c r="C18" s="25" t="s">
        <v>6</v>
      </c>
      <c r="D18" s="23" t="s">
        <v>7</v>
      </c>
      <c r="E18" s="34" t="s">
        <v>8</v>
      </c>
    </row>
    <row r="19" spans="1:5" s="13" customFormat="1" ht="18" x14ac:dyDescent="0.25">
      <c r="A19" s="15" t="str">
        <f>VLOOKUP(B19,'[1]LISTADO ATM'!$A$2:$C$922,3,0)</f>
        <v>SUR</v>
      </c>
      <c r="B19" s="17">
        <v>582</v>
      </c>
      <c r="C19" s="15" t="str">
        <f>VLOOKUP(B19,'[1]LISTADO ATM'!$A$2:$B$922,2,0)</f>
        <v>ATM Estación Sabana Yegua</v>
      </c>
      <c r="D19" s="27" t="s">
        <v>9</v>
      </c>
      <c r="E19" s="16">
        <v>3336061517</v>
      </c>
    </row>
    <row r="20" spans="1:5" s="13" customFormat="1" ht="18.75" customHeight="1" x14ac:dyDescent="0.25">
      <c r="A20" s="21" t="str">
        <f>VLOOKUP(B20,'[1]LISTADO ATM'!$A$2:$C$922,3,0)</f>
        <v>DISTRITO NACIONAL</v>
      </c>
      <c r="B20" s="17">
        <v>564</v>
      </c>
      <c r="C20" s="21" t="str">
        <f>VLOOKUP(B20,'[1]LISTADO ATM'!$A$2:$B$922,2,0)</f>
        <v xml:space="preserve">ATM Ministerio de Agricultura </v>
      </c>
      <c r="D20" s="27" t="s">
        <v>9</v>
      </c>
      <c r="E20" s="16">
        <v>3336063051</v>
      </c>
    </row>
    <row r="21" spans="1:5" s="13" customFormat="1" ht="18.75" customHeight="1" x14ac:dyDescent="0.25">
      <c r="A21" s="21" t="str">
        <f>VLOOKUP(B21,'[1]LISTADO ATM'!$A$2:$C$922,3,0)</f>
        <v>ESTE</v>
      </c>
      <c r="B21" s="17">
        <v>630</v>
      </c>
      <c r="C21" s="21" t="str">
        <f>VLOOKUP(B21,'[1]LISTADO ATM'!$A$2:$B$922,2,0)</f>
        <v xml:space="preserve">ATM Oficina Plaza Zaglul (SPM) </v>
      </c>
      <c r="D21" s="27" t="s">
        <v>9</v>
      </c>
      <c r="E21" s="16">
        <v>3336063529</v>
      </c>
    </row>
    <row r="22" spans="1:5" s="13" customFormat="1" ht="18.75" customHeight="1" x14ac:dyDescent="0.25">
      <c r="A22" s="21" t="str">
        <f>VLOOKUP(B22,'[1]LISTADO ATM'!$A$2:$C$922,3,0)</f>
        <v>ESTE</v>
      </c>
      <c r="B22" s="17">
        <v>385</v>
      </c>
      <c r="C22" s="21" t="str">
        <f>VLOOKUP(B22,'[1]LISTADO ATM'!$A$2:$B$922,2,0)</f>
        <v xml:space="preserve">ATM Plaza Verón I </v>
      </c>
      <c r="D22" s="27" t="s">
        <v>9</v>
      </c>
      <c r="E22" s="16">
        <v>3336064250</v>
      </c>
    </row>
    <row r="23" spans="1:5" s="13" customFormat="1" ht="18.75" customHeight="1" x14ac:dyDescent="0.25">
      <c r="A23" s="21" t="str">
        <f>VLOOKUP(B23,'[1]LISTADO ATM'!$A$2:$C$922,3,0)</f>
        <v>DISTRITO NACIONAL</v>
      </c>
      <c r="B23" s="17">
        <v>23</v>
      </c>
      <c r="C23" s="21" t="str">
        <f>VLOOKUP(B23,'[1]LISTADO ATM'!$A$2:$B$922,2,0)</f>
        <v xml:space="preserve">ATM Oficina México </v>
      </c>
      <c r="D23" s="27" t="s">
        <v>9</v>
      </c>
      <c r="E23" s="16">
        <v>3336064287</v>
      </c>
    </row>
    <row r="24" spans="1:5" s="13" customFormat="1" ht="18.75" customHeight="1" x14ac:dyDescent="0.25">
      <c r="A24" s="21" t="str">
        <f>VLOOKUP(B24,'[1]LISTADO ATM'!$A$2:$C$922,3,0)</f>
        <v>NORTE</v>
      </c>
      <c r="B24" s="17">
        <v>504</v>
      </c>
      <c r="C24" s="21" t="str">
        <f>VLOOKUP(B24,'[1]LISTADO ATM'!$A$2:$B$922,2,0)</f>
        <v>ATM CURNA UASD Nagua</v>
      </c>
      <c r="D24" s="27" t="s">
        <v>9</v>
      </c>
      <c r="E24" s="16">
        <v>3336064293</v>
      </c>
    </row>
    <row r="25" spans="1:5" s="13" customFormat="1" ht="18.75" customHeight="1" x14ac:dyDescent="0.25">
      <c r="A25" s="21" t="str">
        <f>VLOOKUP(B25,'[1]LISTADO ATM'!$A$2:$C$922,3,0)</f>
        <v>ESTE</v>
      </c>
      <c r="B25" s="17">
        <v>830</v>
      </c>
      <c r="C25" s="21" t="str">
        <f>VLOOKUP(B25,'[1]LISTADO ATM'!$A$2:$B$922,2,0)</f>
        <v xml:space="preserve">ATM UNP Sabana Grande de Boyá </v>
      </c>
      <c r="D25" s="27" t="s">
        <v>9</v>
      </c>
      <c r="E25" s="16">
        <v>3336064448</v>
      </c>
    </row>
    <row r="26" spans="1:5" s="13" customFormat="1" ht="18.75" customHeight="1" x14ac:dyDescent="0.25">
      <c r="A26" s="21" t="str">
        <f>VLOOKUP(B26,'[1]LISTADO ATM'!$A$2:$C$922,3,0)</f>
        <v>DISTRITO NACIONAL</v>
      </c>
      <c r="B26" s="17">
        <v>325</v>
      </c>
      <c r="C26" s="21" t="str">
        <f>VLOOKUP(B26,'[1]LISTADO ATM'!$A$2:$B$922,2,0)</f>
        <v>ATM Casa Edwin</v>
      </c>
      <c r="D26" s="27" t="s">
        <v>9</v>
      </c>
      <c r="E26" s="16">
        <v>3336064469</v>
      </c>
    </row>
    <row r="27" spans="1:5" s="13" customFormat="1" ht="18.75" customHeight="1" x14ac:dyDescent="0.25">
      <c r="A27" s="21" t="str">
        <f>VLOOKUP(B27,'[1]LISTADO ATM'!$A$2:$C$922,3,0)</f>
        <v>DISTRITO NACIONAL</v>
      </c>
      <c r="B27" s="17">
        <v>410</v>
      </c>
      <c r="C27" s="21" t="str">
        <f>VLOOKUP(B27,'[1]LISTADO ATM'!$A$2:$B$922,2,0)</f>
        <v xml:space="preserve">ATM Oficina Las Palmas de Herrera II </v>
      </c>
      <c r="D27" s="27" t="s">
        <v>9</v>
      </c>
      <c r="E27" s="16">
        <v>3336064474</v>
      </c>
    </row>
    <row r="28" spans="1:5" s="13" customFormat="1" ht="18.75" customHeight="1" x14ac:dyDescent="0.25">
      <c r="A28" s="21" t="str">
        <f>VLOOKUP(B28,'[1]LISTADO ATM'!$A$2:$C$922,3,0)</f>
        <v>ESTE</v>
      </c>
      <c r="B28" s="17">
        <v>399</v>
      </c>
      <c r="C28" s="21" t="str">
        <f>VLOOKUP(B28,'[1]LISTADO ATM'!$A$2:$B$922,2,0)</f>
        <v xml:space="preserve">ATM Oficina La Romana II </v>
      </c>
      <c r="D28" s="27" t="s">
        <v>9</v>
      </c>
      <c r="E28" s="16">
        <v>3336064476</v>
      </c>
    </row>
    <row r="29" spans="1:5" s="13" customFormat="1" ht="18.75" customHeight="1" x14ac:dyDescent="0.25">
      <c r="A29" s="21" t="str">
        <f>VLOOKUP(B29,'[1]LISTADO ATM'!$A$2:$C$922,3,0)</f>
        <v>DISTRITO NACIONAL</v>
      </c>
      <c r="B29" s="17">
        <v>973</v>
      </c>
      <c r="C29" s="21" t="str">
        <f>VLOOKUP(B29,'[1]LISTADO ATM'!$A$2:$B$922,2,0)</f>
        <v xml:space="preserve">ATM Oficina Sabana de la Mar </v>
      </c>
      <c r="D29" s="27" t="s">
        <v>9</v>
      </c>
      <c r="E29" s="16" t="s">
        <v>27</v>
      </c>
    </row>
    <row r="30" spans="1:5" s="13" customFormat="1" ht="18.75" customHeight="1" thickBot="1" x14ac:dyDescent="0.3">
      <c r="A30" s="21" t="str">
        <f>VLOOKUP(B30,'[1]LISTADO ATM'!$A$2:$C$922,3,0)</f>
        <v>ESTE</v>
      </c>
      <c r="B30" s="17">
        <v>1</v>
      </c>
      <c r="C30" s="21" t="str">
        <f>VLOOKUP(B30,'[1]LISTADO ATM'!$A$2:$B$922,2,0)</f>
        <v>ATM S/M San Rafael del Yuma</v>
      </c>
      <c r="D30" s="27" t="s">
        <v>9</v>
      </c>
      <c r="E30" s="16">
        <v>3336064478</v>
      </c>
    </row>
    <row r="31" spans="1:5" s="13" customFormat="1" ht="18.75" thickBot="1" x14ac:dyDescent="0.3">
      <c r="A31" s="28" t="s">
        <v>10</v>
      </c>
      <c r="B31" s="36">
        <f>COUNT(B19:B30)</f>
        <v>12</v>
      </c>
      <c r="C31" s="71"/>
      <c r="D31" s="71"/>
      <c r="E31" s="71"/>
    </row>
    <row r="32" spans="1:5" s="13" customFormat="1" ht="15.75" thickBot="1" x14ac:dyDescent="0.3">
      <c r="A32" s="65"/>
      <c r="B32" s="66"/>
      <c r="C32" s="66"/>
      <c r="D32" s="66"/>
      <c r="E32" s="67"/>
    </row>
    <row r="33" spans="1:5" s="13" customFormat="1" ht="18.75" thickBot="1" x14ac:dyDescent="0.3">
      <c r="A33" s="72" t="s">
        <v>20</v>
      </c>
      <c r="B33" s="73"/>
      <c r="C33" s="73"/>
      <c r="D33" s="73"/>
      <c r="E33" s="74"/>
    </row>
    <row r="34" spans="1:5" s="13" customFormat="1" ht="18" x14ac:dyDescent="0.25">
      <c r="A34" s="25" t="s">
        <v>4</v>
      </c>
      <c r="B34" s="25" t="s">
        <v>5</v>
      </c>
      <c r="C34" s="25" t="s">
        <v>6</v>
      </c>
      <c r="D34" s="23" t="s">
        <v>7</v>
      </c>
      <c r="E34" s="34" t="s">
        <v>8</v>
      </c>
    </row>
    <row r="35" spans="1:5" s="13" customFormat="1" ht="18" x14ac:dyDescent="0.25">
      <c r="A35" s="21" t="str">
        <f>VLOOKUP(B35,'[1]LISTADO ATM'!$A$2:$C$922,3,0)</f>
        <v>DISTRITO NACIONAL</v>
      </c>
      <c r="B35" s="17">
        <v>761</v>
      </c>
      <c r="C35" s="21" t="str">
        <f>VLOOKUP(B35,'[1]LISTADO ATM'!$A$2:$B$922,2,0)</f>
        <v xml:space="preserve">ATM ISSPOL </v>
      </c>
      <c r="D35" s="19" t="s">
        <v>20</v>
      </c>
      <c r="E35" s="16">
        <v>3336059792</v>
      </c>
    </row>
    <row r="36" spans="1:5" s="13" customFormat="1" ht="18" x14ac:dyDescent="0.25">
      <c r="A36" s="21" t="str">
        <f>VLOOKUP(B36,'[1]LISTADO ATM'!$A$2:$C$922,3,0)</f>
        <v>DISTRITO NACIONAL</v>
      </c>
      <c r="B36" s="17">
        <v>570</v>
      </c>
      <c r="C36" s="21" t="str">
        <f>VLOOKUP(B36,'[1]LISTADO ATM'!$A$2:$B$822,2,0)</f>
        <v xml:space="preserve">ATM S/M Liverpool Villa Mella </v>
      </c>
      <c r="D36" s="19" t="s">
        <v>20</v>
      </c>
      <c r="E36" s="31">
        <v>3336059500</v>
      </c>
    </row>
    <row r="37" spans="1:5" s="13" customFormat="1" ht="18" x14ac:dyDescent="0.25">
      <c r="A37" s="21" t="str">
        <f>VLOOKUP(B37,'[1]LISTADO ATM'!$A$2:$C$922,3,0)</f>
        <v>DISTRITO NACIONAL</v>
      </c>
      <c r="B37" s="17">
        <v>515</v>
      </c>
      <c r="C37" s="21" t="str">
        <f>VLOOKUP(B37,'[1]LISTADO ATM'!$A$2:$B$822,2,0)</f>
        <v xml:space="preserve">ATM Oficina Agora Mall I </v>
      </c>
      <c r="D37" s="19" t="s">
        <v>20</v>
      </c>
      <c r="E37" s="31">
        <v>3336062072</v>
      </c>
    </row>
    <row r="38" spans="1:5" s="13" customFormat="1" ht="18" x14ac:dyDescent="0.25">
      <c r="A38" s="21" t="str">
        <f>VLOOKUP(B38,'[1]LISTADO ATM'!$A$2:$C$922,3,0)</f>
        <v>DISTRITO NACIONAL</v>
      </c>
      <c r="B38" s="17">
        <v>437</v>
      </c>
      <c r="C38" s="21" t="str">
        <f>VLOOKUP(B38,'[1]LISTADO ATM'!$A$2:$B$822,2,0)</f>
        <v xml:space="preserve">ATM Autobanco Torre III </v>
      </c>
      <c r="D38" s="19" t="s">
        <v>20</v>
      </c>
      <c r="E38" s="31">
        <v>3336063047</v>
      </c>
    </row>
    <row r="39" spans="1:5" s="13" customFormat="1" ht="18" x14ac:dyDescent="0.25">
      <c r="A39" s="21" t="str">
        <f>VLOOKUP(B39,'[1]LISTADO ATM'!$A$2:$C$922,3,0)</f>
        <v>DISTRITO NACIONAL</v>
      </c>
      <c r="B39" s="17">
        <v>394</v>
      </c>
      <c r="C39" s="21" t="str">
        <f>VLOOKUP(B39,'[1]LISTADO ATM'!$A$2:$B$822,2,0)</f>
        <v xml:space="preserve">ATM Multicentro La Sirena Luperón </v>
      </c>
      <c r="D39" s="19" t="s">
        <v>20</v>
      </c>
      <c r="E39" s="31">
        <v>3336063074</v>
      </c>
    </row>
    <row r="40" spans="1:5" s="13" customFormat="1" ht="18" x14ac:dyDescent="0.25">
      <c r="A40" s="21" t="str">
        <f>VLOOKUP(B40,'[1]LISTADO ATM'!$A$2:$C$922,3,0)</f>
        <v>DISTRITO NACIONAL</v>
      </c>
      <c r="B40" s="17">
        <v>961</v>
      </c>
      <c r="C40" s="21" t="str">
        <f>VLOOKUP(B40,'[1]LISTADO ATM'!$A$2:$B$822,2,0)</f>
        <v xml:space="preserve">ATM Listín Diario </v>
      </c>
      <c r="D40" s="19" t="s">
        <v>20</v>
      </c>
      <c r="E40" s="37">
        <v>3336063080</v>
      </c>
    </row>
    <row r="41" spans="1:5" s="13" customFormat="1" ht="18" x14ac:dyDescent="0.25">
      <c r="A41" s="21" t="str">
        <f>VLOOKUP(B41,'[1]LISTADO ATM'!$A$2:$C$922,3,0)</f>
        <v>NORTE</v>
      </c>
      <c r="B41" s="17">
        <v>903</v>
      </c>
      <c r="C41" s="21" t="str">
        <f>VLOOKUP(B41,'[1]LISTADO ATM'!$A$2:$B$822,2,0)</f>
        <v xml:space="preserve">ATM Oficina La Vega Real I </v>
      </c>
      <c r="D41" s="19" t="s">
        <v>20</v>
      </c>
      <c r="E41" s="37">
        <v>3336064066</v>
      </c>
    </row>
    <row r="42" spans="1:5" s="13" customFormat="1" ht="18" x14ac:dyDescent="0.25">
      <c r="A42" s="21" t="str">
        <f>VLOOKUP(B42,'[1]LISTADO ATM'!$A$2:$C$922,3,0)</f>
        <v>DISTRITO NACIONAL</v>
      </c>
      <c r="B42" s="17">
        <v>717</v>
      </c>
      <c r="C42" s="21" t="str">
        <f>VLOOKUP(B42,'[1]LISTADO ATM'!$A$2:$B$822,2,0)</f>
        <v xml:space="preserve">ATM Oficina Los Alcarrizos </v>
      </c>
      <c r="D42" s="19" t="s">
        <v>20</v>
      </c>
      <c r="E42" s="37">
        <v>3336064473</v>
      </c>
    </row>
    <row r="43" spans="1:5" s="13" customFormat="1" ht="18" x14ac:dyDescent="0.25">
      <c r="A43" s="21" t="str">
        <f>VLOOKUP(B43,'[1]LISTADO ATM'!$A$2:$C$922,3,0)</f>
        <v>NORTE</v>
      </c>
      <c r="B43" s="17">
        <v>358</v>
      </c>
      <c r="C43" s="21" t="str">
        <f>VLOOKUP(B43,'[1]LISTADO ATM'!$A$2:$B$822,2,0)</f>
        <v>ATM Ayuntamiento Cevico</v>
      </c>
      <c r="D43" s="19" t="s">
        <v>20</v>
      </c>
      <c r="E43" s="37">
        <v>3336064475</v>
      </c>
    </row>
    <row r="44" spans="1:5" s="13" customFormat="1" ht="18.75" thickBot="1" x14ac:dyDescent="0.3">
      <c r="A44" s="21" t="str">
        <f>VLOOKUP(B44,'[1]LISTADO ATM'!$A$2:$C$922,3,0)</f>
        <v>DISTRITO NACIONAL</v>
      </c>
      <c r="B44" s="17">
        <v>415</v>
      </c>
      <c r="C44" s="21" t="str">
        <f>VLOOKUP(B44,'[1]LISTADO ATM'!$A$2:$B$822,2,0)</f>
        <v xml:space="preserve">ATM Autobanco San Martín I </v>
      </c>
      <c r="D44" s="19" t="s">
        <v>20</v>
      </c>
      <c r="E44" s="37">
        <v>3336059985</v>
      </c>
    </row>
    <row r="45" spans="1:5" s="13" customFormat="1" ht="18.75" thickBot="1" x14ac:dyDescent="0.3">
      <c r="A45" s="28" t="s">
        <v>10</v>
      </c>
      <c r="B45" s="36">
        <f>COUNT(B35:B44)</f>
        <v>10</v>
      </c>
      <c r="C45" s="71"/>
      <c r="D45" s="71"/>
      <c r="E45" s="71"/>
    </row>
    <row r="46" spans="1:5" ht="15.75" thickBot="1" x14ac:dyDescent="0.3">
      <c r="A46" s="65"/>
      <c r="B46" s="66"/>
      <c r="C46" s="66"/>
      <c r="D46" s="66"/>
      <c r="E46" s="67"/>
    </row>
    <row r="47" spans="1:5" ht="18.75" thickBot="1" x14ac:dyDescent="0.3">
      <c r="A47" s="75" t="s">
        <v>16</v>
      </c>
      <c r="B47" s="76"/>
      <c r="C47" s="76"/>
      <c r="D47" s="76"/>
      <c r="E47" s="77"/>
    </row>
    <row r="48" spans="1:5" ht="18" x14ac:dyDescent="0.25">
      <c r="A48" s="25" t="s">
        <v>4</v>
      </c>
      <c r="B48" s="25" t="s">
        <v>5</v>
      </c>
      <c r="C48" s="25" t="s">
        <v>6</v>
      </c>
      <c r="D48" s="23" t="s">
        <v>7</v>
      </c>
      <c r="E48" s="34" t="s">
        <v>8</v>
      </c>
    </row>
    <row r="49" spans="1:5" s="13" customFormat="1" ht="18" x14ac:dyDescent="0.25">
      <c r="A49" s="21" t="str">
        <f>VLOOKUP(B49,'[1]LISTADO ATM'!$A$2:$C$922,3,0)</f>
        <v>DISTRITO NACIONAL</v>
      </c>
      <c r="B49" s="17">
        <v>743</v>
      </c>
      <c r="C49" s="21" t="str">
        <f>VLOOKUP(B49,'[1]LISTADO ATM'!$A$2:$B$822,2,0)</f>
        <v xml:space="preserve">ATM Oficina Los Frailes </v>
      </c>
      <c r="D49" s="38" t="s">
        <v>22</v>
      </c>
      <c r="E49" s="18">
        <v>3336061026</v>
      </c>
    </row>
    <row r="50" spans="1:5" s="13" customFormat="1" ht="18" x14ac:dyDescent="0.25">
      <c r="A50" s="21" t="str">
        <f>VLOOKUP(B50,'[1]LISTADO ATM'!$A$2:$C$922,3,0)</f>
        <v>DISTRITO NACIONAL</v>
      </c>
      <c r="B50" s="17">
        <v>685</v>
      </c>
      <c r="C50" s="21" t="str">
        <f>VLOOKUP(B50,'[1]LISTADO ATM'!$A$2:$B$822,2,0)</f>
        <v>ATM Autoservicio UASD</v>
      </c>
      <c r="D50" s="19" t="s">
        <v>26</v>
      </c>
      <c r="E50" s="31">
        <v>3336064054</v>
      </c>
    </row>
    <row r="51" spans="1:5" s="13" customFormat="1" ht="18" x14ac:dyDescent="0.25">
      <c r="A51" s="21" t="str">
        <f>VLOOKUP(B51,'[1]LISTADO ATM'!$A$2:$C$922,3,0)</f>
        <v>ESTE</v>
      </c>
      <c r="B51" s="17">
        <v>842</v>
      </c>
      <c r="C51" s="21" t="str">
        <f>VLOOKUP(B51,'[1]LISTADO ATM'!$A$2:$B$822,2,0)</f>
        <v xml:space="preserve">ATM Plaza Orense II (La Romana) </v>
      </c>
      <c r="D51" s="19" t="s">
        <v>26</v>
      </c>
      <c r="E51" s="31">
        <v>3336064074</v>
      </c>
    </row>
    <row r="52" spans="1:5" s="13" customFormat="1" ht="18.75" thickBot="1" x14ac:dyDescent="0.3">
      <c r="A52" s="21" t="str">
        <f>VLOOKUP(B52,'[1]LISTADO ATM'!$A$2:$C$922,3,0)</f>
        <v>DISTRITO NACIONAL</v>
      </c>
      <c r="B52" s="17">
        <v>338</v>
      </c>
      <c r="C52" s="21" t="str">
        <f>VLOOKUP(B52,'[1]LISTADO ATM'!$A$2:$B$822,2,0)</f>
        <v>ATM S/M Aprezio Pantoja</v>
      </c>
      <c r="D52" s="19" t="s">
        <v>26</v>
      </c>
      <c r="E52" s="31">
        <v>3336064209</v>
      </c>
    </row>
    <row r="53" spans="1:5" s="13" customFormat="1" ht="18.75" thickBot="1" x14ac:dyDescent="0.3">
      <c r="A53" s="28" t="s">
        <v>10</v>
      </c>
      <c r="B53" s="36">
        <f>COUNT(B49:B52)</f>
        <v>4</v>
      </c>
      <c r="C53" s="39"/>
      <c r="D53" s="40"/>
      <c r="E53" s="41"/>
    </row>
    <row r="54" spans="1:5" ht="15.75" thickBot="1" x14ac:dyDescent="0.3">
      <c r="A54" s="80"/>
      <c r="B54" s="81"/>
      <c r="C54" s="54"/>
      <c r="D54" s="54"/>
      <c r="E54" s="82"/>
    </row>
    <row r="55" spans="1:5" ht="18.75" thickBot="1" x14ac:dyDescent="0.3">
      <c r="A55" s="85" t="s">
        <v>11</v>
      </c>
      <c r="B55" s="86"/>
      <c r="C55" s="83"/>
      <c r="D55" s="83"/>
      <c r="E55" s="84"/>
    </row>
    <row r="56" spans="1:5" ht="18.75" thickBot="1" x14ac:dyDescent="0.3">
      <c r="A56" s="22">
        <f>+B31+B45+B53</f>
        <v>26</v>
      </c>
      <c r="B56" s="33"/>
      <c r="C56" s="83"/>
      <c r="D56" s="83"/>
      <c r="E56" s="84"/>
    </row>
    <row r="57" spans="1:5" ht="15.75" thickBot="1" x14ac:dyDescent="0.3">
      <c r="A57" s="80"/>
      <c r="B57" s="81"/>
      <c r="C57" s="66"/>
      <c r="D57" s="66"/>
      <c r="E57" s="67"/>
    </row>
    <row r="58" spans="1:5" ht="18.75" thickBot="1" x14ac:dyDescent="0.3">
      <c r="A58" s="68" t="s">
        <v>13</v>
      </c>
      <c r="B58" s="69"/>
      <c r="C58" s="69"/>
      <c r="D58" s="69"/>
      <c r="E58" s="70"/>
    </row>
    <row r="59" spans="1:5" ht="18" x14ac:dyDescent="0.25">
      <c r="A59" s="25" t="s">
        <v>4</v>
      </c>
      <c r="B59" s="25" t="s">
        <v>5</v>
      </c>
      <c r="C59" s="25" t="s">
        <v>6</v>
      </c>
      <c r="D59" s="78" t="s">
        <v>7</v>
      </c>
      <c r="E59" s="79"/>
    </row>
    <row r="60" spans="1:5" s="13" customFormat="1" ht="18" x14ac:dyDescent="0.25">
      <c r="A60" s="21" t="str">
        <f>VLOOKUP(B60,'[1]LISTADO ATM'!$A$2:$C$922,3,0)</f>
        <v>NORTE</v>
      </c>
      <c r="B60" s="17">
        <v>729</v>
      </c>
      <c r="C60" s="21" t="str">
        <f>VLOOKUP(B60,'[1]LISTADO ATM'!$A$2:$B$822,2,0)</f>
        <v xml:space="preserve">ATM Zona Franca (La Vega) </v>
      </c>
      <c r="D60" s="42" t="s">
        <v>21</v>
      </c>
      <c r="E60" s="43"/>
    </row>
    <row r="61" spans="1:5" s="13" customFormat="1" ht="18" x14ac:dyDescent="0.25">
      <c r="A61" s="21" t="str">
        <f>VLOOKUP(B61,'[1]LISTADO ATM'!$A$2:$C$922,3,0)</f>
        <v>DISTRITO NACIONAL</v>
      </c>
      <c r="B61" s="17">
        <v>981</v>
      </c>
      <c r="C61" s="21" t="str">
        <f>VLOOKUP(B61,'[1]LISTADO ATM'!$A$2:$B$822,2,0)</f>
        <v xml:space="preserve">ATM Edificio 911 </v>
      </c>
      <c r="D61" s="42" t="s">
        <v>21</v>
      </c>
      <c r="E61" s="43"/>
    </row>
    <row r="62" spans="1:5" s="13" customFormat="1" ht="18" x14ac:dyDescent="0.25">
      <c r="A62" s="21" t="str">
        <f>VLOOKUP(B62,'[1]LISTADO ATM'!$A$2:$C$922,3,0)</f>
        <v>ESTE</v>
      </c>
      <c r="B62" s="17">
        <v>842</v>
      </c>
      <c r="C62" s="21" t="str">
        <f>VLOOKUP(B62,'[1]LISTADO ATM'!$A$2:$B$822,2,0)</f>
        <v xml:space="preserve">ATM Plaza Orense II (La Romana) </v>
      </c>
      <c r="D62" s="42" t="s">
        <v>25</v>
      </c>
      <c r="E62" s="43"/>
    </row>
    <row r="63" spans="1:5" s="13" customFormat="1" ht="18" x14ac:dyDescent="0.25">
      <c r="A63" s="21" t="str">
        <f>VLOOKUP(B63,'[1]LISTADO ATM'!$A$2:$C$922,3,0)</f>
        <v>DISTRITO NACIONAL</v>
      </c>
      <c r="B63" s="17">
        <v>60</v>
      </c>
      <c r="C63" s="21" t="str">
        <f>VLOOKUP(B63,'[1]LISTADO ATM'!$A$2:$B$822,2,0)</f>
        <v xml:space="preserve">ATM Autobanco 27 de Febrero </v>
      </c>
      <c r="D63" s="42" t="s">
        <v>25</v>
      </c>
      <c r="E63" s="43"/>
    </row>
    <row r="64" spans="1:5" s="13" customFormat="1" ht="18" x14ac:dyDescent="0.25">
      <c r="A64" s="21" t="str">
        <f>VLOOKUP(B64,'[1]LISTADO ATM'!$A$2:$C$922,3,0)</f>
        <v>DISTRITO NACIONAL</v>
      </c>
      <c r="B64" s="17">
        <v>160</v>
      </c>
      <c r="C64" s="21" t="str">
        <f>VLOOKUP(B64,'[1]LISTADO ATM'!$A$2:$B$822,2,0)</f>
        <v xml:space="preserve">ATM Oficina Herrera </v>
      </c>
      <c r="D64" s="42" t="s">
        <v>25</v>
      </c>
      <c r="E64" s="43"/>
    </row>
    <row r="65" spans="1:5" s="13" customFormat="1" ht="18" x14ac:dyDescent="0.25">
      <c r="A65" s="21" t="str">
        <f>VLOOKUP(B65,'[1]LISTADO ATM'!$A$2:$C$922,3,0)</f>
        <v>DISTRITO NACIONAL</v>
      </c>
      <c r="B65" s="17">
        <v>234</v>
      </c>
      <c r="C65" s="21" t="str">
        <f>VLOOKUP(B65,'[1]LISTADO ATM'!$A$2:$B$822,2,0)</f>
        <v xml:space="preserve">ATM Oficina Boca Chica I </v>
      </c>
      <c r="D65" s="42" t="s">
        <v>21</v>
      </c>
      <c r="E65" s="43"/>
    </row>
    <row r="66" spans="1:5" s="13" customFormat="1" ht="18" x14ac:dyDescent="0.25">
      <c r="A66" s="21" t="str">
        <f>VLOOKUP(B66,'[1]LISTADO ATM'!$A$2:$C$922,3,0)</f>
        <v>NORTE</v>
      </c>
      <c r="B66" s="17">
        <v>285</v>
      </c>
      <c r="C66" s="21" t="str">
        <f>VLOOKUP(B66,'[1]LISTADO ATM'!$A$2:$B$822,2,0)</f>
        <v xml:space="preserve">ATM Oficina Camino Real (Puerto Plata) </v>
      </c>
      <c r="D66" s="42" t="s">
        <v>21</v>
      </c>
      <c r="E66" s="43"/>
    </row>
    <row r="67" spans="1:5" s="13" customFormat="1" ht="18" x14ac:dyDescent="0.25">
      <c r="A67" s="21" t="str">
        <f>VLOOKUP(B67,'[1]LISTADO ATM'!$A$2:$C$922,3,0)</f>
        <v>DISTRITO NACIONAL</v>
      </c>
      <c r="B67" s="17">
        <v>525</v>
      </c>
      <c r="C67" s="21" t="str">
        <f>VLOOKUP(B67,'[1]LISTADO ATM'!$A$2:$B$822,2,0)</f>
        <v>ATM S/M Bravo Las Americas</v>
      </c>
      <c r="D67" s="42" t="s">
        <v>21</v>
      </c>
      <c r="E67" s="43"/>
    </row>
    <row r="68" spans="1:5" s="13" customFormat="1" ht="18" x14ac:dyDescent="0.25">
      <c r="A68" s="21" t="str">
        <f>VLOOKUP(B68,'[1]LISTADO ATM'!$A$2:$C$922,3,0)</f>
        <v>DISTRITO NACIONAL</v>
      </c>
      <c r="B68" s="17">
        <v>560</v>
      </c>
      <c r="C68" s="21" t="str">
        <f>VLOOKUP(B68,'[1]LISTADO ATM'!$A$2:$B$822,2,0)</f>
        <v xml:space="preserve">ATM Junta Central Electoral </v>
      </c>
      <c r="D68" s="42" t="s">
        <v>21</v>
      </c>
      <c r="E68" s="43"/>
    </row>
    <row r="69" spans="1:5" s="13" customFormat="1" ht="18" x14ac:dyDescent="0.25">
      <c r="A69" s="21" t="str">
        <f>VLOOKUP(B69,'[1]LISTADO ATM'!$A$2:$C$922,3,0)</f>
        <v>DISTRITO NACIONAL</v>
      </c>
      <c r="B69" s="17">
        <v>655</v>
      </c>
      <c r="C69" s="21" t="str">
        <f>VLOOKUP(B69,'[1]LISTADO ATM'!$A$2:$B$822,2,0)</f>
        <v>ATM Farmacia Sandra</v>
      </c>
      <c r="D69" s="42" t="s">
        <v>25</v>
      </c>
      <c r="E69" s="43"/>
    </row>
    <row r="70" spans="1:5" s="13" customFormat="1" ht="18" x14ac:dyDescent="0.25">
      <c r="A70" s="21" t="str">
        <f>VLOOKUP(B70,'[1]LISTADO ATM'!$A$2:$C$922,3,0)</f>
        <v>NORTE</v>
      </c>
      <c r="B70" s="17">
        <v>956</v>
      </c>
      <c r="C70" s="21" t="str">
        <f>VLOOKUP(B70,'[1]LISTADO ATM'!$A$2:$B$822,2,0)</f>
        <v xml:space="preserve">ATM Autoservicio El Jaya (SFM) </v>
      </c>
      <c r="D70" s="42" t="s">
        <v>21</v>
      </c>
      <c r="E70" s="43"/>
    </row>
    <row r="71" spans="1:5" s="13" customFormat="1" ht="18" x14ac:dyDescent="0.25">
      <c r="A71" s="21" t="str">
        <f>VLOOKUP(B71,'[1]LISTADO ATM'!$A$2:$C$922,3,0)</f>
        <v>NORTE</v>
      </c>
      <c r="B71" s="17">
        <v>969</v>
      </c>
      <c r="C71" s="21" t="str">
        <f>VLOOKUP(B71,'[1]LISTADO ATM'!$A$2:$B$822,2,0)</f>
        <v xml:space="preserve">ATM Oficina El Sol I (Santiago) </v>
      </c>
      <c r="D71" s="42" t="s">
        <v>21</v>
      </c>
      <c r="E71" s="43"/>
    </row>
    <row r="72" spans="1:5" s="13" customFormat="1" ht="18.75" thickBot="1" x14ac:dyDescent="0.3">
      <c r="A72" s="21" t="str">
        <f>VLOOKUP(B72,'[1]LISTADO ATM'!$A$2:$C$922,3,0)</f>
        <v>SUR</v>
      </c>
      <c r="B72" s="17">
        <v>984</v>
      </c>
      <c r="C72" s="21" t="str">
        <f>VLOOKUP(B72,'[1]LISTADO ATM'!$A$2:$B$822,2,0)</f>
        <v xml:space="preserve">ATM Oficina Neiba II </v>
      </c>
      <c r="D72" s="42" t="s">
        <v>21</v>
      </c>
      <c r="E72" s="43"/>
    </row>
    <row r="73" spans="1:5" ht="18.75" thickBot="1" x14ac:dyDescent="0.3">
      <c r="A73" s="28" t="s">
        <v>10</v>
      </c>
      <c r="B73" s="36">
        <f>COUNT(B60:B72)</f>
        <v>13</v>
      </c>
      <c r="C73" s="39"/>
      <c r="D73" s="40"/>
      <c r="E73" s="41"/>
    </row>
    <row r="74" spans="1:5" x14ac:dyDescent="0.25">
      <c r="E74"/>
    </row>
  </sheetData>
  <dataConsolidate/>
  <mergeCells count="39">
    <mergeCell ref="D62:E62"/>
    <mergeCell ref="D61:E61"/>
    <mergeCell ref="D60:E60"/>
    <mergeCell ref="A46:E46"/>
    <mergeCell ref="A47:E47"/>
    <mergeCell ref="C53:E53"/>
    <mergeCell ref="D59:E59"/>
    <mergeCell ref="A54:B54"/>
    <mergeCell ref="C54:E57"/>
    <mergeCell ref="A55:B55"/>
    <mergeCell ref="A57:B57"/>
    <mergeCell ref="A58:E58"/>
    <mergeCell ref="A17:E17"/>
    <mergeCell ref="C31:E31"/>
    <mergeCell ref="A32:E32"/>
    <mergeCell ref="A33:E33"/>
    <mergeCell ref="C45:E45"/>
    <mergeCell ref="C10:E10"/>
    <mergeCell ref="A11:E11"/>
    <mergeCell ref="A12:E12"/>
    <mergeCell ref="C15:E15"/>
    <mergeCell ref="A16:E16"/>
    <mergeCell ref="A1:E1"/>
    <mergeCell ref="A2:E2"/>
    <mergeCell ref="A7:E7"/>
    <mergeCell ref="A3:B3"/>
    <mergeCell ref="C3:E6"/>
    <mergeCell ref="A6:B6"/>
    <mergeCell ref="C73:E73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729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729 1 973 981 415 399 358 842 410 717                                                          </v>
      </c>
    </row>
    <row r="3" spans="2:5" ht="18.75" thickBot="1" x14ac:dyDescent="0.3">
      <c r="B3" s="17">
        <v>1</v>
      </c>
      <c r="C3" s="5" t="s">
        <v>15</v>
      </c>
    </row>
    <row r="4" spans="2:5" ht="18.75" thickBot="1" x14ac:dyDescent="0.3">
      <c r="B4" s="17">
        <v>973</v>
      </c>
      <c r="C4" s="5" t="s">
        <v>15</v>
      </c>
    </row>
    <row r="5" spans="2:5" ht="18.75" thickBot="1" x14ac:dyDescent="0.3">
      <c r="B5" s="17">
        <v>981</v>
      </c>
      <c r="C5" s="5" t="s">
        <v>15</v>
      </c>
    </row>
    <row r="6" spans="2:5" ht="18.75" thickBot="1" x14ac:dyDescent="0.3">
      <c r="B6" s="17">
        <v>415</v>
      </c>
      <c r="C6" s="5" t="s">
        <v>15</v>
      </c>
    </row>
    <row r="7" spans="2:5" ht="18.75" thickBot="1" x14ac:dyDescent="0.3">
      <c r="B7" s="17">
        <v>399</v>
      </c>
      <c r="C7" s="5" t="s">
        <v>15</v>
      </c>
    </row>
    <row r="8" spans="2:5" ht="18.75" thickBot="1" x14ac:dyDescent="0.3">
      <c r="B8" s="17">
        <v>358</v>
      </c>
      <c r="C8" s="5" t="s">
        <v>15</v>
      </c>
    </row>
    <row r="9" spans="2:5" ht="18.75" thickBot="1" x14ac:dyDescent="0.3">
      <c r="B9" s="17">
        <v>842</v>
      </c>
      <c r="C9" s="5" t="s">
        <v>15</v>
      </c>
      <c r="E9" s="1"/>
    </row>
    <row r="10" spans="2:5" ht="18.75" thickBot="1" x14ac:dyDescent="0.3">
      <c r="B10" s="17">
        <v>410</v>
      </c>
      <c r="C10" s="5" t="s">
        <v>15</v>
      </c>
    </row>
    <row r="11" spans="2:5" ht="18.75" thickBot="1" x14ac:dyDescent="0.3">
      <c r="B11" s="17">
        <v>717</v>
      </c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06" priority="1467"/>
  </conditionalFormatting>
  <conditionalFormatting sqref="B60:B69">
    <cfRule type="duplicateValues" dxfId="105" priority="838"/>
    <cfRule type="duplicateValues" dxfId="104" priority="839"/>
  </conditionalFormatting>
  <conditionalFormatting sqref="B60:B69">
    <cfRule type="duplicateValues" dxfId="103" priority="837"/>
  </conditionalFormatting>
  <conditionalFormatting sqref="B60:B69">
    <cfRule type="duplicateValues" dxfId="102" priority="836"/>
  </conditionalFormatting>
  <conditionalFormatting sqref="B60:B69">
    <cfRule type="duplicateValues" dxfId="101" priority="831"/>
    <cfRule type="duplicateValues" dxfId="100" priority="832"/>
    <cfRule type="duplicateValues" dxfId="99" priority="833"/>
    <cfRule type="duplicateValues" dxfId="98" priority="834"/>
    <cfRule type="duplicateValues" dxfId="97" priority="835"/>
  </conditionalFormatting>
  <conditionalFormatting sqref="B57:B59">
    <cfRule type="duplicateValues" dxfId="96" priority="813"/>
    <cfRule type="duplicateValues" dxfId="95" priority="814"/>
    <cfRule type="duplicateValues" dxfId="94" priority="815"/>
    <cfRule type="duplicateValues" dxfId="93" priority="816"/>
    <cfRule type="duplicateValues" dxfId="92" priority="817"/>
  </conditionalFormatting>
  <conditionalFormatting sqref="B57:B59">
    <cfRule type="duplicateValues" dxfId="91" priority="818"/>
    <cfRule type="duplicateValues" dxfId="90" priority="819"/>
  </conditionalFormatting>
  <conditionalFormatting sqref="B57:B59">
    <cfRule type="duplicateValues" dxfId="89" priority="820"/>
  </conditionalFormatting>
  <conditionalFormatting sqref="B57:B59">
    <cfRule type="duplicateValues" dxfId="88" priority="821"/>
  </conditionalFormatting>
  <conditionalFormatting sqref="B53:B56">
    <cfRule type="duplicateValues" dxfId="87" priority="125"/>
  </conditionalFormatting>
  <conditionalFormatting sqref="B53:B56">
    <cfRule type="duplicateValues" dxfId="86" priority="130"/>
  </conditionalFormatting>
  <conditionalFormatting sqref="B37:B52">
    <cfRule type="duplicateValues" dxfId="85" priority="89"/>
  </conditionalFormatting>
  <conditionalFormatting sqref="B30:B36">
    <cfRule type="duplicateValues" dxfId="84" priority="88"/>
  </conditionalFormatting>
  <conditionalFormatting sqref="B20 B22:B29">
    <cfRule type="duplicateValues" dxfId="83" priority="55"/>
  </conditionalFormatting>
  <conditionalFormatting sqref="B21">
    <cfRule type="duplicateValues" dxfId="82" priority="54"/>
  </conditionalFormatting>
  <conditionalFormatting sqref="B21">
    <cfRule type="duplicateValues" dxfId="81" priority="53"/>
  </conditionalFormatting>
  <conditionalFormatting sqref="B20 B22:B29">
    <cfRule type="duplicateValues" dxfId="80" priority="56"/>
  </conditionalFormatting>
  <conditionalFormatting sqref="B20:B29">
    <cfRule type="duplicateValues" dxfId="79" priority="52"/>
  </conditionalFormatting>
  <conditionalFormatting sqref="B16:B19">
    <cfRule type="duplicateValues" dxfId="78" priority="29"/>
  </conditionalFormatting>
  <conditionalFormatting sqref="B16:B19">
    <cfRule type="duplicateValues" dxfId="77" priority="30"/>
  </conditionalFormatting>
  <conditionalFormatting sqref="B16:B19">
    <cfRule type="duplicateValues" dxfId="76" priority="31"/>
  </conditionalFormatting>
  <conditionalFormatting sqref="B15">
    <cfRule type="duplicateValues" dxfId="75" priority="19"/>
  </conditionalFormatting>
  <conditionalFormatting sqref="B15">
    <cfRule type="duplicateValues" dxfId="74" priority="20"/>
  </conditionalFormatting>
  <conditionalFormatting sqref="B15">
    <cfRule type="duplicateValues" dxfId="73" priority="18"/>
  </conditionalFormatting>
  <conditionalFormatting sqref="B2:B14">
    <cfRule type="duplicateValues" dxfId="72" priority="1"/>
  </conditionalFormatting>
  <conditionalFormatting sqref="B2:B14">
    <cfRule type="duplicateValues" dxfId="71" priority="2"/>
  </conditionalFormatting>
  <conditionalFormatting sqref="B2:B14">
    <cfRule type="duplicateValues" dxfId="7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69" priority="278"/>
  </conditionalFormatting>
  <conditionalFormatting sqref="B55">
    <cfRule type="duplicateValues" dxfId="68" priority="266"/>
  </conditionalFormatting>
  <conditionalFormatting sqref="B55">
    <cfRule type="duplicateValues" dxfId="67" priority="254"/>
  </conditionalFormatting>
  <conditionalFormatting sqref="B55">
    <cfRule type="duplicateValues" dxfId="66" priority="205"/>
  </conditionalFormatting>
  <conditionalFormatting sqref="B55">
    <cfRule type="duplicateValues" dxfId="65" priority="26990"/>
  </conditionalFormatting>
  <conditionalFormatting sqref="B95:B1048576 B1 B55">
    <cfRule type="duplicateValues" dxfId="64" priority="142"/>
  </conditionalFormatting>
  <conditionalFormatting sqref="B49:B54">
    <cfRule type="duplicateValues" dxfId="63" priority="132"/>
  </conditionalFormatting>
  <conditionalFormatting sqref="B49:B54">
    <cfRule type="duplicateValues" dxfId="62" priority="133"/>
  </conditionalFormatting>
  <conditionalFormatting sqref="B45:B48">
    <cfRule type="duplicateValues" dxfId="61" priority="127"/>
  </conditionalFormatting>
  <conditionalFormatting sqref="B45:B54">
    <cfRule type="duplicateValues" dxfId="60" priority="126"/>
  </conditionalFormatting>
  <conditionalFormatting sqref="B95:B1048576 B1 B45:B55">
    <cfRule type="duplicateValues" dxfId="59" priority="124"/>
  </conditionalFormatting>
  <conditionalFormatting sqref="B42:B44">
    <cfRule type="duplicateValues" dxfId="58" priority="122"/>
  </conditionalFormatting>
  <conditionalFormatting sqref="B42:B44">
    <cfRule type="duplicateValues" dxfId="57" priority="115"/>
  </conditionalFormatting>
  <conditionalFormatting sqref="B42:B44">
    <cfRule type="duplicateValues" dxfId="56" priority="114"/>
  </conditionalFormatting>
  <conditionalFormatting sqref="B42:B44">
    <cfRule type="duplicateValues" dxfId="55" priority="113"/>
  </conditionalFormatting>
  <conditionalFormatting sqref="B24:B41">
    <cfRule type="duplicateValues" dxfId="54" priority="93"/>
    <cfRule type="duplicateValues" dxfId="53" priority="94"/>
  </conditionalFormatting>
  <conditionalFormatting sqref="B24:B41">
    <cfRule type="duplicateValues" dxfId="52" priority="101"/>
  </conditionalFormatting>
  <conditionalFormatting sqref="B24:B41">
    <cfRule type="duplicateValues" dxfId="51" priority="92"/>
  </conditionalFormatting>
  <conditionalFormatting sqref="B95:B1048576 B1 B24:B55">
    <cfRule type="duplicateValues" dxfId="50" priority="91"/>
  </conditionalFormatting>
  <conditionalFormatting sqref="B24:B55 B1 B95:B1048576">
    <cfRule type="duplicateValues" dxfId="49" priority="80"/>
  </conditionalFormatting>
  <conditionalFormatting sqref="B95:B1048576">
    <cfRule type="duplicateValues" dxfId="48" priority="51"/>
  </conditionalFormatting>
  <conditionalFormatting sqref="B24:B55">
    <cfRule type="duplicateValues" dxfId="47" priority="41"/>
  </conditionalFormatting>
  <conditionalFormatting sqref="B24:B55">
    <cfRule type="duplicateValues" dxfId="46" priority="31"/>
  </conditionalFormatting>
  <conditionalFormatting sqref="B95:B1048576">
    <cfRule type="duplicateValues" dxfId="45" priority="25"/>
  </conditionalFormatting>
  <conditionalFormatting sqref="B95:B1048576">
    <cfRule type="duplicateValues" dxfId="44" priority="20"/>
  </conditionalFormatting>
  <conditionalFormatting sqref="B86:B94">
    <cfRule type="duplicateValues" dxfId="43" priority="19"/>
  </conditionalFormatting>
  <conditionalFormatting sqref="B86:B94">
    <cfRule type="duplicateValues" dxfId="42" priority="18"/>
  </conditionalFormatting>
  <conditionalFormatting sqref="B86:B94">
    <cfRule type="duplicateValues" dxfId="41" priority="17"/>
  </conditionalFormatting>
  <conditionalFormatting sqref="B86:B94">
    <cfRule type="duplicateValues" dxfId="40" priority="16"/>
  </conditionalFormatting>
  <conditionalFormatting sqref="B86:B94">
    <cfRule type="duplicateValues" dxfId="39" priority="15"/>
  </conditionalFormatting>
  <conditionalFormatting sqref="B86:B94">
    <cfRule type="duplicateValues" dxfId="38" priority="14"/>
  </conditionalFormatting>
  <conditionalFormatting sqref="B86:B94">
    <cfRule type="duplicateValues" dxfId="37" priority="13"/>
  </conditionalFormatting>
  <conditionalFormatting sqref="B86:B94">
    <cfRule type="duplicateValues" dxfId="36" priority="12"/>
  </conditionalFormatting>
  <conditionalFormatting sqref="B86:B94">
    <cfRule type="duplicateValues" dxfId="35" priority="11"/>
  </conditionalFormatting>
  <conditionalFormatting sqref="B1 B24:B55 B86:B1048576">
    <cfRule type="duplicateValues" dxfId="34" priority="7"/>
  </conditionalFormatting>
  <conditionalFormatting sqref="B2:B23">
    <cfRule type="duplicateValues" dxfId="33" priority="6"/>
  </conditionalFormatting>
  <conditionalFormatting sqref="B2:B23">
    <cfRule type="duplicateValues" dxfId="32" priority="5"/>
  </conditionalFormatting>
  <conditionalFormatting sqref="B56:B57">
    <cfRule type="duplicateValues" dxfId="31" priority="4"/>
  </conditionalFormatting>
  <conditionalFormatting sqref="B56:B57">
    <cfRule type="duplicateValues" dxfId="30" priority="3"/>
  </conditionalFormatting>
  <conditionalFormatting sqref="B58:B85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2021-10-21T09:57:54Z</dcterms:modified>
</cp:coreProperties>
</file>