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3\"/>
    </mc:Choice>
  </mc:AlternateContent>
  <bookViews>
    <workbookView xWindow="0" yWindow="0" windowWidth="28770" windowHeight="12150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C125" i="1"/>
  <c r="C126" i="1"/>
  <c r="C127" i="1"/>
  <c r="C128" i="1"/>
  <c r="C129" i="1"/>
  <c r="A124" i="1"/>
  <c r="A125" i="1"/>
  <c r="A126" i="1"/>
  <c r="A127" i="1"/>
  <c r="A128" i="1"/>
  <c r="A129" i="1"/>
  <c r="A130" i="1"/>
  <c r="C116" i="1"/>
  <c r="C117" i="1"/>
  <c r="C118" i="1"/>
  <c r="C119" i="1"/>
  <c r="C120" i="1"/>
  <c r="C121" i="1"/>
  <c r="C122" i="1"/>
  <c r="C123" i="1"/>
  <c r="C130" i="1"/>
  <c r="A116" i="1"/>
  <c r="A117" i="1"/>
  <c r="A118" i="1"/>
  <c r="A119" i="1"/>
  <c r="A120" i="1"/>
  <c r="A121" i="1"/>
  <c r="A122" i="1"/>
  <c r="A12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C175" i="1" l="1"/>
  <c r="C176" i="1"/>
  <c r="C177" i="1"/>
  <c r="C178" i="1"/>
  <c r="C179" i="1"/>
  <c r="C180" i="1"/>
  <c r="C181" i="1"/>
  <c r="C182" i="1"/>
  <c r="C183" i="1"/>
  <c r="C184" i="1"/>
  <c r="A175" i="1"/>
  <c r="A176" i="1"/>
  <c r="A177" i="1"/>
  <c r="A178" i="1"/>
  <c r="A179" i="1"/>
  <c r="A180" i="1"/>
  <c r="A181" i="1"/>
  <c r="A182" i="1"/>
  <c r="A183" i="1"/>
  <c r="A184" i="1"/>
  <c r="B218" i="1"/>
  <c r="C207" i="1"/>
  <c r="C208" i="1"/>
  <c r="C210" i="1"/>
  <c r="C204" i="1"/>
  <c r="C209" i="1"/>
  <c r="C205" i="1"/>
  <c r="C216" i="1"/>
  <c r="A207" i="1"/>
  <c r="A208" i="1"/>
  <c r="A210" i="1"/>
  <c r="A204" i="1"/>
  <c r="A209" i="1"/>
  <c r="A205" i="1"/>
  <c r="A79" i="1" l="1"/>
  <c r="C79" i="1"/>
  <c r="A80" i="1"/>
  <c r="C80" i="1"/>
  <c r="A81" i="1"/>
  <c r="C81" i="1"/>
  <c r="A82" i="1"/>
  <c r="C82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31" i="1"/>
  <c r="C131" i="1"/>
  <c r="A132" i="1"/>
  <c r="C132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65" i="1"/>
  <c r="C165" i="1"/>
  <c r="A214" i="1"/>
  <c r="C214" i="1"/>
  <c r="A199" i="1"/>
  <c r="C199" i="1"/>
  <c r="A212" i="1"/>
  <c r="C212" i="1"/>
  <c r="A200" i="1"/>
  <c r="C200" i="1"/>
  <c r="A201" i="1"/>
  <c r="C201" i="1"/>
  <c r="A202" i="1"/>
  <c r="C202" i="1"/>
  <c r="A203" i="1"/>
  <c r="C203" i="1"/>
  <c r="A216" i="1"/>
  <c r="A217" i="1"/>
  <c r="C217" i="1"/>
  <c r="C211" i="1"/>
  <c r="C213" i="1"/>
  <c r="A211" i="1"/>
  <c r="A213" i="1"/>
  <c r="B166" i="1"/>
  <c r="B133" i="1"/>
  <c r="B185" i="1"/>
  <c r="C107" i="1"/>
  <c r="C108" i="1"/>
  <c r="C109" i="1"/>
  <c r="A107" i="1"/>
  <c r="A108" i="1"/>
  <c r="A109" i="1"/>
  <c r="C144" i="1"/>
  <c r="C145" i="1"/>
  <c r="A144" i="1"/>
  <c r="A145" i="1"/>
  <c r="B74" i="1"/>
  <c r="A104" i="1" l="1"/>
  <c r="C104" i="1"/>
  <c r="A105" i="1"/>
  <c r="C105" i="1"/>
  <c r="A106" i="1"/>
  <c r="C106" i="1"/>
  <c r="A55" i="1"/>
  <c r="C55" i="1"/>
  <c r="A56" i="1"/>
  <c r="C56" i="1"/>
  <c r="A57" i="1"/>
  <c r="C57" i="1"/>
  <c r="A58" i="1"/>
  <c r="C58" i="1"/>
  <c r="A140" i="1"/>
  <c r="C140" i="1"/>
  <c r="A141" i="1"/>
  <c r="C141" i="1"/>
  <c r="A142" i="1"/>
  <c r="C142" i="1"/>
  <c r="A143" i="1"/>
  <c r="C143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59" i="1"/>
  <c r="C59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61" i="1"/>
  <c r="C61" i="1"/>
  <c r="A60" i="1"/>
  <c r="C60" i="1"/>
  <c r="A73" i="1"/>
  <c r="C73" i="1"/>
  <c r="A95" i="1"/>
  <c r="C95" i="1"/>
  <c r="A94" i="1"/>
  <c r="C94" i="1"/>
  <c r="A67" i="1"/>
  <c r="C67" i="1"/>
  <c r="A138" i="1"/>
  <c r="C138" i="1"/>
  <c r="A139" i="1"/>
  <c r="C139" i="1"/>
  <c r="A66" i="1"/>
  <c r="C66" i="1"/>
  <c r="A137" i="1"/>
  <c r="C137" i="1"/>
  <c r="C10" i="1"/>
  <c r="C11" i="1"/>
  <c r="C12" i="1"/>
  <c r="C13" i="1"/>
  <c r="C14" i="1"/>
  <c r="C15" i="1"/>
  <c r="A10" i="1"/>
  <c r="A11" i="1"/>
  <c r="A12" i="1"/>
  <c r="A13" i="1"/>
  <c r="A14" i="1"/>
  <c r="A15" i="1"/>
  <c r="C172" i="1"/>
  <c r="C173" i="1"/>
  <c r="C174" i="1"/>
  <c r="A172" i="1"/>
  <c r="A173" i="1"/>
  <c r="A174" i="1"/>
  <c r="C69" i="1"/>
  <c r="C68" i="1"/>
  <c r="A69" i="1"/>
  <c r="A68" i="1"/>
  <c r="C62" i="1"/>
  <c r="C93" i="1"/>
  <c r="A62" i="1"/>
  <c r="A93" i="1"/>
  <c r="A193" i="1" l="1"/>
  <c r="A194" i="1"/>
  <c r="A195" i="1"/>
  <c r="A206" i="1"/>
  <c r="A215" i="1"/>
  <c r="A196" i="1"/>
  <c r="A197" i="1"/>
  <c r="A198" i="1"/>
  <c r="C193" i="1"/>
  <c r="C194" i="1"/>
  <c r="C195" i="1"/>
  <c r="C206" i="1"/>
  <c r="C215" i="1"/>
  <c r="C196" i="1"/>
  <c r="C197" i="1"/>
  <c r="C198" i="1"/>
  <c r="A92" i="1"/>
  <c r="C92" i="1"/>
  <c r="C63" i="1" l="1"/>
  <c r="A63" i="1"/>
  <c r="C64" i="1"/>
  <c r="A64" i="1"/>
  <c r="C71" i="1"/>
  <c r="A71" i="1"/>
  <c r="C70" i="1"/>
  <c r="A70" i="1"/>
  <c r="C65" i="1"/>
  <c r="A65" i="1"/>
  <c r="C91" i="1"/>
  <c r="A91" i="1"/>
  <c r="C90" i="1"/>
  <c r="A90" i="1"/>
  <c r="C89" i="1"/>
  <c r="A89" i="1"/>
  <c r="C88" i="1"/>
  <c r="A88" i="1"/>
  <c r="C87" i="1"/>
  <c r="A87" i="1"/>
  <c r="B83" i="1" l="1"/>
  <c r="C78" i="1"/>
  <c r="A78" i="1"/>
  <c r="C192" i="1"/>
  <c r="A192" i="1"/>
  <c r="C171" i="1" l="1"/>
  <c r="A171" i="1"/>
  <c r="A72" i="1"/>
  <c r="C72" i="1"/>
  <c r="C170" i="1" l="1"/>
  <c r="C9" i="1"/>
  <c r="A9" i="1"/>
  <c r="A170" i="1"/>
  <c r="A188" i="1" l="1"/>
  <c r="E2" i="3" l="1"/>
</calcChain>
</file>

<file path=xl/sharedStrings.xml><?xml version="1.0" encoding="utf-8"?>
<sst xmlns="http://schemas.openxmlformats.org/spreadsheetml/2006/main" count="1198" uniqueCount="113">
  <si>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</si>
  <si>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</si>
  <si>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</si>
  <si>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</si>
  <si>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</si>
  <si>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</si>
  <si>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</si>
  <si>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</si>
  <si>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</si>
  <si>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</si>
  <si>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</si>
  <si>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</si>
  <si>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</si>
  <si>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</si>
  <si>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</si>
  <si>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</si>
  <si>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</si>
  <si>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</si>
  <si>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</si>
  <si>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</si>
  <si>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</si>
  <si>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</si>
  <si>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</si>
  <si>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</si>
  <si>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</si>
  <si>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3336066222 </t>
  </si>
  <si>
    <t>3336066341 </t>
  </si>
  <si>
    <t>3336066501 </t>
  </si>
  <si>
    <t>3336059985 </t>
  </si>
  <si>
    <t>3336066631 </t>
  </si>
  <si>
    <t>3336066725 </t>
  </si>
  <si>
    <t>3336066757 </t>
  </si>
  <si>
    <t>3336066818 </t>
  </si>
  <si>
    <t>3336066822 </t>
  </si>
  <si>
    <t>3336067112 </t>
  </si>
  <si>
    <t>3336067113 </t>
  </si>
  <si>
    <t>3336067122 </t>
  </si>
  <si>
    <t>3336067123 </t>
  </si>
  <si>
    <t>3336067124 </t>
  </si>
  <si>
    <t>3336067145 </t>
  </si>
  <si>
    <t>3336067177 </t>
  </si>
  <si>
    <t>3336067179 </t>
  </si>
  <si>
    <t>3336067180 </t>
  </si>
  <si>
    <t>3336067197 </t>
  </si>
  <si>
    <t>3336067199 </t>
  </si>
  <si>
    <t>3336067211 </t>
  </si>
  <si>
    <t>3336067216 </t>
  </si>
  <si>
    <t>3336067218 </t>
  </si>
  <si>
    <t>3336067220 </t>
  </si>
  <si>
    <t>3336067225 </t>
  </si>
  <si>
    <t>3336067234 </t>
  </si>
  <si>
    <t>3336067239 </t>
  </si>
  <si>
    <t>3336067244 </t>
  </si>
  <si>
    <t>3336067252 </t>
  </si>
  <si>
    <t>3336067257 </t>
  </si>
  <si>
    <t>3336067261 </t>
  </si>
  <si>
    <t>3336067262 </t>
  </si>
  <si>
    <t>3336067264 </t>
  </si>
  <si>
    <t>3336067266 </t>
  </si>
  <si>
    <t>3336067269 </t>
  </si>
  <si>
    <t>3336067270 </t>
  </si>
  <si>
    <t>3336067274 </t>
  </si>
  <si>
    <t>3336067276 </t>
  </si>
  <si>
    <t>3336067279 </t>
  </si>
  <si>
    <t>3336067280 </t>
  </si>
  <si>
    <t>3336067281 </t>
  </si>
  <si>
    <t>3336067283 </t>
  </si>
  <si>
    <t>3336067287 </t>
  </si>
  <si>
    <t>3336067292 </t>
  </si>
  <si>
    <t>3336067297 </t>
  </si>
  <si>
    <t>3336067299 </t>
  </si>
  <si>
    <t>3336067306 </t>
  </si>
  <si>
    <t>3336067309 </t>
  </si>
  <si>
    <t>3336067315 </t>
  </si>
  <si>
    <t>3336067316 </t>
  </si>
  <si>
    <t>3336067327 </t>
  </si>
  <si>
    <t>3336067322 </t>
  </si>
  <si>
    <t>3336067383 </t>
  </si>
  <si>
    <t>3336067385 </t>
  </si>
  <si>
    <t>3336067386 </t>
  </si>
  <si>
    <t>3336067387 </t>
  </si>
  <si>
    <t>3336067388 </t>
  </si>
  <si>
    <t>3336067389 </t>
  </si>
  <si>
    <t>3336067390 </t>
  </si>
  <si>
    <t>3336067399 </t>
  </si>
  <si>
    <t>3336067401 </t>
  </si>
  <si>
    <t>3336067402 </t>
  </si>
  <si>
    <t>3336067412 </t>
  </si>
  <si>
    <t>3336067415 </t>
  </si>
  <si>
    <t>3336067435 </t>
  </si>
  <si>
    <t>3336067404 </t>
  </si>
  <si>
    <t>3336067436 </t>
  </si>
  <si>
    <t>3336067437 </t>
  </si>
  <si>
    <t>3336067444 </t>
  </si>
  <si>
    <t>3336067445 </t>
  </si>
  <si>
    <t>3336067441 </t>
  </si>
  <si>
    <t>3336067449 </t>
  </si>
  <si>
    <t>3336067450 </t>
  </si>
  <si>
    <t>3336067451 </t>
  </si>
  <si>
    <t>3336067452 </t>
  </si>
  <si>
    <t>3336067456 </t>
  </si>
  <si>
    <t>3336067470 </t>
  </si>
  <si>
    <t>GAVETA DE DEPOSITO LLENA</t>
  </si>
  <si>
    <t>3336067520 </t>
  </si>
  <si>
    <t>3336065710</t>
  </si>
  <si>
    <t>3336067486 </t>
  </si>
  <si>
    <t>3336066807 </t>
  </si>
  <si>
    <t>3336061034</t>
  </si>
  <si>
    <t>3336066799</t>
  </si>
  <si>
    <t>3336067442</t>
  </si>
  <si>
    <t>3336067438</t>
  </si>
  <si>
    <t>3336067443</t>
  </si>
  <si>
    <t>3336067292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</si>
</sst>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9" borderId="4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topLeftCell="A178" zoomScale="80" zoomScaleNormal="80" workbookViewId="0">
      <selection activeCell="C196" sqref="C196"/>
    </sheetView>
  </sheetViews>
  <sheetFormatPr baseColWidth="10" defaultColWidth="23.42578125" defaultRowHeight="15" x14ac:dyDescent="0.25"/>
  <cols>
    <col min="1" max="1" width="25.7109375" style="11" bestFit="1" customWidth="1"/>
    <col min="2" max="2" width="18.85546875" style="4" bestFit="1" customWidth="1"/>
    <col min="3" max="3" width="94.42578125" style="11" bestFit="1" customWidth="1"/>
    <col min="4" max="4" width="52" style="11" bestFit="1" customWidth="1"/>
    <col min="5" max="5" width="15.85546875" style="11" customWidth="1"/>
    <col min="6" max="16384" width="23.42578125" style="11"/>
  </cols>
  <sheetData>
    <row r="1" spans="1:5" ht="25.5" x14ac:dyDescent="0.25">
      <c r="A1" s="41" t="s">
        <v>0</v>
      </c>
      <c r="B1" s="42"/>
      <c r="C1" s="42"/>
      <c r="D1" s="42"/>
      <c r="E1" s="43"/>
    </row>
    <row r="2" spans="1:5" ht="25.5" x14ac:dyDescent="0.25">
      <c r="A2" s="44" t="s">
        <v>19</v>
      </c>
      <c r="B2" s="45"/>
      <c r="C2" s="45"/>
      <c r="D2" s="45"/>
      <c r="E2" s="46"/>
    </row>
    <row r="3" spans="1:5" x14ac:dyDescent="0.25">
      <c r="A3" s="50"/>
      <c r="B3" s="51"/>
      <c r="C3" s="52"/>
      <c r="D3" s="52"/>
      <c r="E3" s="53"/>
    </row>
    <row r="4" spans="1:5" ht="18.75" thickBot="1" x14ac:dyDescent="0.3">
      <c r="A4" s="10" t="s">
        <v>1</v>
      </c>
      <c r="B4" s="21">
        <v>44492.25</v>
      </c>
      <c r="C4" s="54"/>
      <c r="D4" s="54"/>
      <c r="E4" s="55"/>
    </row>
    <row r="5" spans="1:5" ht="18.75" thickBot="1" x14ac:dyDescent="0.3">
      <c r="A5" s="10" t="s">
        <v>2</v>
      </c>
      <c r="B5" s="21">
        <v>44492.708333333336</v>
      </c>
      <c r="C5" s="54"/>
      <c r="D5" s="54"/>
      <c r="E5" s="55"/>
    </row>
    <row r="6" spans="1:5" x14ac:dyDescent="0.25">
      <c r="A6" s="58"/>
      <c r="B6" s="59"/>
      <c r="C6" s="56"/>
      <c r="D6" s="56"/>
      <c r="E6" s="57"/>
    </row>
    <row r="7" spans="1:5" ht="18.75" thickBot="1" x14ac:dyDescent="0.3">
      <c r="A7" s="47" t="s">
        <v>3</v>
      </c>
      <c r="B7" s="48"/>
      <c r="C7" s="48"/>
      <c r="D7" s="48"/>
      <c r="E7" s="49"/>
    </row>
    <row r="8" spans="1:5" ht="18" x14ac:dyDescent="0.25">
      <c r="A8" s="22" t="s">
        <v>4</v>
      </c>
      <c r="B8" s="30" t="s">
        <v>5</v>
      </c>
      <c r="C8" s="22" t="s">
        <v>6</v>
      </c>
      <c r="D8" s="20" t="s">
        <v>7</v>
      </c>
      <c r="E8" s="30" t="s">
        <v>8</v>
      </c>
    </row>
    <row r="9" spans="1:5" s="12" customFormat="1" ht="18" x14ac:dyDescent="0.25">
      <c r="A9" s="18" t="str">
        <f>VLOOKUP(B9,'[1]LISTADO ATM'!$A$2:$C$922,3,0)</f>
        <v>DISTRITO NACIONAL</v>
      </c>
      <c r="B9" s="15">
        <v>438</v>
      </c>
      <c r="C9" s="18" t="str">
        <f>VLOOKUP(B9,'[1]LISTADO ATM'!$A$2:$B$822,2,0)</f>
        <v xml:space="preserve">ATM Autobanco Torre IV </v>
      </c>
      <c r="D9" s="26" t="s">
        <v>22</v>
      </c>
      <c r="E9" s="29" t="s">
        <v>56</v>
      </c>
    </row>
    <row r="10" spans="1:5" s="12" customFormat="1" ht="18" x14ac:dyDescent="0.25">
      <c r="A10" s="18" t="str">
        <f>VLOOKUP(B10,'[1]LISTADO ATM'!$A$2:$C$922,3,0)</f>
        <v>SUR</v>
      </c>
      <c r="B10" s="15">
        <v>783</v>
      </c>
      <c r="C10" s="18" t="str">
        <f>VLOOKUP(B10,'[1]LISTADO ATM'!$A$2:$B$822,2,0)</f>
        <v xml:space="preserve">ATM Autobanco Alfa y Omega (Barahona) </v>
      </c>
      <c r="D10" s="26" t="s">
        <v>22</v>
      </c>
      <c r="E10" s="29" t="s">
        <v>57</v>
      </c>
    </row>
    <row r="11" spans="1:5" s="12" customFormat="1" ht="18" x14ac:dyDescent="0.25">
      <c r="A11" s="18" t="str">
        <f>VLOOKUP(B11,'[1]LISTADO ATM'!$A$2:$C$922,3,0)</f>
        <v>DISTRITO NACIONAL</v>
      </c>
      <c r="B11" s="15">
        <v>378</v>
      </c>
      <c r="C11" s="18" t="str">
        <f>VLOOKUP(B11,'[1]LISTADO ATM'!$A$2:$B$822,2,0)</f>
        <v>ATM UNP Villa Flores</v>
      </c>
      <c r="D11" s="26" t="s">
        <v>22</v>
      </c>
      <c r="E11" s="29" t="s">
        <v>48</v>
      </c>
    </row>
    <row r="12" spans="1:5" s="12" customFormat="1" ht="18" x14ac:dyDescent="0.25">
      <c r="A12" s="18" t="str">
        <f>VLOOKUP(B12,'[1]LISTADO ATM'!$A$2:$C$922,3,0)</f>
        <v>SUR</v>
      </c>
      <c r="B12" s="15">
        <v>891</v>
      </c>
      <c r="C12" s="18" t="str">
        <f>VLOOKUP(B12,'[1]LISTADO ATM'!$A$2:$B$822,2,0)</f>
        <v xml:space="preserve">ATM Estación Texaco (Barahona) </v>
      </c>
      <c r="D12" s="26" t="s">
        <v>22</v>
      </c>
      <c r="E12" s="29" t="s">
        <v>42</v>
      </c>
    </row>
    <row r="13" spans="1:5" s="12" customFormat="1" ht="18" x14ac:dyDescent="0.25">
      <c r="A13" s="18" t="str">
        <f>VLOOKUP(B13,'[1]LISTADO ATM'!$A$2:$C$922,3,0)</f>
        <v>DISTRITO NACIONAL</v>
      </c>
      <c r="B13" s="15">
        <v>596</v>
      </c>
      <c r="C13" s="18" t="str">
        <f>VLOOKUP(B13,'[1]LISTADO ATM'!$A$2:$B$822,2,0)</f>
        <v xml:space="preserve">ATM Autobanco Malecón Center </v>
      </c>
      <c r="D13" s="26" t="s">
        <v>22</v>
      </c>
      <c r="E13" s="29" t="s">
        <v>39</v>
      </c>
    </row>
    <row r="14" spans="1:5" s="12" customFormat="1" ht="18" x14ac:dyDescent="0.25">
      <c r="A14" s="18" t="str">
        <f>VLOOKUP(B14,'[1]LISTADO ATM'!$A$2:$C$922,3,0)</f>
        <v>DISTRITO NACIONAL</v>
      </c>
      <c r="B14" s="15">
        <v>555</v>
      </c>
      <c r="C14" s="18" t="str">
        <f>VLOOKUP(B14,'[1]LISTADO ATM'!$A$2:$B$822,2,0)</f>
        <v xml:space="preserve">ATM Estación Shell Las Praderas </v>
      </c>
      <c r="D14" s="26" t="s">
        <v>22</v>
      </c>
      <c r="E14" s="29">
        <v>3336067142</v>
      </c>
    </row>
    <row r="15" spans="1:5" s="12" customFormat="1" ht="18" x14ac:dyDescent="0.25">
      <c r="A15" s="18" t="str">
        <f>VLOOKUP(B15,'[1]LISTADO ATM'!$A$2:$C$922,3,0)</f>
        <v>DISTRITO NACIONAL</v>
      </c>
      <c r="B15" s="15">
        <v>833</v>
      </c>
      <c r="C15" s="18" t="str">
        <f>VLOOKUP(B15,'[1]LISTADO ATM'!$A$2:$B$822,2,0)</f>
        <v xml:space="preserve">ATM Cafetería CTB I </v>
      </c>
      <c r="D15" s="26" t="s">
        <v>22</v>
      </c>
      <c r="E15" s="29">
        <v>3336067140</v>
      </c>
    </row>
    <row r="16" spans="1:5" s="12" customFormat="1" ht="18" x14ac:dyDescent="0.25">
      <c r="A16" s="18" t="str">
        <f>VLOOKUP(B16,'[1]LISTADO ATM'!$A$2:$C$922,3,0)</f>
        <v>SUR</v>
      </c>
      <c r="B16" s="15">
        <v>44</v>
      </c>
      <c r="C16" s="18" t="str">
        <f>VLOOKUP(B16,'[1]LISTADO ATM'!$A$2:$B$822,2,0)</f>
        <v xml:space="preserve">ATM Oficina Pedernales </v>
      </c>
      <c r="D16" s="26" t="s">
        <v>22</v>
      </c>
      <c r="E16" s="29">
        <v>3336067139</v>
      </c>
    </row>
    <row r="17" spans="1:5" s="12" customFormat="1" ht="18" x14ac:dyDescent="0.25">
      <c r="A17" s="18" t="str">
        <f>VLOOKUP(B17,'[1]LISTADO ATM'!$A$2:$C$922,3,0)</f>
        <v>NORTE</v>
      </c>
      <c r="B17" s="15">
        <v>138</v>
      </c>
      <c r="C17" s="18" t="str">
        <f>VLOOKUP(B17,'[1]LISTADO ATM'!$A$2:$B$822,2,0)</f>
        <v xml:space="preserve">ATM UNP Fantino </v>
      </c>
      <c r="D17" s="26" t="s">
        <v>22</v>
      </c>
      <c r="E17" s="29">
        <v>3336067138</v>
      </c>
    </row>
    <row r="18" spans="1:5" s="12" customFormat="1" ht="18" x14ac:dyDescent="0.25">
      <c r="A18" s="18" t="str">
        <f>VLOOKUP(B18,'[1]LISTADO ATM'!$A$2:$C$922,3,0)</f>
        <v>DISTRITO NACIONAL</v>
      </c>
      <c r="B18" s="15">
        <v>461</v>
      </c>
      <c r="C18" s="18" t="str">
        <f>VLOOKUP(B18,'[1]LISTADO ATM'!$A$2:$B$822,2,0)</f>
        <v xml:space="preserve">ATM Autobanco Sarasota I </v>
      </c>
      <c r="D18" s="26" t="s">
        <v>22</v>
      </c>
      <c r="E18" s="14" t="s">
        <v>38</v>
      </c>
    </row>
    <row r="19" spans="1:5" s="12" customFormat="1" ht="18" x14ac:dyDescent="0.25">
      <c r="A19" s="18" t="str">
        <f>VLOOKUP(B19,'[1]LISTADO ATM'!$A$2:$C$922,3,0)</f>
        <v>DISTRITO NACIONAL</v>
      </c>
      <c r="B19" s="15">
        <v>718</v>
      </c>
      <c r="C19" s="18" t="str">
        <f>VLOOKUP(B19,'[1]LISTADO ATM'!$A$2:$B$822,2,0)</f>
        <v xml:space="preserve">ATM Feria Ganadera </v>
      </c>
      <c r="D19" s="26" t="s">
        <v>22</v>
      </c>
      <c r="E19" s="29" t="s">
        <v>36</v>
      </c>
    </row>
    <row r="20" spans="1:5" s="12" customFormat="1" ht="18" x14ac:dyDescent="0.25">
      <c r="A20" s="18" t="str">
        <f>VLOOKUP(B20,'[1]LISTADO ATM'!$A$2:$C$922,3,0)</f>
        <v>DISTRITO NACIONAL</v>
      </c>
      <c r="B20" s="15">
        <v>139</v>
      </c>
      <c r="C20" s="18" t="str">
        <f>VLOOKUP(B20,'[1]LISTADO ATM'!$A$2:$B$822,2,0)</f>
        <v xml:space="preserve">ATM Oficina Plaza Lama Zona Oriental I </v>
      </c>
      <c r="D20" s="26" t="s">
        <v>22</v>
      </c>
      <c r="E20" s="29">
        <v>3336067114</v>
      </c>
    </row>
    <row r="21" spans="1:5" s="12" customFormat="1" ht="18" x14ac:dyDescent="0.25">
      <c r="A21" s="18" t="str">
        <f>VLOOKUP(B21,'[1]LISTADO ATM'!$A$2:$C$922,3,0)</f>
        <v>NORTE</v>
      </c>
      <c r="B21" s="15">
        <v>77</v>
      </c>
      <c r="C21" s="18" t="str">
        <f>VLOOKUP(B21,'[1]LISTADO ATM'!$A$2:$B$822,2,0)</f>
        <v xml:space="preserve">ATM Oficina Cruce de Imbert </v>
      </c>
      <c r="D21" s="26" t="s">
        <v>22</v>
      </c>
      <c r="E21" s="29" t="s">
        <v>35</v>
      </c>
    </row>
    <row r="22" spans="1:5" s="12" customFormat="1" ht="18" x14ac:dyDescent="0.25">
      <c r="A22" s="18" t="str">
        <f>VLOOKUP(B22,'[1]LISTADO ATM'!$A$2:$C$922,3,0)</f>
        <v>NORTE</v>
      </c>
      <c r="B22" s="15">
        <v>778</v>
      </c>
      <c r="C22" s="18" t="str">
        <f>VLOOKUP(B22,'[1]LISTADO ATM'!$A$2:$B$822,2,0)</f>
        <v xml:space="preserve">ATM Oficina Esperanza (Mao) </v>
      </c>
      <c r="D22" s="26" t="s">
        <v>22</v>
      </c>
      <c r="E22" s="29">
        <v>3336067110</v>
      </c>
    </row>
    <row r="23" spans="1:5" s="12" customFormat="1" ht="18" x14ac:dyDescent="0.25">
      <c r="A23" s="18" t="str">
        <f>VLOOKUP(B23,'[1]LISTADO ATM'!$A$2:$C$922,3,0)</f>
        <v>NORTE</v>
      </c>
      <c r="B23" s="15">
        <v>157</v>
      </c>
      <c r="C23" s="18" t="str">
        <f>VLOOKUP(B23,'[1]LISTADO ATM'!$A$2:$B$822,2,0)</f>
        <v xml:space="preserve">ATM Oficina Samaná </v>
      </c>
      <c r="D23" s="26" t="s">
        <v>22</v>
      </c>
      <c r="E23" s="29" t="s">
        <v>70</v>
      </c>
    </row>
    <row r="24" spans="1:5" s="12" customFormat="1" ht="18" x14ac:dyDescent="0.25">
      <c r="A24" s="18" t="str">
        <f>VLOOKUP(B24,'[1]LISTADO ATM'!$A$2:$C$922,3,0)</f>
        <v>SUR</v>
      </c>
      <c r="B24" s="15">
        <v>45</v>
      </c>
      <c r="C24" s="18" t="str">
        <f>VLOOKUP(B24,'[1]LISTADO ATM'!$A$2:$B$822,2,0)</f>
        <v xml:space="preserve">ATM Oficina Tamayo </v>
      </c>
      <c r="D24" s="26" t="s">
        <v>22</v>
      </c>
      <c r="E24" s="29" t="s">
        <v>67</v>
      </c>
    </row>
    <row r="25" spans="1:5" s="12" customFormat="1" ht="18" x14ac:dyDescent="0.25">
      <c r="A25" s="18" t="str">
        <f>VLOOKUP(B25,'[1]LISTADO ATM'!$A$2:$C$922,3,0)</f>
        <v>NORTE</v>
      </c>
      <c r="B25" s="15">
        <v>357</v>
      </c>
      <c r="C25" s="18" t="str">
        <f>VLOOKUP(B25,'[1]LISTADO ATM'!$A$2:$B$822,2,0)</f>
        <v xml:space="preserve">ATM Universidad Nacional Evangélica (Santiago) </v>
      </c>
      <c r="D25" s="26" t="s">
        <v>22</v>
      </c>
      <c r="E25" s="29" t="s">
        <v>68</v>
      </c>
    </row>
    <row r="26" spans="1:5" s="12" customFormat="1" ht="18" x14ac:dyDescent="0.25">
      <c r="A26" s="18" t="str">
        <f>VLOOKUP(B26,'[1]LISTADO ATM'!$A$2:$C$922,3,0)</f>
        <v>ESTE</v>
      </c>
      <c r="B26" s="15">
        <v>630</v>
      </c>
      <c r="C26" s="18" t="str">
        <f>VLOOKUP(B26,'[1]LISTADO ATM'!$A$2:$B$822,2,0)</f>
        <v xml:space="preserve">ATM Oficina Plaza Zaglul (SPM) </v>
      </c>
      <c r="D26" s="26" t="s">
        <v>22</v>
      </c>
      <c r="E26" s="29" t="s">
        <v>66</v>
      </c>
    </row>
    <row r="27" spans="1:5" s="12" customFormat="1" ht="18" x14ac:dyDescent="0.25">
      <c r="A27" s="18" t="str">
        <f>VLOOKUP(B27,'[1]LISTADO ATM'!$A$2:$C$922,3,0)</f>
        <v>NORTE</v>
      </c>
      <c r="B27" s="15">
        <v>645</v>
      </c>
      <c r="C27" s="18" t="str">
        <f>VLOOKUP(B27,'[1]LISTADO ATM'!$A$2:$B$822,2,0)</f>
        <v xml:space="preserve">ATM UNP Cabrera </v>
      </c>
      <c r="D27" s="26" t="s">
        <v>22</v>
      </c>
      <c r="E27" s="29" t="s">
        <v>62</v>
      </c>
    </row>
    <row r="28" spans="1:5" s="12" customFormat="1" ht="18" x14ac:dyDescent="0.25">
      <c r="A28" s="18" t="str">
        <f>VLOOKUP(B28,'[1]LISTADO ATM'!$A$2:$C$922,3,0)</f>
        <v>SUR</v>
      </c>
      <c r="B28" s="15">
        <v>89</v>
      </c>
      <c r="C28" s="18" t="str">
        <f>VLOOKUP(B28,'[1]LISTADO ATM'!$A$2:$B$822,2,0)</f>
        <v xml:space="preserve">ATM UNP El Cercado (San Juan) </v>
      </c>
      <c r="D28" s="26" t="s">
        <v>22</v>
      </c>
      <c r="E28" s="29" t="s">
        <v>61</v>
      </c>
    </row>
    <row r="29" spans="1:5" s="12" customFormat="1" ht="18" x14ac:dyDescent="0.25">
      <c r="A29" s="18" t="str">
        <f>VLOOKUP(B29,'[1]LISTADO ATM'!$A$2:$C$922,3,0)</f>
        <v>NORTE</v>
      </c>
      <c r="B29" s="15">
        <v>886</v>
      </c>
      <c r="C29" s="18" t="str">
        <f>VLOOKUP(B29,'[1]LISTADO ATM'!$A$2:$B$822,2,0)</f>
        <v xml:space="preserve">ATM Oficina Guayubín </v>
      </c>
      <c r="D29" s="26" t="s">
        <v>22</v>
      </c>
      <c r="E29" s="29" t="s">
        <v>60</v>
      </c>
    </row>
    <row r="30" spans="1:5" s="12" customFormat="1" ht="18" x14ac:dyDescent="0.25">
      <c r="A30" s="18" t="str">
        <f>VLOOKUP(B30,'[1]LISTADO ATM'!$A$2:$C$922,3,0)</f>
        <v>ESTE</v>
      </c>
      <c r="B30" s="15">
        <v>345</v>
      </c>
      <c r="C30" s="18" t="str">
        <f>VLOOKUP(B30,'[1]LISTADO ATM'!$A$2:$B$822,2,0)</f>
        <v>ATM Ofic. Yamasa II</v>
      </c>
      <c r="D30" s="26" t="s">
        <v>22</v>
      </c>
      <c r="E30" s="14">
        <v>3336067312</v>
      </c>
    </row>
    <row r="31" spans="1:5" s="12" customFormat="1" ht="18" x14ac:dyDescent="0.25">
      <c r="A31" s="18" t="str">
        <f>VLOOKUP(B31,'[1]LISTADO ATM'!$A$2:$C$922,3,0)</f>
        <v>DISTRITO NACIONAL</v>
      </c>
      <c r="B31" s="15">
        <v>572</v>
      </c>
      <c r="C31" s="18" t="str">
        <f>VLOOKUP(B31,'[1]LISTADO ATM'!$A$2:$B$822,2,0)</f>
        <v xml:space="preserve">ATM Olé Ovando </v>
      </c>
      <c r="D31" s="26" t="s">
        <v>22</v>
      </c>
      <c r="E31" s="14" t="s">
        <v>72</v>
      </c>
    </row>
    <row r="32" spans="1:5" s="12" customFormat="1" ht="18" x14ac:dyDescent="0.25">
      <c r="A32" s="18" t="str">
        <f>VLOOKUP(B32,'[1]LISTADO ATM'!$A$2:$C$922,3,0)</f>
        <v>NORTE</v>
      </c>
      <c r="B32" s="15">
        <v>333</v>
      </c>
      <c r="C32" s="18" t="str">
        <f>VLOOKUP(B32,'[1]LISTADO ATM'!$A$2:$B$822,2,0)</f>
        <v>ATM Oficina Turey Maimón</v>
      </c>
      <c r="D32" s="26" t="s">
        <v>22</v>
      </c>
      <c r="E32" s="14" t="s">
        <v>65</v>
      </c>
    </row>
    <row r="33" spans="1:5" s="12" customFormat="1" ht="18" x14ac:dyDescent="0.25">
      <c r="A33" s="18" t="str">
        <f>VLOOKUP(B33,'[1]LISTADO ATM'!$A$2:$C$922,3,0)</f>
        <v>NORTE</v>
      </c>
      <c r="B33" s="15">
        <v>53</v>
      </c>
      <c r="C33" s="18" t="str">
        <f>VLOOKUP(B33,'[1]LISTADO ATM'!$A$2:$B$822,2,0)</f>
        <v xml:space="preserve">ATM Oficina Constanza </v>
      </c>
      <c r="D33" s="26" t="s">
        <v>22</v>
      </c>
      <c r="E33" s="14" t="s">
        <v>59</v>
      </c>
    </row>
    <row r="34" spans="1:5" s="12" customFormat="1" ht="18" x14ac:dyDescent="0.25">
      <c r="A34" s="18" t="str">
        <f>VLOOKUP(B34,'[1]LISTADO ATM'!$A$2:$C$922,3,0)</f>
        <v>DISTRITO NACIONAL</v>
      </c>
      <c r="B34" s="15">
        <v>955</v>
      </c>
      <c r="C34" s="18" t="str">
        <f>VLOOKUP(B34,'[1]LISTADO ATM'!$A$2:$B$822,2,0)</f>
        <v xml:space="preserve">ATM Oficina Americana Independencia II </v>
      </c>
      <c r="D34" s="26" t="s">
        <v>22</v>
      </c>
      <c r="E34" s="14" t="s">
        <v>52</v>
      </c>
    </row>
    <row r="35" spans="1:5" s="12" customFormat="1" ht="18" x14ac:dyDescent="0.25">
      <c r="A35" s="18" t="str">
        <f>VLOOKUP(B35,'[1]LISTADO ATM'!$A$2:$C$922,3,0)</f>
        <v>NORTE</v>
      </c>
      <c r="B35" s="15">
        <v>985</v>
      </c>
      <c r="C35" s="18" t="str">
        <f>VLOOKUP(B35,'[1]LISTADO ATM'!$A$2:$B$822,2,0)</f>
        <v xml:space="preserve">ATM Oficina Dajabón II </v>
      </c>
      <c r="D35" s="26" t="s">
        <v>22</v>
      </c>
      <c r="E35" s="14" t="s">
        <v>51</v>
      </c>
    </row>
    <row r="36" spans="1:5" s="12" customFormat="1" ht="18" x14ac:dyDescent="0.25">
      <c r="A36" s="18" t="str">
        <f>VLOOKUP(B36,'[1]LISTADO ATM'!$A$2:$C$922,3,0)</f>
        <v>NORTE</v>
      </c>
      <c r="B36" s="15">
        <v>432</v>
      </c>
      <c r="C36" s="18" t="str">
        <f>VLOOKUP(B36,'[1]LISTADO ATM'!$A$2:$B$822,2,0)</f>
        <v xml:space="preserve">ATM Oficina Puerto Plata II </v>
      </c>
      <c r="D36" s="26" t="s">
        <v>22</v>
      </c>
      <c r="E36" s="14" t="s">
        <v>46</v>
      </c>
    </row>
    <row r="37" spans="1:5" s="12" customFormat="1" ht="18" x14ac:dyDescent="0.25">
      <c r="A37" s="18" t="str">
        <f>VLOOKUP(B37,'[1]LISTADO ATM'!$A$2:$C$922,3,0)</f>
        <v>NORTE</v>
      </c>
      <c r="B37" s="15">
        <v>151</v>
      </c>
      <c r="C37" s="18" t="str">
        <f>VLOOKUP(B37,'[1]LISTADO ATM'!$A$2:$B$822,2,0)</f>
        <v xml:space="preserve">ATM Oficina Nagua </v>
      </c>
      <c r="D37" s="26" t="s">
        <v>22</v>
      </c>
      <c r="E37" s="14" t="s">
        <v>40</v>
      </c>
    </row>
    <row r="38" spans="1:5" s="12" customFormat="1" ht="18" x14ac:dyDescent="0.25">
      <c r="A38" s="18" t="str">
        <f>VLOOKUP(B38,'[1]LISTADO ATM'!$A$2:$C$922,3,0)</f>
        <v>DISTRITO NACIONAL</v>
      </c>
      <c r="B38" s="15">
        <v>717</v>
      </c>
      <c r="C38" s="18" t="str">
        <f>VLOOKUP(B38,'[1]LISTADO ATM'!$A$2:$B$822,2,0)</f>
        <v xml:space="preserve">ATM Oficina Los Alcarrizos </v>
      </c>
      <c r="D38" s="26" t="s">
        <v>22</v>
      </c>
      <c r="E38" s="29">
        <v>3336066961</v>
      </c>
    </row>
    <row r="39" spans="1:5" s="12" customFormat="1" ht="18" x14ac:dyDescent="0.25">
      <c r="A39" s="18" t="str">
        <f>VLOOKUP(B39,'[1]LISTADO ATM'!$A$2:$C$922,3,0)</f>
        <v>DISTRITO NACIONAL</v>
      </c>
      <c r="B39" s="15">
        <v>725</v>
      </c>
      <c r="C39" s="18" t="str">
        <f>VLOOKUP(B39,'[1]LISTADO ATM'!$A$2:$B$822,2,0)</f>
        <v xml:space="preserve">ATM El Huacal II  </v>
      </c>
      <c r="D39" s="26" t="s">
        <v>22</v>
      </c>
      <c r="E39" s="29" t="s">
        <v>33</v>
      </c>
    </row>
    <row r="40" spans="1:5" s="12" customFormat="1" ht="18" x14ac:dyDescent="0.25">
      <c r="A40" s="18" t="str">
        <f>VLOOKUP(B40,'[1]LISTADO ATM'!$A$2:$C$922,3,0)</f>
        <v>ESTE</v>
      </c>
      <c r="B40" s="15">
        <v>893</v>
      </c>
      <c r="C40" s="18" t="str">
        <f>VLOOKUP(B40,'[1]LISTADO ATM'!$A$2:$B$822,2,0)</f>
        <v xml:space="preserve">ATM Hotel Be Live Canoa (Bayahibe) II </v>
      </c>
      <c r="D40" s="26" t="s">
        <v>22</v>
      </c>
      <c r="E40" s="29" t="s">
        <v>31</v>
      </c>
    </row>
    <row r="41" spans="1:5" s="12" customFormat="1" ht="18" x14ac:dyDescent="0.25">
      <c r="A41" s="18" t="str">
        <f>VLOOKUP(B41,'[1]LISTADO ATM'!$A$2:$C$922,3,0)</f>
        <v>DISTRITO NACIONAL</v>
      </c>
      <c r="B41" s="15">
        <v>743</v>
      </c>
      <c r="C41" s="18" t="str">
        <f>VLOOKUP(B41,'[1]LISTADO ATM'!$A$2:$B$822,2,0)</f>
        <v xml:space="preserve">ATM Oficina Los Frailes </v>
      </c>
      <c r="D41" s="26" t="s">
        <v>22</v>
      </c>
      <c r="E41" s="29" t="s">
        <v>27</v>
      </c>
    </row>
    <row r="42" spans="1:5" s="12" customFormat="1" ht="18" x14ac:dyDescent="0.25">
      <c r="A42" s="18" t="str">
        <f>VLOOKUP(B42,'[1]LISTADO ATM'!$A$2:$C$922,3,0)</f>
        <v>DISTRITO NACIONAL</v>
      </c>
      <c r="B42" s="15">
        <v>327</v>
      </c>
      <c r="C42" s="18" t="str">
        <f>VLOOKUP(B42,'[1]LISTADO ATM'!$A$2:$B$822,2,0)</f>
        <v xml:space="preserve">ATM UNP CCN (Nacional 27 de Febrero) </v>
      </c>
      <c r="D42" s="26" t="s">
        <v>22</v>
      </c>
      <c r="E42" s="29" t="s">
        <v>26</v>
      </c>
    </row>
    <row r="43" spans="1:5" s="12" customFormat="1" ht="18" x14ac:dyDescent="0.25">
      <c r="A43" s="18" t="str">
        <f>VLOOKUP(B43,'[1]LISTADO ATM'!$A$2:$C$922,3,0)</f>
        <v>DISTRITO NACIONAL</v>
      </c>
      <c r="B43" s="15">
        <v>437</v>
      </c>
      <c r="C43" s="18" t="str">
        <f>VLOOKUP(B43,'[1]LISTADO ATM'!$A$2:$B$822,2,0)</f>
        <v xml:space="preserve">ATM Autobanco Torre III </v>
      </c>
      <c r="D43" s="26" t="s">
        <v>22</v>
      </c>
      <c r="E43" s="27">
        <v>3336063047</v>
      </c>
    </row>
    <row r="44" spans="1:5" s="12" customFormat="1" ht="18" x14ac:dyDescent="0.25">
      <c r="A44" s="18" t="str">
        <f>VLOOKUP(B44,'[1]LISTADO ATM'!$A$2:$C$922,3,0)</f>
        <v>DISTRITO NACIONAL</v>
      </c>
      <c r="B44" s="15">
        <v>706</v>
      </c>
      <c r="C44" s="18" t="str">
        <f>VLOOKUP(B44,'[1]LISTADO ATM'!$A$2:$B$822,2,0)</f>
        <v xml:space="preserve">ATM S/M Pristine </v>
      </c>
      <c r="D44" s="26" t="s">
        <v>22</v>
      </c>
      <c r="E44" s="29">
        <v>3336067278</v>
      </c>
    </row>
    <row r="45" spans="1:5" s="12" customFormat="1" ht="18" x14ac:dyDescent="0.25">
      <c r="A45" s="18" t="str">
        <f>VLOOKUP(B45,'[1]LISTADO ATM'!$A$2:$C$922,3,0)</f>
        <v>DISTRITO NACIONAL</v>
      </c>
      <c r="B45" s="15">
        <v>363</v>
      </c>
      <c r="C45" s="18" t="str">
        <f>VLOOKUP(B45,'[1]LISTADO ATM'!$A$2:$B$822,2,0)</f>
        <v>ATM S/M Bravo Villa Mella</v>
      </c>
      <c r="D45" s="26" t="s">
        <v>22</v>
      </c>
      <c r="E45" s="29" t="s">
        <v>58</v>
      </c>
    </row>
    <row r="46" spans="1:5" s="12" customFormat="1" ht="18" x14ac:dyDescent="0.25">
      <c r="A46" s="18" t="str">
        <f>VLOOKUP(B46,'[1]LISTADO ATM'!$A$2:$C$922,3,0)</f>
        <v>DISTRITO NACIONAL</v>
      </c>
      <c r="B46" s="15">
        <v>993</v>
      </c>
      <c r="C46" s="18" t="e">
        <f>VLOOKUP(B46,'[1]LISTADO ATM'!$A$2:$B$822,2,0)</f>
        <v>#N/A</v>
      </c>
      <c r="D46" s="26" t="s">
        <v>22</v>
      </c>
      <c r="E46" s="29" t="s">
        <v>55</v>
      </c>
    </row>
    <row r="47" spans="1:5" s="12" customFormat="1" ht="18" x14ac:dyDescent="0.25">
      <c r="A47" s="18" t="str">
        <f>VLOOKUP(B47,'[1]LISTADO ATM'!$A$2:$C$922,3,0)</f>
        <v>DISTRITO NACIONAL</v>
      </c>
      <c r="B47" s="15">
        <v>931</v>
      </c>
      <c r="C47" s="18" t="str">
        <f>VLOOKUP(B47,'[1]LISTADO ATM'!$A$2:$B$822,2,0)</f>
        <v xml:space="preserve">ATM Autobanco Luperón I </v>
      </c>
      <c r="D47" s="26" t="s">
        <v>22</v>
      </c>
      <c r="E47" s="29" t="s">
        <v>54</v>
      </c>
    </row>
    <row r="48" spans="1:5" s="12" customFormat="1" ht="18" x14ac:dyDescent="0.25">
      <c r="A48" s="18" t="str">
        <f>VLOOKUP(B48,'[1]LISTADO ATM'!$A$2:$C$922,3,0)</f>
        <v>DISTRITO NACIONAL</v>
      </c>
      <c r="B48" s="15">
        <v>979</v>
      </c>
      <c r="C48" s="18" t="str">
        <f>VLOOKUP(B48,'[1]LISTADO ATM'!$A$2:$B$822,2,0)</f>
        <v xml:space="preserve">ATM Oficina Luperón I </v>
      </c>
      <c r="D48" s="26" t="s">
        <v>22</v>
      </c>
      <c r="E48" s="29" t="s">
        <v>50</v>
      </c>
    </row>
    <row r="49" spans="1:5" s="12" customFormat="1" ht="18" x14ac:dyDescent="0.25">
      <c r="A49" s="18" t="str">
        <f>VLOOKUP(B49,'[1]LISTADO ATM'!$A$2:$C$922,3,0)</f>
        <v>ESTE</v>
      </c>
      <c r="B49" s="15">
        <v>912</v>
      </c>
      <c r="C49" s="18" t="str">
        <f>VLOOKUP(B49,'[1]LISTADO ATM'!$A$2:$B$822,2,0)</f>
        <v xml:space="preserve">ATM Oficina San Pedro II </v>
      </c>
      <c r="D49" s="26" t="s">
        <v>22</v>
      </c>
      <c r="E49" s="29" t="s">
        <v>43</v>
      </c>
    </row>
    <row r="50" spans="1:5" s="12" customFormat="1" ht="18" x14ac:dyDescent="0.25">
      <c r="A50" s="18" t="str">
        <f>VLOOKUP(B50,'[1]LISTADO ATM'!$A$2:$C$922,3,0)</f>
        <v>NORTE</v>
      </c>
      <c r="B50" s="15">
        <v>633</v>
      </c>
      <c r="C50" s="18" t="str">
        <f>VLOOKUP(B50,'[1]LISTADO ATM'!$A$2:$B$822,2,0)</f>
        <v xml:space="preserve">ATM Autobanco Las Colinas </v>
      </c>
      <c r="D50" s="26" t="s">
        <v>22</v>
      </c>
      <c r="E50" s="29" t="s">
        <v>41</v>
      </c>
    </row>
    <row r="51" spans="1:5" s="12" customFormat="1" ht="18" x14ac:dyDescent="0.25">
      <c r="A51" s="18" t="str">
        <f>VLOOKUP(B51,'[1]LISTADO ATM'!$A$2:$C$922,3,0)</f>
        <v>DISTRITO NACIONAL</v>
      </c>
      <c r="B51" s="15">
        <v>183</v>
      </c>
      <c r="C51" s="18" t="str">
        <f>VLOOKUP(B51,'[1]LISTADO ATM'!$A$2:$B$822,2,0)</f>
        <v>ATM Estación Nativa Km. 22 Aut. Duarte.</v>
      </c>
      <c r="D51" s="26" t="s">
        <v>22</v>
      </c>
      <c r="E51" s="29" t="s">
        <v>37</v>
      </c>
    </row>
    <row r="52" spans="1:5" s="12" customFormat="1" ht="18" x14ac:dyDescent="0.25">
      <c r="A52" s="18" t="str">
        <f>VLOOKUP(B52,'[1]LISTADO ATM'!$A$2:$C$922,3,0)</f>
        <v>SUR</v>
      </c>
      <c r="B52" s="15">
        <v>615</v>
      </c>
      <c r="C52" s="18" t="str">
        <f>VLOOKUP(B52,'[1]LISTADO ATM'!$A$2:$B$822,2,0)</f>
        <v xml:space="preserve">ATM Estación Sunix Cabral (Barahona) </v>
      </c>
      <c r="D52" s="26" t="s">
        <v>22</v>
      </c>
      <c r="E52" s="29">
        <v>3336067144</v>
      </c>
    </row>
    <row r="53" spans="1:5" s="12" customFormat="1" ht="18" x14ac:dyDescent="0.25">
      <c r="A53" s="18" t="str">
        <f>VLOOKUP(B53,'[1]LISTADO ATM'!$A$2:$C$922,3,0)</f>
        <v>SUR</v>
      </c>
      <c r="B53" s="15">
        <v>356</v>
      </c>
      <c r="C53" s="18" t="str">
        <f>VLOOKUP(B53,'[1]LISTADO ATM'!$A$2:$B$822,2,0)</f>
        <v xml:space="preserve">ATM Estación Sigma (San Cristóbal) </v>
      </c>
      <c r="D53" s="26" t="s">
        <v>22</v>
      </c>
      <c r="E53" s="29" t="s">
        <v>34</v>
      </c>
    </row>
    <row r="54" spans="1:5" s="12" customFormat="1" ht="18" x14ac:dyDescent="0.25">
      <c r="A54" s="18" t="str">
        <f>VLOOKUP(B54,'[1]LISTADO ATM'!$A$2:$C$922,3,0)</f>
        <v>DISTRITO NACIONAL</v>
      </c>
      <c r="B54" s="15">
        <v>240</v>
      </c>
      <c r="C54" s="18" t="str">
        <f>VLOOKUP(B54,'[1]LISTADO ATM'!$A$2:$B$822,2,0)</f>
        <v xml:space="preserve">ATM Oficina Carrefour I </v>
      </c>
      <c r="D54" s="26" t="s">
        <v>22</v>
      </c>
      <c r="E54" s="29">
        <v>3336063045</v>
      </c>
    </row>
    <row r="55" spans="1:5" s="12" customFormat="1" ht="18" x14ac:dyDescent="0.25">
      <c r="A55" s="18" t="str">
        <f>VLOOKUP(B55,'[1]LISTADO ATM'!$A$2:$C$922,3,0)</f>
        <v>DISTRITO NACIONAL</v>
      </c>
      <c r="B55" s="15">
        <v>684</v>
      </c>
      <c r="C55" s="18" t="str">
        <f>VLOOKUP(B55,'[1]LISTADO ATM'!$A$2:$B$822,2,0)</f>
        <v>ATM Estación Texaco Prolongación 27 Febrero</v>
      </c>
      <c r="D55" s="26" t="s">
        <v>22</v>
      </c>
      <c r="E55" s="29">
        <v>3336067115</v>
      </c>
    </row>
    <row r="56" spans="1:5" s="12" customFormat="1" ht="18" x14ac:dyDescent="0.25">
      <c r="A56" s="18" t="str">
        <f>VLOOKUP(B56,'[1]LISTADO ATM'!$A$2:$C$922,3,0)</f>
        <v>SUR</v>
      </c>
      <c r="B56" s="15">
        <v>766</v>
      </c>
      <c r="C56" s="18" t="str">
        <f>VLOOKUP(B56,'[1]LISTADO ATM'!$A$2:$B$822,2,0)</f>
        <v xml:space="preserve">ATM Oficina Azua II </v>
      </c>
      <c r="D56" s="26" t="s">
        <v>22</v>
      </c>
      <c r="E56" s="29" t="s">
        <v>75</v>
      </c>
    </row>
    <row r="57" spans="1:5" s="12" customFormat="1" ht="18" x14ac:dyDescent="0.25">
      <c r="A57" s="18" t="str">
        <f>VLOOKUP(B57,'[1]LISTADO ATM'!$A$2:$C$922,3,0)</f>
        <v>DISTRITO NACIONAL</v>
      </c>
      <c r="B57" s="15">
        <v>162</v>
      </c>
      <c r="C57" s="18" t="str">
        <f>VLOOKUP(B57,'[1]LISTADO ATM'!$A$2:$B$822,2,0)</f>
        <v xml:space="preserve">ATM Oficina Tiradentes I </v>
      </c>
      <c r="D57" s="26" t="s">
        <v>22</v>
      </c>
      <c r="E57" s="29" t="s">
        <v>76</v>
      </c>
    </row>
    <row r="58" spans="1:5" s="12" customFormat="1" ht="18" x14ac:dyDescent="0.25">
      <c r="A58" s="18" t="str">
        <f>VLOOKUP(B58,'[1]LISTADO ATM'!$A$2:$C$922,3,0)</f>
        <v>NORTE</v>
      </c>
      <c r="B58" s="15">
        <v>75</v>
      </c>
      <c r="C58" s="18" t="str">
        <f>VLOOKUP(B58,'[1]LISTADO ATM'!$A$2:$B$822,2,0)</f>
        <v xml:space="preserve">ATM Oficina Gaspar Hernández </v>
      </c>
      <c r="D58" s="26" t="s">
        <v>22</v>
      </c>
      <c r="E58" s="29" t="s">
        <v>83</v>
      </c>
    </row>
    <row r="59" spans="1:5" s="12" customFormat="1" ht="18.75" customHeight="1" x14ac:dyDescent="0.25">
      <c r="A59" s="18" t="str">
        <f>VLOOKUP(B59,'[1]LISTADO ATM'!$A$2:$C$922,3,0)</f>
        <v>DISTRITO NACIONAL</v>
      </c>
      <c r="B59" s="15">
        <v>672</v>
      </c>
      <c r="C59" s="18" t="str">
        <f>VLOOKUP(B59,'[1]LISTADO ATM'!$A$2:$B$922,2,0)</f>
        <v>ATM Destacamento Policía Nacional La Victoria</v>
      </c>
      <c r="D59" s="26" t="s">
        <v>22</v>
      </c>
      <c r="E59" s="14" t="s">
        <v>77</v>
      </c>
    </row>
    <row r="60" spans="1:5" s="12" customFormat="1" ht="18.75" customHeight="1" x14ac:dyDescent="0.25">
      <c r="A60" s="18" t="str">
        <f>VLOOKUP(B60,'[1]LISTADO ATM'!$A$2:$C$922,3,0)</f>
        <v>DISTRITO NACIONAL</v>
      </c>
      <c r="B60" s="15">
        <v>169</v>
      </c>
      <c r="C60" s="18" t="str">
        <f>VLOOKUP(B60,'[1]LISTADO ATM'!$A$2:$B$922,2,0)</f>
        <v xml:space="preserve">ATM Oficina Caonabo </v>
      </c>
      <c r="D60" s="26" t="s">
        <v>22</v>
      </c>
      <c r="E60" s="14" t="s">
        <v>71</v>
      </c>
    </row>
    <row r="61" spans="1:5" s="12" customFormat="1" ht="18.75" customHeight="1" x14ac:dyDescent="0.25">
      <c r="A61" s="18" t="str">
        <f>VLOOKUP(B61,'[1]LISTADO ATM'!$A$2:$C$922,3,0)</f>
        <v>DISTRITO NACIONAL</v>
      </c>
      <c r="B61" s="15">
        <v>23</v>
      </c>
      <c r="C61" s="18" t="str">
        <f>VLOOKUP(B61,'[1]LISTADO ATM'!$A$2:$B$922,2,0)</f>
        <v xml:space="preserve">ATM Oficina México </v>
      </c>
      <c r="D61" s="26" t="s">
        <v>22</v>
      </c>
      <c r="E61" s="14" t="s">
        <v>69</v>
      </c>
    </row>
    <row r="62" spans="1:5" s="12" customFormat="1" ht="18.75" customHeight="1" x14ac:dyDescent="0.25">
      <c r="A62" s="18" t="str">
        <f>VLOOKUP(B62,'[1]LISTADO ATM'!$A$2:$C$922,3,0)</f>
        <v>DISTRITO NACIONAL</v>
      </c>
      <c r="B62" s="15">
        <v>663</v>
      </c>
      <c r="C62" s="18" t="str">
        <f>VLOOKUP(B62,'[1]LISTADO ATM'!$A$2:$B$922,2,0)</f>
        <v>S/M Ole Ave. España</v>
      </c>
      <c r="D62" s="26" t="s">
        <v>22</v>
      </c>
      <c r="E62" s="14" t="s">
        <v>47</v>
      </c>
    </row>
    <row r="63" spans="1:5" s="12" customFormat="1" ht="18.75" customHeight="1" x14ac:dyDescent="0.25">
      <c r="A63" s="18" t="str">
        <f>VLOOKUP(B63,'[1]LISTADO ATM'!$A$2:$C$922,3,0)</f>
        <v>DISTRITO NACIONAL</v>
      </c>
      <c r="B63" s="15">
        <v>769</v>
      </c>
      <c r="C63" s="18" t="str">
        <f>VLOOKUP(B63,'[1]LISTADO ATM'!$A$2:$B$922,2,0)</f>
        <v>ATM UNP Pablo Mella Morales</v>
      </c>
      <c r="D63" s="26" t="s">
        <v>22</v>
      </c>
      <c r="E63" s="14">
        <v>3336067121</v>
      </c>
    </row>
    <row r="64" spans="1:5" s="12" customFormat="1" ht="18.75" customHeight="1" x14ac:dyDescent="0.25">
      <c r="A64" s="18" t="str">
        <f>VLOOKUP(B64,'[1]LISTADO ATM'!$A$2:$C$922,3,0)</f>
        <v>DISTRITO NACIONAL</v>
      </c>
      <c r="B64" s="15">
        <v>407</v>
      </c>
      <c r="C64" s="18" t="str">
        <f>VLOOKUP(B64,'[1]LISTADO ATM'!$A$2:$B$922,2,0)</f>
        <v xml:space="preserve">ATM Multicentro La Sirena Villa Mella </v>
      </c>
      <c r="D64" s="26" t="s">
        <v>22</v>
      </c>
      <c r="E64" s="14">
        <v>3336067120</v>
      </c>
    </row>
    <row r="65" spans="1:5" s="12" customFormat="1" ht="18.75" customHeight="1" x14ac:dyDescent="0.25">
      <c r="A65" s="18" t="str">
        <f>VLOOKUP(B65,'[1]LISTADO ATM'!$A$2:$C$922,3,0)</f>
        <v>DISTRITO NACIONAL</v>
      </c>
      <c r="B65" s="15">
        <v>967</v>
      </c>
      <c r="C65" s="18" t="str">
        <f>VLOOKUP(B65,'[1]LISTADO ATM'!$A$2:$B$922,2,0)</f>
        <v xml:space="preserve">ATM UNP Hiper Olé Autopista Duarte </v>
      </c>
      <c r="D65" s="26" t="s">
        <v>22</v>
      </c>
      <c r="E65" s="14">
        <v>3336067119</v>
      </c>
    </row>
    <row r="66" spans="1:5" s="12" customFormat="1" ht="18.75" customHeight="1" x14ac:dyDescent="0.25">
      <c r="A66" s="18" t="str">
        <f>VLOOKUP(B66,'[1]LISTADO ATM'!$A$2:$C$922,3,0)</f>
        <v>DISTRITO NACIONAL</v>
      </c>
      <c r="B66" s="15">
        <v>507</v>
      </c>
      <c r="C66" s="18" t="str">
        <f>VLOOKUP(B66,'[1]LISTADO ATM'!$A$2:$B$822,2,0)</f>
        <v>ATM Estación Sigma Boca Chica</v>
      </c>
      <c r="D66" s="26" t="s">
        <v>22</v>
      </c>
      <c r="E66" s="14" t="s">
        <v>84</v>
      </c>
    </row>
    <row r="67" spans="1:5" s="12" customFormat="1" ht="18.75" customHeight="1" x14ac:dyDescent="0.25">
      <c r="A67" s="18" t="str">
        <f>VLOOKUP(B67,'[1]LISTADO ATM'!$A$2:$C$922,3,0)</f>
        <v>DISTRITO NACIONAL</v>
      </c>
      <c r="B67" s="15">
        <v>698</v>
      </c>
      <c r="C67" s="18" t="str">
        <f>VLOOKUP(B67,'[1]LISTADO ATM'!$A$2:$B$822,2,0)</f>
        <v>ATM Parador Bellamar</v>
      </c>
      <c r="D67" s="26" t="s">
        <v>22</v>
      </c>
      <c r="E67" s="14" t="s">
        <v>64</v>
      </c>
    </row>
    <row r="68" spans="1:5" s="12" customFormat="1" ht="18.75" customHeight="1" x14ac:dyDescent="0.25">
      <c r="A68" s="18" t="str">
        <f>VLOOKUP(B68,'[1]LISTADO ATM'!$A$2:$C$922,3,0)</f>
        <v>DISTRITO NACIONAL</v>
      </c>
      <c r="B68" s="15">
        <v>738</v>
      </c>
      <c r="C68" s="18" t="str">
        <f>VLOOKUP(B68,'[1]LISTADO ATM'!$A$2:$B$822,2,0)</f>
        <v xml:space="preserve">ATM Zona Franca Los Alcarrizos </v>
      </c>
      <c r="D68" s="26" t="s">
        <v>22</v>
      </c>
      <c r="E68" s="14" t="s">
        <v>45</v>
      </c>
    </row>
    <row r="69" spans="1:5" s="12" customFormat="1" ht="18.75" customHeight="1" x14ac:dyDescent="0.25">
      <c r="A69" s="18" t="str">
        <f>VLOOKUP(B69,'[1]LISTADO ATM'!$A$2:$C$922,3,0)</f>
        <v>DISTRITO NACIONAL</v>
      </c>
      <c r="B69" s="15">
        <v>696</v>
      </c>
      <c r="C69" s="18" t="str">
        <f>VLOOKUP(B69,'[1]LISTADO ATM'!$A$2:$B$822,2,0)</f>
        <v>ATM Olé Jacobo Majluta</v>
      </c>
      <c r="D69" s="26" t="s">
        <v>22</v>
      </c>
      <c r="E69" s="14" t="s">
        <v>44</v>
      </c>
    </row>
    <row r="70" spans="1:5" s="12" customFormat="1" ht="18.75" customHeight="1" x14ac:dyDescent="0.25">
      <c r="A70" s="18" t="str">
        <f>VLOOKUP(B70,'[1]LISTADO ATM'!$A$2:$C$922,3,0)</f>
        <v>DISTRITO NACIONAL</v>
      </c>
      <c r="B70" s="15">
        <v>676</v>
      </c>
      <c r="C70" s="18" t="str">
        <f>VLOOKUP(B70,'[1]LISTADO ATM'!$A$2:$B$822,2,0)</f>
        <v>ATM S/M Bravo Colina Del Oeste</v>
      </c>
      <c r="D70" s="26" t="s">
        <v>22</v>
      </c>
      <c r="E70" s="14">
        <v>3336067143</v>
      </c>
    </row>
    <row r="71" spans="1:5" s="12" customFormat="1" ht="18.75" customHeight="1" x14ac:dyDescent="0.25">
      <c r="A71" s="18" t="str">
        <f>VLOOKUP(B71,'[1]LISTADO ATM'!$A$2:$C$922,3,0)</f>
        <v>DISTRITO NACIONAL</v>
      </c>
      <c r="B71" s="15">
        <v>621</v>
      </c>
      <c r="C71" s="18" t="str">
        <f>VLOOKUP(B71,'[1]LISTADO ATM'!$A$2:$B$922,2,0)</f>
        <v xml:space="preserve">ATM CESAC  </v>
      </c>
      <c r="D71" s="26" t="s">
        <v>22</v>
      </c>
      <c r="E71" s="14">
        <v>3336067117</v>
      </c>
    </row>
    <row r="72" spans="1:5" s="12" customFormat="1" ht="18.75" customHeight="1" x14ac:dyDescent="0.25">
      <c r="A72" s="18" t="str">
        <f>VLOOKUP(B72,'[1]LISTADO ATM'!$A$2:$C$922,3,0)</f>
        <v>DISTRITO NACIONAL</v>
      </c>
      <c r="B72" s="15">
        <v>415</v>
      </c>
      <c r="C72" s="18" t="str">
        <f>VLOOKUP(B72,'[1]LISTADO ATM'!$A$2:$B$822,2,0)</f>
        <v xml:space="preserve">ATM Autobanco San Martín I </v>
      </c>
      <c r="D72" s="26" t="s">
        <v>22</v>
      </c>
      <c r="E72" s="29" t="s">
        <v>28</v>
      </c>
    </row>
    <row r="73" spans="1:5" s="12" customFormat="1" ht="18.75" customHeight="1" x14ac:dyDescent="0.25">
      <c r="A73" s="18" t="str">
        <f>VLOOKUP(B73,'[1]LISTADO ATM'!$A$2:$C$922,3,0)</f>
        <v>DISTRITO NACIONAL</v>
      </c>
      <c r="B73" s="15">
        <v>560</v>
      </c>
      <c r="C73" s="18" t="str">
        <f>VLOOKUP(B73,'[1]LISTADO ATM'!$A$2:$B$922,2,0)</f>
        <v xml:space="preserve">ATM Junta Central Electoral </v>
      </c>
      <c r="D73" s="26" t="s">
        <v>22</v>
      </c>
      <c r="E73" s="14" t="s">
        <v>73</v>
      </c>
    </row>
    <row r="74" spans="1:5" ht="18.75" thickBot="1" x14ac:dyDescent="0.3">
      <c r="A74" s="23" t="s">
        <v>10</v>
      </c>
      <c r="B74" s="32">
        <f>COUNT(B9:B72)</f>
        <v>64</v>
      </c>
      <c r="C74" s="36"/>
      <c r="D74" s="37"/>
      <c r="E74" s="38"/>
    </row>
    <row r="75" spans="1:5" x14ac:dyDescent="0.25">
      <c r="A75" s="58"/>
      <c r="B75" s="59"/>
      <c r="C75" s="59"/>
      <c r="D75" s="59"/>
      <c r="E75" s="60"/>
    </row>
    <row r="76" spans="1:5" ht="18.75" thickBot="1" x14ac:dyDescent="0.3">
      <c r="A76" s="47" t="s">
        <v>14</v>
      </c>
      <c r="B76" s="48"/>
      <c r="C76" s="48"/>
      <c r="D76" s="48"/>
      <c r="E76" s="49"/>
    </row>
    <row r="77" spans="1:5" s="12" customFormat="1" ht="18" x14ac:dyDescent="0.25">
      <c r="A77" s="22" t="s">
        <v>4</v>
      </c>
      <c r="B77" s="22" t="s">
        <v>5</v>
      </c>
      <c r="C77" s="22" t="s">
        <v>6</v>
      </c>
      <c r="D77" s="20" t="s">
        <v>7</v>
      </c>
      <c r="E77" s="31" t="s">
        <v>8</v>
      </c>
    </row>
    <row r="78" spans="1:5" s="12" customFormat="1" ht="18" x14ac:dyDescent="0.25">
      <c r="A78" s="18" t="e">
        <f>VLOOKUP(B78,'[1]LISTADO ATM'!$A$2:$C$922,3,0)</f>
        <v>#N/A</v>
      </c>
      <c r="B78" s="15"/>
      <c r="C78" s="18" t="e">
        <f>VLOOKUP(B78,'[1]LISTADO ATM'!$A$2:$B$822,2,0)</f>
        <v>#N/A</v>
      </c>
      <c r="D78" s="16" t="s">
        <v>24</v>
      </c>
      <c r="E78" s="27"/>
    </row>
    <row r="79" spans="1:5" s="12" customFormat="1" ht="18" x14ac:dyDescent="0.25">
      <c r="A79" s="18" t="e">
        <f>VLOOKUP(B79,'[1]LISTADO ATM'!$A$2:$C$922,3,0)</f>
        <v>#N/A</v>
      </c>
      <c r="B79" s="15"/>
      <c r="C79" s="18" t="e">
        <f>VLOOKUP(B79,'[1]LISTADO ATM'!$A$2:$B$822,2,0)</f>
        <v>#N/A</v>
      </c>
      <c r="D79" s="16"/>
      <c r="E79" s="27"/>
    </row>
    <row r="80" spans="1:5" s="12" customFormat="1" ht="18" x14ac:dyDescent="0.25">
      <c r="A80" s="18" t="e">
        <f>VLOOKUP(B80,'[1]LISTADO ATM'!$A$2:$C$922,3,0)</f>
        <v>#N/A</v>
      </c>
      <c r="B80" s="15"/>
      <c r="C80" s="18" t="e">
        <f>VLOOKUP(B80,'[1]LISTADO ATM'!$A$2:$B$822,2,0)</f>
        <v>#N/A</v>
      </c>
      <c r="D80" s="16"/>
      <c r="E80" s="27"/>
    </row>
    <row r="81" spans="1:5" s="12" customFormat="1" ht="18" x14ac:dyDescent="0.25">
      <c r="A81" s="18" t="e">
        <f>VLOOKUP(B81,'[1]LISTADO ATM'!$A$2:$C$922,3,0)</f>
        <v>#N/A</v>
      </c>
      <c r="B81" s="15"/>
      <c r="C81" s="18" t="e">
        <f>VLOOKUP(B81,'[1]LISTADO ATM'!$A$2:$B$822,2,0)</f>
        <v>#N/A</v>
      </c>
      <c r="D81" s="16"/>
      <c r="E81" s="27"/>
    </row>
    <row r="82" spans="1:5" s="12" customFormat="1" ht="18" x14ac:dyDescent="0.25">
      <c r="A82" s="18" t="e">
        <f>VLOOKUP(B82,'[1]LISTADO ATM'!$A$2:$C$922,3,0)</f>
        <v>#N/A</v>
      </c>
      <c r="B82" s="15"/>
      <c r="C82" s="18" t="e">
        <f>VLOOKUP(B82,'[1]LISTADO ATM'!$A$2:$B$822,2,0)</f>
        <v>#N/A</v>
      </c>
      <c r="D82" s="16"/>
      <c r="E82" s="27"/>
    </row>
    <row r="83" spans="1:5" ht="18.75" thickBot="1" x14ac:dyDescent="0.3">
      <c r="A83" s="25" t="s">
        <v>10</v>
      </c>
      <c r="B83" s="32">
        <f>COUNT(B78:B78)</f>
        <v>0</v>
      </c>
      <c r="C83" s="61"/>
      <c r="D83" s="61"/>
      <c r="E83" s="61"/>
    </row>
    <row r="84" spans="1:5" s="12" customFormat="1" ht="15.75" thickBot="1" x14ac:dyDescent="0.3">
      <c r="A84" s="62"/>
      <c r="B84" s="63"/>
      <c r="C84" s="63"/>
      <c r="D84" s="63"/>
      <c r="E84" s="64"/>
    </row>
    <row r="85" spans="1:5" s="12" customFormat="1" ht="18.75" thickBot="1" x14ac:dyDescent="0.3">
      <c r="A85" s="65" t="s">
        <v>12</v>
      </c>
      <c r="B85" s="66"/>
      <c r="C85" s="66"/>
      <c r="D85" s="66"/>
      <c r="E85" s="67"/>
    </row>
    <row r="86" spans="1:5" s="12" customFormat="1" ht="18" x14ac:dyDescent="0.25">
      <c r="A86" s="22" t="s">
        <v>4</v>
      </c>
      <c r="B86" s="22" t="s">
        <v>5</v>
      </c>
      <c r="C86" s="22" t="s">
        <v>6</v>
      </c>
      <c r="D86" s="20" t="s">
        <v>7</v>
      </c>
      <c r="E86" s="34" t="s">
        <v>8</v>
      </c>
    </row>
    <row r="87" spans="1:5" s="12" customFormat="1" ht="18.75" customHeight="1" x14ac:dyDescent="0.25">
      <c r="A87" s="18" t="str">
        <f>VLOOKUP(B87,'[1]LISTADO ATM'!$A$2:$C$922,3,0)</f>
        <v>DISTRITO NACIONAL</v>
      </c>
      <c r="B87" s="15">
        <v>724</v>
      </c>
      <c r="C87" s="18" t="str">
        <f>VLOOKUP(B87,'[1]LISTADO ATM'!$A$2:$B$922,2,0)</f>
        <v xml:space="preserve">ATM El Huacal I </v>
      </c>
      <c r="D87" s="24" t="s">
        <v>9</v>
      </c>
      <c r="E87" s="14" t="s">
        <v>25</v>
      </c>
    </row>
    <row r="88" spans="1:5" s="12" customFormat="1" ht="18.75" customHeight="1" x14ac:dyDescent="0.25">
      <c r="A88" s="18" t="str">
        <f>VLOOKUP(B88,'[1]LISTADO ATM'!$A$2:$C$922,3,0)</f>
        <v>DISTRITO NACIONAL</v>
      </c>
      <c r="B88" s="15">
        <v>620</v>
      </c>
      <c r="C88" s="18" t="str">
        <f>VLOOKUP(B88,'[1]LISTADO ATM'!$A$2:$B$922,2,0)</f>
        <v xml:space="preserve">ATM Ministerio de Medio Ambiente </v>
      </c>
      <c r="D88" s="24" t="s">
        <v>9</v>
      </c>
      <c r="E88" s="14" t="s">
        <v>29</v>
      </c>
    </row>
    <row r="89" spans="1:5" s="12" customFormat="1" ht="18.75" customHeight="1" x14ac:dyDescent="0.25">
      <c r="A89" s="18" t="str">
        <f>VLOOKUP(B89,'[1]LISTADO ATM'!$A$2:$C$922,3,0)</f>
        <v>ESTE</v>
      </c>
      <c r="B89" s="15">
        <v>366</v>
      </c>
      <c r="C89" s="18" t="str">
        <f>VLOOKUP(B89,'[1]LISTADO ATM'!$A$2:$B$922,2,0)</f>
        <v>ATM Oficina Boulevard (Higuey) II</v>
      </c>
      <c r="D89" s="24" t="s">
        <v>9</v>
      </c>
      <c r="E89" s="14" t="s">
        <v>32</v>
      </c>
    </row>
    <row r="90" spans="1:5" s="12" customFormat="1" ht="18.75" customHeight="1" x14ac:dyDescent="0.25">
      <c r="A90" s="18" t="str">
        <f>VLOOKUP(B90,'[1]LISTADO ATM'!$A$2:$C$922,3,0)</f>
        <v>DISTRITO NACIONAL</v>
      </c>
      <c r="B90" s="15">
        <v>947</v>
      </c>
      <c r="C90" s="18" t="str">
        <f>VLOOKUP(B90,'[1]LISTADO ATM'!$A$2:$B$922,2,0)</f>
        <v xml:space="preserve">ATM Superintendencia de Bancos </v>
      </c>
      <c r="D90" s="24" t="s">
        <v>9</v>
      </c>
      <c r="E90" s="14">
        <v>3336066973</v>
      </c>
    </row>
    <row r="91" spans="1:5" s="12" customFormat="1" ht="18.75" customHeight="1" x14ac:dyDescent="0.25">
      <c r="A91" s="18" t="str">
        <f>VLOOKUP(B91,'[1]LISTADO ATM'!$A$2:$C$922,3,0)</f>
        <v>SUR</v>
      </c>
      <c r="B91" s="15">
        <v>252</v>
      </c>
      <c r="C91" s="18" t="str">
        <f>VLOOKUP(B91,'[1]LISTADO ATM'!$A$2:$B$922,2,0)</f>
        <v xml:space="preserve">ATM Banco Agrícola (Barahona) </v>
      </c>
      <c r="D91" s="24" t="s">
        <v>9</v>
      </c>
      <c r="E91" s="14">
        <v>3336067109</v>
      </c>
    </row>
    <row r="92" spans="1:5" s="12" customFormat="1" ht="18.75" customHeight="1" x14ac:dyDescent="0.25">
      <c r="A92" s="18" t="str">
        <f>VLOOKUP(B92,'[1]LISTADO ATM'!$A$2:$C$922,3,0)</f>
        <v>DISTRITO NACIONAL</v>
      </c>
      <c r="B92" s="15">
        <v>721</v>
      </c>
      <c r="C92" s="18" t="str">
        <f>VLOOKUP(B92,'[1]LISTADO ATM'!$A$2:$B$922,2,0)</f>
        <v xml:space="preserve">ATM Oficina Charles de Gaulle II </v>
      </c>
      <c r="D92" s="24" t="s">
        <v>9</v>
      </c>
      <c r="E92" s="14">
        <v>3336067146</v>
      </c>
    </row>
    <row r="93" spans="1:5" s="12" customFormat="1" ht="18.75" customHeight="1" x14ac:dyDescent="0.25">
      <c r="A93" s="18" t="str">
        <f>VLOOKUP(B93,'[1]LISTADO ATM'!$A$2:$C$922,3,0)</f>
        <v>SUR</v>
      </c>
      <c r="B93" s="15">
        <v>249</v>
      </c>
      <c r="C93" s="18" t="str">
        <f>VLOOKUP(B93,'[1]LISTADO ATM'!$A$2:$B$922,2,0)</f>
        <v xml:space="preserve">ATM Banco Agrícola Neiba </v>
      </c>
      <c r="D93" s="24" t="s">
        <v>9</v>
      </c>
      <c r="E93" s="14" t="s">
        <v>53</v>
      </c>
    </row>
    <row r="94" spans="1:5" s="12" customFormat="1" ht="18.75" customHeight="1" x14ac:dyDescent="0.25">
      <c r="A94" s="18" t="str">
        <f>VLOOKUP(B94,'[1]LISTADO ATM'!$A$2:$C$922,3,0)</f>
        <v>DISTRITO NACIONAL</v>
      </c>
      <c r="B94" s="15">
        <v>569</v>
      </c>
      <c r="C94" s="18" t="str">
        <f>VLOOKUP(B94,'[1]LISTADO ATM'!$A$2:$B$922,2,0)</f>
        <v xml:space="preserve">ATM Superintendencia de Seguros </v>
      </c>
      <c r="D94" s="24" t="s">
        <v>9</v>
      </c>
      <c r="E94" s="14" t="s">
        <v>63</v>
      </c>
    </row>
    <row r="95" spans="1:5" s="12" customFormat="1" ht="18.75" customHeight="1" x14ac:dyDescent="0.25">
      <c r="A95" s="18" t="str">
        <f>VLOOKUP(B95,'[1]LISTADO ATM'!$A$2:$C$922,3,0)</f>
        <v>SUR</v>
      </c>
      <c r="B95" s="15">
        <v>537</v>
      </c>
      <c r="C95" s="18" t="str">
        <f>VLOOKUP(B95,'[1]LISTADO ATM'!$A$2:$B$922,2,0)</f>
        <v xml:space="preserve">ATM Estación Texaco Enriquillo (Barahona) </v>
      </c>
      <c r="D95" s="24" t="s">
        <v>9</v>
      </c>
      <c r="E95" s="14" t="s">
        <v>74</v>
      </c>
    </row>
    <row r="96" spans="1:5" s="12" customFormat="1" ht="18.75" customHeight="1" x14ac:dyDescent="0.25">
      <c r="A96" s="18" t="str">
        <f>VLOOKUP(B96,'[1]LISTADO ATM'!$A$2:$C$922,3,0)</f>
        <v>DISTRITO NACIONAL</v>
      </c>
      <c r="B96" s="15">
        <v>983</v>
      </c>
      <c r="C96" s="18" t="str">
        <f>VLOOKUP(B96,'[1]LISTADO ATM'!$A$2:$B$922,2,0)</f>
        <v xml:space="preserve">ATM Bravo República de Colombia </v>
      </c>
      <c r="D96" s="24" t="s">
        <v>9</v>
      </c>
      <c r="E96" s="14" t="s">
        <v>79</v>
      </c>
    </row>
    <row r="97" spans="1:5" s="12" customFormat="1" ht="18.75" customHeight="1" x14ac:dyDescent="0.25">
      <c r="A97" s="18" t="str">
        <f>VLOOKUP(B97,'[1]LISTADO ATM'!$A$2:$C$922,3,0)</f>
        <v>DISTRITO NACIONAL</v>
      </c>
      <c r="B97" s="15">
        <v>911</v>
      </c>
      <c r="C97" s="18" t="str">
        <f>VLOOKUP(B97,'[1]LISTADO ATM'!$A$2:$B$922,2,0)</f>
        <v xml:space="preserve">ATM Oficina Venezuela II </v>
      </c>
      <c r="D97" s="24" t="s">
        <v>9</v>
      </c>
      <c r="E97" s="14" t="s">
        <v>80</v>
      </c>
    </row>
    <row r="98" spans="1:5" s="12" customFormat="1" ht="18.75" customHeight="1" x14ac:dyDescent="0.25">
      <c r="A98" s="18" t="str">
        <f>VLOOKUP(B98,'[1]LISTADO ATM'!$A$2:$C$922,3,0)</f>
        <v>DISTRITO NACIONAL</v>
      </c>
      <c r="B98" s="15">
        <v>422</v>
      </c>
      <c r="C98" s="18" t="str">
        <f>VLOOKUP(B98,'[1]LISTADO ATM'!$A$2:$B$922,2,0)</f>
        <v xml:space="preserve">ATM Olé Manoguayabo </v>
      </c>
      <c r="D98" s="24" t="s">
        <v>9</v>
      </c>
      <c r="E98" s="14" t="s">
        <v>82</v>
      </c>
    </row>
    <row r="99" spans="1:5" s="12" customFormat="1" ht="18.75" customHeight="1" x14ac:dyDescent="0.25">
      <c r="A99" s="18" t="str">
        <f>VLOOKUP(B99,'[1]LISTADO ATM'!$A$2:$C$922,3,0)</f>
        <v>DISTRITO NACIONAL</v>
      </c>
      <c r="B99" s="15">
        <v>823</v>
      </c>
      <c r="C99" s="18" t="str">
        <f>VLOOKUP(B99,'[1]LISTADO ATM'!$A$2:$B$922,2,0)</f>
        <v xml:space="preserve">ATM UNP El Carril (Haina) </v>
      </c>
      <c r="D99" s="24" t="s">
        <v>9</v>
      </c>
      <c r="E99" s="14" t="s">
        <v>85</v>
      </c>
    </row>
    <row r="100" spans="1:5" s="12" customFormat="1" ht="18.75" customHeight="1" x14ac:dyDescent="0.25">
      <c r="A100" s="18" t="str">
        <f>VLOOKUP(B100,'[1]LISTADO ATM'!$A$2:$C$922,3,0)</f>
        <v>ESTE</v>
      </c>
      <c r="B100" s="15">
        <v>427</v>
      </c>
      <c r="C100" s="18" t="str">
        <f>VLOOKUP(B100,'[1]LISTADO ATM'!$A$2:$B$922,2,0)</f>
        <v xml:space="preserve">ATM Almacenes Iberia (Hato Mayor) </v>
      </c>
      <c r="D100" s="24" t="s">
        <v>9</v>
      </c>
      <c r="E100" s="14" t="s">
        <v>90</v>
      </c>
    </row>
    <row r="101" spans="1:5" s="12" customFormat="1" ht="18.75" customHeight="1" x14ac:dyDescent="0.25">
      <c r="A101" s="18" t="str">
        <f>VLOOKUP(B101,'[1]LISTADO ATM'!$A$2:$C$922,3,0)</f>
        <v>ESTE</v>
      </c>
      <c r="B101" s="15">
        <v>330</v>
      </c>
      <c r="C101" s="18" t="str">
        <f>VLOOKUP(B101,'[1]LISTADO ATM'!$A$2:$B$922,2,0)</f>
        <v xml:space="preserve">ATM Oficina Boulevard (Higuey) </v>
      </c>
      <c r="D101" s="24" t="s">
        <v>9</v>
      </c>
      <c r="E101" s="14" t="s">
        <v>88</v>
      </c>
    </row>
    <row r="102" spans="1:5" s="12" customFormat="1" ht="18.75" customHeight="1" x14ac:dyDescent="0.25">
      <c r="A102" s="18" t="str">
        <f>VLOOKUP(B102,'[1]LISTADO ATM'!$A$2:$C$922,3,0)</f>
        <v>DISTRITO NACIONAL</v>
      </c>
      <c r="B102" s="15">
        <v>325</v>
      </c>
      <c r="C102" s="18" t="str">
        <f>VLOOKUP(B102,'[1]LISTADO ATM'!$A$2:$B$922,2,0)</f>
        <v>ATM Casa Edwin</v>
      </c>
      <c r="D102" s="24" t="s">
        <v>9</v>
      </c>
      <c r="E102" s="14" t="s">
        <v>89</v>
      </c>
    </row>
    <row r="103" spans="1:5" s="12" customFormat="1" ht="18.75" customHeight="1" x14ac:dyDescent="0.25">
      <c r="A103" s="18" t="str">
        <f>VLOOKUP(B103,'[1]LISTADO ATM'!$A$2:$C$922,3,0)</f>
        <v>ESTE</v>
      </c>
      <c r="B103" s="15">
        <v>660</v>
      </c>
      <c r="C103" s="18" t="str">
        <f>VLOOKUP(B103,'[1]LISTADO ATM'!$A$2:$B$922,2,0)</f>
        <v>ATM Oficina Romana Norte II</v>
      </c>
      <c r="D103" s="24" t="s">
        <v>9</v>
      </c>
      <c r="E103" s="14" t="s">
        <v>91</v>
      </c>
    </row>
    <row r="104" spans="1:5" s="12" customFormat="1" ht="18.75" customHeight="1" x14ac:dyDescent="0.25">
      <c r="A104" s="18" t="str">
        <f>VLOOKUP(B104,'[1]LISTADO ATM'!$A$2:$C$922,3,0)</f>
        <v>ESTE</v>
      </c>
      <c r="B104" s="15">
        <v>158</v>
      </c>
      <c r="C104" s="18" t="str">
        <f>VLOOKUP(B104,'[1]LISTADO ATM'!$A$2:$B$922,2,0)</f>
        <v xml:space="preserve">ATM Oficina Romana Norte </v>
      </c>
      <c r="D104" s="24" t="s">
        <v>9</v>
      </c>
      <c r="E104" s="14" t="s">
        <v>92</v>
      </c>
    </row>
    <row r="105" spans="1:5" s="12" customFormat="1" ht="18.75" customHeight="1" x14ac:dyDescent="0.25">
      <c r="A105" s="18" t="str">
        <f>VLOOKUP(B105,'[1]LISTADO ATM'!$A$2:$C$922,3,0)</f>
        <v>NORTE</v>
      </c>
      <c r="B105" s="15">
        <v>142</v>
      </c>
      <c r="C105" s="18" t="str">
        <f>VLOOKUP(B105,'[1]LISTADO ATM'!$A$2:$B$922,2,0)</f>
        <v xml:space="preserve">ATM Centro de Caja Galerías Bonao </v>
      </c>
      <c r="D105" s="24" t="s">
        <v>9</v>
      </c>
      <c r="E105" s="14" t="s">
        <v>93</v>
      </c>
    </row>
    <row r="106" spans="1:5" s="12" customFormat="1" ht="18.75" customHeight="1" x14ac:dyDescent="0.25">
      <c r="A106" s="18" t="str">
        <f>VLOOKUP(B106,'[1]LISTADO ATM'!$A$2:$C$922,3,0)</f>
        <v>DISTRITO NACIONAL</v>
      </c>
      <c r="B106" s="15">
        <v>793</v>
      </c>
      <c r="C106" s="18" t="str">
        <f>VLOOKUP(B106,'[1]LISTADO ATM'!$A$2:$B$922,2,0)</f>
        <v xml:space="preserve">ATM Centro de Caja Agora Mall </v>
      </c>
      <c r="D106" s="24" t="s">
        <v>9</v>
      </c>
      <c r="E106" s="14" t="s">
        <v>94</v>
      </c>
    </row>
    <row r="107" spans="1:5" s="12" customFormat="1" ht="18.75" customHeight="1" x14ac:dyDescent="0.25">
      <c r="A107" s="18" t="str">
        <f>VLOOKUP(B107,'[1]LISTADO ATM'!$A$2:$C$922,3,0)</f>
        <v>SUR</v>
      </c>
      <c r="B107" s="15">
        <v>84</v>
      </c>
      <c r="C107" s="18" t="str">
        <f>VLOOKUP(B107,'[1]LISTADO ATM'!$A$2:$B$922,2,0)</f>
        <v xml:space="preserve">ATM Oficina Multicentro Sirena San Cristóbal </v>
      </c>
      <c r="D107" s="24" t="s">
        <v>9</v>
      </c>
      <c r="E107" s="14" t="s">
        <v>99</v>
      </c>
    </row>
    <row r="108" spans="1:5" s="12" customFormat="1" ht="18.75" customHeight="1" x14ac:dyDescent="0.25">
      <c r="A108" s="18" t="str">
        <f>VLOOKUP(B108,'[1]LISTADO ATM'!$A$2:$C$922,3,0)</f>
        <v>DISTRITO NACIONAL</v>
      </c>
      <c r="B108" s="15">
        <v>461</v>
      </c>
      <c r="C108" s="18" t="str">
        <f>VLOOKUP(B108,'[1]LISTADO ATM'!$A$2:$B$922,2,0)</f>
        <v xml:space="preserve">ATM Autobanco Sarasota I </v>
      </c>
      <c r="D108" s="24" t="s">
        <v>9</v>
      </c>
      <c r="E108" s="14" t="s">
        <v>100</v>
      </c>
    </row>
    <row r="109" spans="1:5" s="12" customFormat="1" ht="18.75" customHeight="1" x14ac:dyDescent="0.25">
      <c r="A109" s="18" t="str">
        <f>VLOOKUP(B109,'[1]LISTADO ATM'!$A$2:$C$922,3,0)</f>
        <v>SUR</v>
      </c>
      <c r="B109" s="15">
        <v>512</v>
      </c>
      <c r="C109" s="18" t="str">
        <f>VLOOKUP(B109,'[1]LISTADO ATM'!$A$2:$B$922,2,0)</f>
        <v>ATM Plaza Jesús Ferreira</v>
      </c>
      <c r="D109" s="24" t="s">
        <v>9</v>
      </c>
      <c r="E109" s="14">
        <v>3336067457</v>
      </c>
    </row>
    <row r="110" spans="1:5" s="12" customFormat="1" ht="18.75" customHeight="1" x14ac:dyDescent="0.25">
      <c r="A110" s="18" t="str">
        <f>VLOOKUP(B110,'[1]LISTADO ATM'!$A$2:$C$922,3,0)</f>
        <v>ESTE</v>
      </c>
      <c r="B110" s="15">
        <v>631</v>
      </c>
      <c r="C110" s="18" t="str">
        <f>VLOOKUP(B110,'[1]LISTADO ATM'!$A$2:$B$922,2,0)</f>
        <v xml:space="preserve">ATM ASOCODEQUI (San Pedro) </v>
      </c>
      <c r="D110" s="24" t="s">
        <v>9</v>
      </c>
      <c r="E110" s="14">
        <v>3336067471</v>
      </c>
    </row>
    <row r="111" spans="1:5" s="12" customFormat="1" ht="18.75" customHeight="1" x14ac:dyDescent="0.25">
      <c r="A111" s="18" t="str">
        <f>VLOOKUP(B111,'[1]LISTADO ATM'!$A$2:$C$922,3,0)</f>
        <v>NORTE</v>
      </c>
      <c r="B111" s="15">
        <v>754</v>
      </c>
      <c r="C111" s="18" t="str">
        <f>VLOOKUP(B111,'[1]LISTADO ATM'!$A$2:$B$922,2,0)</f>
        <v xml:space="preserve">ATM Autobanco Oficina Licey al Medio </v>
      </c>
      <c r="D111" s="24" t="s">
        <v>9</v>
      </c>
      <c r="E111" s="14">
        <v>3336067478</v>
      </c>
    </row>
    <row r="112" spans="1:5" s="12" customFormat="1" ht="18.75" customHeight="1" x14ac:dyDescent="0.25">
      <c r="A112" s="18" t="str">
        <f>VLOOKUP(B112,'[1]LISTADO ATM'!$A$2:$C$922,3,0)</f>
        <v>DISTRITO NACIONAL</v>
      </c>
      <c r="B112" s="15">
        <v>811</v>
      </c>
      <c r="C112" s="18" t="str">
        <f>VLOOKUP(B112,'[1]LISTADO ATM'!$A$2:$B$922,2,0)</f>
        <v xml:space="preserve">ATM Almacenes Unidos </v>
      </c>
      <c r="D112" s="24" t="s">
        <v>9</v>
      </c>
      <c r="E112" s="14">
        <v>3336067479</v>
      </c>
    </row>
    <row r="113" spans="1:5" s="12" customFormat="1" ht="18.75" customHeight="1" x14ac:dyDescent="0.25">
      <c r="A113" s="18" t="str">
        <f>VLOOKUP(B113,'[1]LISTADO ATM'!$A$2:$C$922,3,0)</f>
        <v>DISTRITO NACIONAL</v>
      </c>
      <c r="B113" s="15">
        <v>908</v>
      </c>
      <c r="C113" s="18" t="str">
        <f>VLOOKUP(B113,'[1]LISTADO ATM'!$A$2:$B$922,2,0)</f>
        <v xml:space="preserve">ATM Oficina Plaza Botánika </v>
      </c>
      <c r="D113" s="24" t="s">
        <v>9</v>
      </c>
      <c r="E113" s="14">
        <v>3336067481</v>
      </c>
    </row>
    <row r="114" spans="1:5" s="12" customFormat="1" ht="18.75" customHeight="1" x14ac:dyDescent="0.25">
      <c r="A114" s="18" t="str">
        <f>VLOOKUP(B114,'[1]LISTADO ATM'!$A$2:$C$922,3,0)</f>
        <v>NORTE</v>
      </c>
      <c r="B114" s="15">
        <v>956</v>
      </c>
      <c r="C114" s="18" t="str">
        <f>VLOOKUP(B114,'[1]LISTADO ATM'!$A$2:$B$922,2,0)</f>
        <v xml:space="preserve">ATM Autoservicio El Jaya (SFM) </v>
      </c>
      <c r="D114" s="24" t="s">
        <v>9</v>
      </c>
      <c r="E114" s="14">
        <v>3336067483</v>
      </c>
    </row>
    <row r="115" spans="1:5" s="12" customFormat="1" ht="18.75" customHeight="1" x14ac:dyDescent="0.25">
      <c r="A115" s="18" t="str">
        <f>VLOOKUP(B115,'[1]LISTADO ATM'!$A$2:$C$922,3,0)</f>
        <v>DISTRITO NACIONAL</v>
      </c>
      <c r="B115" s="15">
        <v>525</v>
      </c>
      <c r="C115" s="18" t="str">
        <f>VLOOKUP(B115,'[1]LISTADO ATM'!$A$2:$B$922,2,0)</f>
        <v>ATM S/M Bravo Las Americas</v>
      </c>
      <c r="D115" s="24" t="s">
        <v>9</v>
      </c>
      <c r="E115" s="14">
        <v>3336067507</v>
      </c>
    </row>
    <row r="116" spans="1:5" s="12" customFormat="1" ht="18.75" customHeight="1" x14ac:dyDescent="0.25">
      <c r="A116" s="18" t="str">
        <f>VLOOKUP(B116,'[1]LISTADO ATM'!$A$2:$C$922,3,0)</f>
        <v>ESTE</v>
      </c>
      <c r="B116" s="15">
        <v>838</v>
      </c>
      <c r="C116" s="18" t="str">
        <f>VLOOKUP(B116,'[1]LISTADO ATM'!$A$2:$B$922,2,0)</f>
        <v xml:space="preserve">ATM UNP Consuelo </v>
      </c>
      <c r="D116" s="24" t="s">
        <v>9</v>
      </c>
      <c r="E116" s="14">
        <v>3336067514</v>
      </c>
    </row>
    <row r="117" spans="1:5" s="12" customFormat="1" ht="18.75" customHeight="1" x14ac:dyDescent="0.25">
      <c r="A117" s="18" t="str">
        <f>VLOOKUP(B117,'[1]LISTADO ATM'!$A$2:$C$922,3,0)</f>
        <v>DISTRITO NACIONAL</v>
      </c>
      <c r="B117" s="15">
        <v>801</v>
      </c>
      <c r="C117" s="18" t="str">
        <f>VLOOKUP(B117,'[1]LISTADO ATM'!$A$2:$B$922,2,0)</f>
        <v xml:space="preserve">ATM Galería 360 Food Court </v>
      </c>
      <c r="D117" s="24" t="s">
        <v>9</v>
      </c>
      <c r="E117" s="14">
        <v>3336067515</v>
      </c>
    </row>
    <row r="118" spans="1:5" s="12" customFormat="1" ht="18.75" customHeight="1" x14ac:dyDescent="0.25">
      <c r="A118" s="18" t="str">
        <f>VLOOKUP(B118,'[1]LISTADO ATM'!$A$2:$C$922,3,0)</f>
        <v>DISTRITO NACIONAL</v>
      </c>
      <c r="B118" s="15">
        <v>755</v>
      </c>
      <c r="C118" s="18" t="str">
        <f>VLOOKUP(B118,'[1]LISTADO ATM'!$A$2:$B$922,2,0)</f>
        <v xml:space="preserve">ATM Oficina Galería del Este (Plaza) </v>
      </c>
      <c r="D118" s="24" t="s">
        <v>9</v>
      </c>
      <c r="E118" s="14">
        <v>3336067517</v>
      </c>
    </row>
    <row r="119" spans="1:5" s="12" customFormat="1" ht="18.75" customHeight="1" x14ac:dyDescent="0.25">
      <c r="A119" s="18" t="str">
        <f>VLOOKUP(B119,'[1]LISTADO ATM'!$A$2:$C$922,3,0)</f>
        <v>NORTE</v>
      </c>
      <c r="B119" s="15">
        <v>728</v>
      </c>
      <c r="C119" s="18" t="str">
        <f>VLOOKUP(B119,'[1]LISTADO ATM'!$A$2:$B$922,2,0)</f>
        <v xml:space="preserve">ATM UNP La Vega Oficina Regional Norcentral </v>
      </c>
      <c r="D119" s="24" t="s">
        <v>9</v>
      </c>
      <c r="E119" s="14">
        <v>3336067518</v>
      </c>
    </row>
    <row r="120" spans="1:5" s="12" customFormat="1" ht="18.75" customHeight="1" x14ac:dyDescent="0.25">
      <c r="A120" s="18" t="str">
        <f>VLOOKUP(B120,'[1]LISTADO ATM'!$A$2:$C$922,3,0)</f>
        <v>NORTE</v>
      </c>
      <c r="B120" s="15">
        <v>383</v>
      </c>
      <c r="C120" s="18" t="str">
        <f>VLOOKUP(B120,'[1]LISTADO ATM'!$A$2:$B$922,2,0)</f>
        <v>ATM S/M Daniel (Dajabón)</v>
      </c>
      <c r="D120" s="24" t="s">
        <v>9</v>
      </c>
      <c r="E120" s="14">
        <v>3336067519</v>
      </c>
    </row>
    <row r="121" spans="1:5" s="12" customFormat="1" ht="18.75" customHeight="1" x14ac:dyDescent="0.25">
      <c r="A121" s="18" t="str">
        <f>VLOOKUP(B121,'[1]LISTADO ATM'!$A$2:$C$922,3,0)</f>
        <v>DISTRITO NACIONAL</v>
      </c>
      <c r="B121" s="15">
        <v>377</v>
      </c>
      <c r="C121" s="18" t="str">
        <f>VLOOKUP(B121,'[1]LISTADO ATM'!$A$2:$B$922,2,0)</f>
        <v>ATM Estación del Metro Eduardo Brito</v>
      </c>
      <c r="D121" s="24" t="s">
        <v>9</v>
      </c>
      <c r="E121" s="14" t="s">
        <v>103</v>
      </c>
    </row>
    <row r="122" spans="1:5" s="12" customFormat="1" ht="18.75" customHeight="1" x14ac:dyDescent="0.25">
      <c r="A122" s="18" t="str">
        <f>VLOOKUP(B122,'[1]LISTADO ATM'!$A$2:$C$922,3,0)</f>
        <v>DISTRITO NACIONAL</v>
      </c>
      <c r="B122" s="15">
        <v>875</v>
      </c>
      <c r="C122" s="18" t="str">
        <f>VLOOKUP(B122,'[1]LISTADO ATM'!$A$2:$B$922,2,0)</f>
        <v xml:space="preserve">ATM Texaco Aut. Duarte KM 14 1/2 (Los Alcarrizos) </v>
      </c>
      <c r="D122" s="24" t="s">
        <v>9</v>
      </c>
      <c r="E122" s="14" t="s">
        <v>109</v>
      </c>
    </row>
    <row r="123" spans="1:5" s="12" customFormat="1" ht="18.75" customHeight="1" x14ac:dyDescent="0.25">
      <c r="A123" s="18" t="str">
        <f>VLOOKUP(B123,'[1]LISTADO ATM'!$A$2:$C$922,3,0)</f>
        <v>DISTRITO NACIONAL</v>
      </c>
      <c r="B123" s="15">
        <v>577</v>
      </c>
      <c r="C123" s="18" t="str">
        <f>VLOOKUP(B123,'[1]LISTADO ATM'!$A$2:$B$922,2,0)</f>
        <v xml:space="preserve">ATM Olé Ave. Duarte </v>
      </c>
      <c r="D123" s="24" t="s">
        <v>9</v>
      </c>
      <c r="E123" s="82" t="s">
        <v>110</v>
      </c>
    </row>
    <row r="124" spans="1:5" s="12" customFormat="1" ht="18.75" customHeight="1" x14ac:dyDescent="0.25">
      <c r="A124" s="18" t="str">
        <f>VLOOKUP(B124,'[1]LISTADO ATM'!$A$2:$C$922,3,0)</f>
        <v>DISTRITO NACIONAL</v>
      </c>
      <c r="B124" s="15">
        <v>391</v>
      </c>
      <c r="C124" s="18" t="str">
        <f>VLOOKUP(B124,'[1]LISTADO ATM'!$A$2:$B$922,2,0)</f>
        <v xml:space="preserve">ATM S/M Jumbo Luperón </v>
      </c>
      <c r="D124" s="24" t="s">
        <v>9</v>
      </c>
      <c r="E124" s="82" t="s">
        <v>111</v>
      </c>
    </row>
    <row r="125" spans="1:5" s="12" customFormat="1" ht="18.75" customHeight="1" x14ac:dyDescent="0.25">
      <c r="A125" s="18" t="str">
        <f>VLOOKUP(B125,'[1]LISTADO ATM'!$A$2:$C$922,3,0)</f>
        <v>DISTRITO NACIONAL</v>
      </c>
      <c r="B125" s="15">
        <v>354</v>
      </c>
      <c r="C125" s="18" t="str">
        <f>VLOOKUP(B125,'[1]LISTADO ATM'!$A$2:$B$922,2,0)</f>
        <v xml:space="preserve">ATM Oficina Núñez de Cáceres II </v>
      </c>
      <c r="D125" s="24" t="s">
        <v>9</v>
      </c>
      <c r="E125" s="82" t="s">
        <v>112</v>
      </c>
    </row>
    <row r="126" spans="1:5" s="12" customFormat="1" ht="18.75" customHeight="1" x14ac:dyDescent="0.25">
      <c r="A126" s="18" t="e">
        <f>VLOOKUP(B126,'[1]LISTADO ATM'!$A$2:$C$922,3,0)</f>
        <v>#N/A</v>
      </c>
      <c r="B126" s="15"/>
      <c r="C126" s="18" t="e">
        <f>VLOOKUP(B126,'[1]LISTADO ATM'!$A$2:$B$922,2,0)</f>
        <v>#N/A</v>
      </c>
      <c r="D126" s="24" t="s">
        <v>9</v>
      </c>
      <c r="E126" s="14"/>
    </row>
    <row r="127" spans="1:5" s="12" customFormat="1" ht="18.75" customHeight="1" x14ac:dyDescent="0.25">
      <c r="A127" s="18" t="e">
        <f>VLOOKUP(B127,'[1]LISTADO ATM'!$A$2:$C$922,3,0)</f>
        <v>#N/A</v>
      </c>
      <c r="B127" s="15"/>
      <c r="C127" s="18" t="e">
        <f>VLOOKUP(B127,'[1]LISTADO ATM'!$A$2:$B$922,2,0)</f>
        <v>#N/A</v>
      </c>
      <c r="D127" s="24" t="s">
        <v>9</v>
      </c>
      <c r="E127" s="14"/>
    </row>
    <row r="128" spans="1:5" s="12" customFormat="1" ht="18.75" customHeight="1" x14ac:dyDescent="0.25">
      <c r="A128" s="18" t="e">
        <f>VLOOKUP(B128,'[1]LISTADO ATM'!$A$2:$C$922,3,0)</f>
        <v>#N/A</v>
      </c>
      <c r="B128" s="15"/>
      <c r="C128" s="18" t="e">
        <f>VLOOKUP(B128,'[1]LISTADO ATM'!$A$2:$B$922,2,0)</f>
        <v>#N/A</v>
      </c>
      <c r="D128" s="24" t="s">
        <v>9</v>
      </c>
      <c r="E128" s="14"/>
    </row>
    <row r="129" spans="1:5" s="12" customFormat="1" ht="18.75" customHeight="1" x14ac:dyDescent="0.25">
      <c r="A129" s="18" t="e">
        <f>VLOOKUP(B129,'[1]LISTADO ATM'!$A$2:$C$922,3,0)</f>
        <v>#N/A</v>
      </c>
      <c r="B129" s="15"/>
      <c r="C129" s="18" t="e">
        <f>VLOOKUP(B129,'[1]LISTADO ATM'!$A$2:$B$922,2,0)</f>
        <v>#N/A</v>
      </c>
      <c r="D129" s="24" t="s">
        <v>9</v>
      </c>
      <c r="E129" s="14"/>
    </row>
    <row r="130" spans="1:5" s="12" customFormat="1" ht="18.75" customHeight="1" x14ac:dyDescent="0.25">
      <c r="A130" s="18" t="e">
        <f>VLOOKUP(B130,'[1]LISTADO ATM'!$A$2:$C$922,3,0)</f>
        <v>#N/A</v>
      </c>
      <c r="B130" s="15"/>
      <c r="C130" s="18" t="e">
        <f>VLOOKUP(B130,'[1]LISTADO ATM'!$A$2:$B$922,2,0)</f>
        <v>#N/A</v>
      </c>
      <c r="D130" s="24" t="s">
        <v>9</v>
      </c>
      <c r="E130" s="14"/>
    </row>
    <row r="131" spans="1:5" s="12" customFormat="1" ht="18.75" customHeight="1" x14ac:dyDescent="0.25">
      <c r="A131" s="18" t="e">
        <f>VLOOKUP(B131,'[1]LISTADO ATM'!$A$2:$C$922,3,0)</f>
        <v>#N/A</v>
      </c>
      <c r="B131" s="15"/>
      <c r="C131" s="18" t="e">
        <f>VLOOKUP(B131,'[1]LISTADO ATM'!$A$2:$B$922,2,0)</f>
        <v>#N/A</v>
      </c>
      <c r="D131" s="24" t="s">
        <v>9</v>
      </c>
      <c r="E131" s="14"/>
    </row>
    <row r="132" spans="1:5" s="12" customFormat="1" ht="18.75" customHeight="1" x14ac:dyDescent="0.25">
      <c r="A132" s="18" t="e">
        <f>VLOOKUP(B132,'[1]LISTADO ATM'!$A$2:$C$922,3,0)</f>
        <v>#N/A</v>
      </c>
      <c r="B132" s="15"/>
      <c r="C132" s="18" t="e">
        <f>VLOOKUP(B132,'[1]LISTADO ATM'!$A$2:$B$922,2,0)</f>
        <v>#N/A</v>
      </c>
      <c r="D132" s="24" t="s">
        <v>9</v>
      </c>
      <c r="E132" s="14"/>
    </row>
    <row r="133" spans="1:5" s="12" customFormat="1" ht="18.75" thickBot="1" x14ac:dyDescent="0.3">
      <c r="A133" s="25" t="s">
        <v>10</v>
      </c>
      <c r="B133" s="32">
        <f>COUNT(B87:B132)</f>
        <v>39</v>
      </c>
      <c r="C133" s="68"/>
      <c r="D133" s="68"/>
      <c r="E133" s="68"/>
    </row>
    <row r="134" spans="1:5" s="12" customFormat="1" ht="15.75" thickBot="1" x14ac:dyDescent="0.3">
      <c r="A134" s="62"/>
      <c r="B134" s="63"/>
      <c r="C134" s="63"/>
      <c r="D134" s="63"/>
      <c r="E134" s="64"/>
    </row>
    <row r="135" spans="1:5" s="12" customFormat="1" ht="18.75" customHeight="1" thickBot="1" x14ac:dyDescent="0.3">
      <c r="A135" s="69" t="s">
        <v>20</v>
      </c>
      <c r="B135" s="70"/>
      <c r="C135" s="70"/>
      <c r="D135" s="70"/>
      <c r="E135" s="71"/>
    </row>
    <row r="136" spans="1:5" s="12" customFormat="1" ht="18" x14ac:dyDescent="0.25">
      <c r="A136" s="22" t="s">
        <v>4</v>
      </c>
      <c r="B136" s="22" t="s">
        <v>5</v>
      </c>
      <c r="C136" s="22" t="s">
        <v>6</v>
      </c>
      <c r="D136" s="20" t="s">
        <v>7</v>
      </c>
      <c r="E136" s="34" t="s">
        <v>8</v>
      </c>
    </row>
    <row r="137" spans="1:5" s="12" customFormat="1" ht="18.75" customHeight="1" x14ac:dyDescent="0.25">
      <c r="A137" s="18" t="str">
        <f>VLOOKUP(B137,'[1]LISTADO ATM'!$A$2:$C$922,3,0)</f>
        <v>SUR</v>
      </c>
      <c r="B137" s="15">
        <v>592</v>
      </c>
      <c r="C137" s="18" t="str">
        <f>VLOOKUP(B137,'[1]LISTADO ATM'!$A$2:$B$822,2,0)</f>
        <v xml:space="preserve">ATM Centro de Caja San Cristóbal I </v>
      </c>
      <c r="D137" s="16" t="s">
        <v>20</v>
      </c>
      <c r="E137" s="14" t="s">
        <v>49</v>
      </c>
    </row>
    <row r="138" spans="1:5" s="12" customFormat="1" ht="18.75" customHeight="1" x14ac:dyDescent="0.25">
      <c r="A138" s="18" t="str">
        <f>VLOOKUP(B138,'[1]LISTADO ATM'!$A$2:$C$922,3,0)</f>
        <v>DISTRITO NACIONAL</v>
      </c>
      <c r="B138" s="15">
        <v>624</v>
      </c>
      <c r="C138" s="18" t="str">
        <f>VLOOKUP(B138,'[1]LISTADO ATM'!$A$2:$B$822,2,0)</f>
        <v xml:space="preserve">ATM Policía Nacional I </v>
      </c>
      <c r="D138" s="16" t="s">
        <v>20</v>
      </c>
      <c r="E138" s="14" t="s">
        <v>78</v>
      </c>
    </row>
    <row r="139" spans="1:5" s="12" customFormat="1" ht="18.75" customHeight="1" x14ac:dyDescent="0.25">
      <c r="A139" s="18" t="str">
        <f>VLOOKUP(B139,'[1]LISTADO ATM'!$A$2:$C$922,3,0)</f>
        <v>NORTE</v>
      </c>
      <c r="B139" s="15">
        <v>703</v>
      </c>
      <c r="C139" s="18" t="str">
        <f>VLOOKUP(B139,'[1]LISTADO ATM'!$A$2:$B$822,2,0)</f>
        <v xml:space="preserve">ATM Oficina El Mamey Los Hidalgos </v>
      </c>
      <c r="D139" s="16" t="s">
        <v>20</v>
      </c>
      <c r="E139" s="14" t="s">
        <v>81</v>
      </c>
    </row>
    <row r="140" spans="1:5" s="12" customFormat="1" ht="18.75" customHeight="1" x14ac:dyDescent="0.25">
      <c r="A140" s="18" t="str">
        <f>VLOOKUP(B140,'[1]LISTADO ATM'!$A$2:$C$922,3,0)</f>
        <v>DISTRITO NACIONAL</v>
      </c>
      <c r="B140" s="15">
        <v>618</v>
      </c>
      <c r="C140" s="18" t="str">
        <f>VLOOKUP(B140,'[1]LISTADO ATM'!$A$2:$B$822,2,0)</f>
        <v xml:space="preserve">ATM Bienes Nacionales </v>
      </c>
      <c r="D140" s="16" t="s">
        <v>20</v>
      </c>
      <c r="E140" s="14" t="s">
        <v>86</v>
      </c>
    </row>
    <row r="141" spans="1:5" s="12" customFormat="1" ht="18.75" customHeight="1" x14ac:dyDescent="0.25">
      <c r="A141" s="18" t="str">
        <f>VLOOKUP(B141,'[1]LISTADO ATM'!$A$2:$C$922,3,0)</f>
        <v>SUR</v>
      </c>
      <c r="B141" s="15">
        <v>619</v>
      </c>
      <c r="C141" s="18" t="str">
        <f>VLOOKUP(B141,'[1]LISTADO ATM'!$A$2:$B$822,2,0)</f>
        <v xml:space="preserve">ATM Academia P.N. Hatillo (San Cristóbal) </v>
      </c>
      <c r="D141" s="16" t="s">
        <v>20</v>
      </c>
      <c r="E141" s="14" t="s">
        <v>87</v>
      </c>
    </row>
    <row r="142" spans="1:5" s="12" customFormat="1" ht="18.75" customHeight="1" x14ac:dyDescent="0.25">
      <c r="A142" s="18" t="str">
        <f>VLOOKUP(B142,'[1]LISTADO ATM'!$A$2:$C$922,3,0)</f>
        <v>DISTRITO NACIONAL</v>
      </c>
      <c r="B142" s="15">
        <v>567</v>
      </c>
      <c r="C142" s="18" t="str">
        <f>VLOOKUP(B142,'[1]LISTADO ATM'!$A$2:$B$822,2,0)</f>
        <v xml:space="preserve">ATM Oficina Máximo Gómez </v>
      </c>
      <c r="D142" s="16" t="s">
        <v>20</v>
      </c>
      <c r="E142" s="14" t="s">
        <v>95</v>
      </c>
    </row>
    <row r="143" spans="1:5" s="12" customFormat="1" ht="18.75" customHeight="1" x14ac:dyDescent="0.25">
      <c r="A143" s="18" t="str">
        <f>VLOOKUP(B143,'[1]LISTADO ATM'!$A$2:$C$922,3,0)</f>
        <v>ESTE</v>
      </c>
      <c r="B143" s="15">
        <v>634</v>
      </c>
      <c r="C143" s="18" t="str">
        <f>VLOOKUP(B143,'[1]LISTADO ATM'!$A$2:$B$822,2,0)</f>
        <v xml:space="preserve">ATM Ayuntamiento Los Llanos (SPM) </v>
      </c>
      <c r="D143" s="16" t="s">
        <v>20</v>
      </c>
      <c r="E143" s="14" t="s">
        <v>96</v>
      </c>
    </row>
    <row r="144" spans="1:5" s="12" customFormat="1" ht="18.75" customHeight="1" x14ac:dyDescent="0.25">
      <c r="A144" s="18" t="str">
        <f>VLOOKUP(B144,'[1]LISTADO ATM'!$A$2:$C$922,3,0)</f>
        <v>DISTRITO NACIONAL</v>
      </c>
      <c r="B144" s="15">
        <v>548</v>
      </c>
      <c r="C144" s="18" t="str">
        <f>VLOOKUP(B144,'[1]LISTADO ATM'!$A$2:$B$822,2,0)</f>
        <v xml:space="preserve">ATM AMET </v>
      </c>
      <c r="D144" s="16" t="s">
        <v>20</v>
      </c>
      <c r="E144" s="14" t="s">
        <v>97</v>
      </c>
    </row>
    <row r="145" spans="1:5" s="12" customFormat="1" ht="18.75" customHeight="1" x14ac:dyDescent="0.25">
      <c r="A145" s="18" t="str">
        <f>VLOOKUP(B145,'[1]LISTADO ATM'!$A$2:$C$922,3,0)</f>
        <v>DISTRITO NACIONAL</v>
      </c>
      <c r="B145" s="15">
        <v>408</v>
      </c>
      <c r="C145" s="18" t="str">
        <f>VLOOKUP(B145,'[1]LISTADO ATM'!$A$2:$B$822,2,0)</f>
        <v xml:space="preserve">ATM Autobanco Las Palmas de Herrera </v>
      </c>
      <c r="D145" s="16" t="s">
        <v>20</v>
      </c>
      <c r="E145" s="14">
        <v>3336067455</v>
      </c>
    </row>
    <row r="146" spans="1:5" s="12" customFormat="1" ht="18.75" customHeight="1" x14ac:dyDescent="0.25">
      <c r="A146" s="18" t="str">
        <f>VLOOKUP(B146,'[1]LISTADO ATM'!$A$2:$C$922,3,0)</f>
        <v>DISTRITO NACIONAL</v>
      </c>
      <c r="B146" s="15">
        <v>570</v>
      </c>
      <c r="C146" s="18" t="str">
        <f>VLOOKUP(B146,'[1]LISTADO ATM'!$A$2:$B$822,2,0)</f>
        <v xml:space="preserve">ATM S/M Liverpool Villa Mella </v>
      </c>
      <c r="D146" s="16" t="s">
        <v>20</v>
      </c>
      <c r="E146" s="14" t="s">
        <v>101</v>
      </c>
    </row>
    <row r="147" spans="1:5" s="12" customFormat="1" ht="18.75" customHeight="1" x14ac:dyDescent="0.25">
      <c r="A147" s="18" t="str">
        <f>VLOOKUP(B147,'[1]LISTADO ATM'!$A$2:$C$922,3,0)</f>
        <v>NORTE</v>
      </c>
      <c r="B147" s="15">
        <v>638</v>
      </c>
      <c r="C147" s="18" t="str">
        <f>VLOOKUP(B147,'[1]LISTADO ATM'!$A$2:$B$822,2,0)</f>
        <v xml:space="preserve">ATM S/M Yoma </v>
      </c>
      <c r="D147" s="16" t="s">
        <v>20</v>
      </c>
      <c r="E147" s="14">
        <v>3336067472</v>
      </c>
    </row>
    <row r="148" spans="1:5" s="12" customFormat="1" ht="18.75" customHeight="1" x14ac:dyDescent="0.25">
      <c r="A148" s="18" t="str">
        <f>VLOOKUP(B148,'[1]LISTADO ATM'!$A$2:$C$922,3,0)</f>
        <v>DISTRITO NACIONAL</v>
      </c>
      <c r="B148" s="15">
        <v>655</v>
      </c>
      <c r="C148" s="18" t="str">
        <f>VLOOKUP(B148,'[1]LISTADO ATM'!$A$2:$B$822,2,0)</f>
        <v>ATM Farmacia Sandra</v>
      </c>
      <c r="D148" s="16" t="s">
        <v>20</v>
      </c>
      <c r="E148" s="14">
        <v>3336067474</v>
      </c>
    </row>
    <row r="149" spans="1:5" s="12" customFormat="1" ht="18.75" customHeight="1" x14ac:dyDescent="0.25">
      <c r="A149" s="18" t="str">
        <f>VLOOKUP(B149,'[1]LISTADO ATM'!$A$2:$C$922,3,0)</f>
        <v>NORTE</v>
      </c>
      <c r="B149" s="15">
        <v>731</v>
      </c>
      <c r="C149" s="18" t="str">
        <f>VLOOKUP(B149,'[1]LISTADO ATM'!$A$2:$B$822,2,0)</f>
        <v xml:space="preserve">ATM UNP Villa González </v>
      </c>
      <c r="D149" s="16" t="s">
        <v>20</v>
      </c>
      <c r="E149" s="14">
        <v>3336067477</v>
      </c>
    </row>
    <row r="150" spans="1:5" s="12" customFormat="1" ht="18.75" customHeight="1" x14ac:dyDescent="0.25">
      <c r="A150" s="18" t="str">
        <f>VLOOKUP(B150,'[1]LISTADO ATM'!$A$2:$C$922,3,0)</f>
        <v>SUR</v>
      </c>
      <c r="B150" s="15">
        <v>817</v>
      </c>
      <c r="C150" s="18" t="str">
        <f>VLOOKUP(B150,'[1]LISTADO ATM'!$A$2:$B$822,2,0)</f>
        <v xml:space="preserve">ATM Ayuntamiento Sabana Larga (San José de Ocoa) </v>
      </c>
      <c r="D150" s="16" t="s">
        <v>20</v>
      </c>
      <c r="E150" s="14">
        <v>3336067480</v>
      </c>
    </row>
    <row r="151" spans="1:5" s="12" customFormat="1" ht="18.75" customHeight="1" x14ac:dyDescent="0.25">
      <c r="A151" s="18" t="str">
        <f>VLOOKUP(B151,'[1]LISTADO ATM'!$A$2:$C$922,3,0)</f>
        <v>ESTE</v>
      </c>
      <c r="B151" s="15">
        <v>945</v>
      </c>
      <c r="C151" s="18" t="str">
        <f>VLOOKUP(B151,'[1]LISTADO ATM'!$A$2:$B$822,2,0)</f>
        <v xml:space="preserve">ATM UNP El Valle (Hato Mayor) </v>
      </c>
      <c r="D151" s="16" t="s">
        <v>20</v>
      </c>
      <c r="E151" s="14">
        <v>3336067482</v>
      </c>
    </row>
    <row r="152" spans="1:5" s="12" customFormat="1" ht="18.75" customHeight="1" x14ac:dyDescent="0.25">
      <c r="A152" s="18" t="str">
        <f>VLOOKUP(B152,'[1]LISTADO ATM'!$A$2:$C$922,3,0)</f>
        <v>DISTRITO NACIONAL</v>
      </c>
      <c r="B152" s="15">
        <v>970</v>
      </c>
      <c r="C152" s="18" t="str">
        <f>VLOOKUP(B152,'[1]LISTADO ATM'!$A$2:$B$822,2,0)</f>
        <v xml:space="preserve">ATM S/M Olé Haina </v>
      </c>
      <c r="D152" s="16" t="s">
        <v>20</v>
      </c>
      <c r="E152" s="14">
        <v>3336067484</v>
      </c>
    </row>
    <row r="153" spans="1:5" s="12" customFormat="1" ht="18.75" customHeight="1" x14ac:dyDescent="0.25">
      <c r="A153" s="18" t="str">
        <f>VLOOKUP(B153,'[1]LISTADO ATM'!$A$2:$C$922,3,0)</f>
        <v>DISTRITO NACIONAL</v>
      </c>
      <c r="B153" s="15">
        <v>896</v>
      </c>
      <c r="C153" s="18" t="str">
        <f>VLOOKUP(B153,'[1]LISTADO ATM'!$A$2:$B$822,2,0)</f>
        <v xml:space="preserve">ATM Campamento Militar 16 de Agosto I </v>
      </c>
      <c r="D153" s="16" t="s">
        <v>20</v>
      </c>
      <c r="E153" s="14">
        <v>3336067513</v>
      </c>
    </row>
    <row r="154" spans="1:5" s="12" customFormat="1" ht="18.75" customHeight="1" x14ac:dyDescent="0.25">
      <c r="A154" s="18" t="str">
        <f>VLOOKUP(B154,'[1]LISTADO ATM'!$A$2:$C$922,3,0)</f>
        <v>NORTE</v>
      </c>
      <c r="B154" s="15">
        <v>290</v>
      </c>
      <c r="C154" s="18" t="str">
        <f>VLOOKUP(B154,'[1]LISTADO ATM'!$A$2:$B$822,2,0)</f>
        <v xml:space="preserve">ATM Oficina San Francisco de Macorís </v>
      </c>
      <c r="D154" s="16" t="s">
        <v>20</v>
      </c>
      <c r="E154" s="14">
        <v>3336067521</v>
      </c>
    </row>
    <row r="155" spans="1:5" s="12" customFormat="1" ht="18.75" customHeight="1" x14ac:dyDescent="0.25">
      <c r="A155" s="18" t="str">
        <f>VLOOKUP(B155,'[1]LISTADO ATM'!$A$2:$C$922,3,0)</f>
        <v>DISTRITO NACIONAL</v>
      </c>
      <c r="B155" s="15">
        <v>607</v>
      </c>
      <c r="C155" s="18" t="str">
        <f>VLOOKUP(B155,'[1]LISTADO ATM'!$A$2:$B$822,2,0)</f>
        <v xml:space="preserve">ATM ONAPI </v>
      </c>
      <c r="D155" s="16" t="s">
        <v>20</v>
      </c>
      <c r="E155" s="14">
        <v>3336067522</v>
      </c>
    </row>
    <row r="156" spans="1:5" s="12" customFormat="1" ht="18.75" customHeight="1" x14ac:dyDescent="0.25">
      <c r="A156" s="18" t="e">
        <f>VLOOKUP(B156,'[1]LISTADO ATM'!$A$2:$C$922,3,0)</f>
        <v>#N/A</v>
      </c>
      <c r="B156" s="15"/>
      <c r="C156" s="18" t="e">
        <f>VLOOKUP(B156,'[1]LISTADO ATM'!$A$2:$B$822,2,0)</f>
        <v>#N/A</v>
      </c>
      <c r="D156" s="16" t="s">
        <v>20</v>
      </c>
      <c r="E156" s="14"/>
    </row>
    <row r="157" spans="1:5" s="12" customFormat="1" ht="18.75" customHeight="1" x14ac:dyDescent="0.25">
      <c r="A157" s="18" t="e">
        <f>VLOOKUP(B157,'[1]LISTADO ATM'!$A$2:$C$922,3,0)</f>
        <v>#N/A</v>
      </c>
      <c r="B157" s="15"/>
      <c r="C157" s="18" t="e">
        <f>VLOOKUP(B157,'[1]LISTADO ATM'!$A$2:$B$822,2,0)</f>
        <v>#N/A</v>
      </c>
      <c r="D157" s="16" t="s">
        <v>20</v>
      </c>
      <c r="E157" s="14"/>
    </row>
    <row r="158" spans="1:5" s="12" customFormat="1" ht="18.75" customHeight="1" x14ac:dyDescent="0.25">
      <c r="A158" s="18" t="e">
        <f>VLOOKUP(B158,'[1]LISTADO ATM'!$A$2:$C$922,3,0)</f>
        <v>#N/A</v>
      </c>
      <c r="B158" s="15"/>
      <c r="C158" s="18" t="e">
        <f>VLOOKUP(B158,'[1]LISTADO ATM'!$A$2:$B$822,2,0)</f>
        <v>#N/A</v>
      </c>
      <c r="D158" s="16" t="s">
        <v>20</v>
      </c>
      <c r="E158" s="14"/>
    </row>
    <row r="159" spans="1:5" s="12" customFormat="1" ht="18.75" customHeight="1" x14ac:dyDescent="0.25">
      <c r="A159" s="18" t="e">
        <f>VLOOKUP(B159,'[1]LISTADO ATM'!$A$2:$C$922,3,0)</f>
        <v>#N/A</v>
      </c>
      <c r="B159" s="15"/>
      <c r="C159" s="18" t="e">
        <f>VLOOKUP(B159,'[1]LISTADO ATM'!$A$2:$B$822,2,0)</f>
        <v>#N/A</v>
      </c>
      <c r="D159" s="16" t="s">
        <v>20</v>
      </c>
      <c r="E159" s="14"/>
    </row>
    <row r="160" spans="1:5" s="12" customFormat="1" ht="18.75" customHeight="1" x14ac:dyDescent="0.25">
      <c r="A160" s="18" t="e">
        <f>VLOOKUP(B160,'[1]LISTADO ATM'!$A$2:$C$922,3,0)</f>
        <v>#N/A</v>
      </c>
      <c r="B160" s="15"/>
      <c r="C160" s="18" t="e">
        <f>VLOOKUP(B160,'[1]LISTADO ATM'!$A$2:$B$822,2,0)</f>
        <v>#N/A</v>
      </c>
      <c r="D160" s="16" t="s">
        <v>20</v>
      </c>
      <c r="E160" s="14"/>
    </row>
    <row r="161" spans="1:5" s="12" customFormat="1" ht="18.75" customHeight="1" x14ac:dyDescent="0.25">
      <c r="A161" s="18" t="e">
        <f>VLOOKUP(B161,'[1]LISTADO ATM'!$A$2:$C$922,3,0)</f>
        <v>#N/A</v>
      </c>
      <c r="B161" s="15"/>
      <c r="C161" s="18" t="e">
        <f>VLOOKUP(B161,'[1]LISTADO ATM'!$A$2:$B$822,2,0)</f>
        <v>#N/A</v>
      </c>
      <c r="D161" s="16" t="s">
        <v>20</v>
      </c>
      <c r="E161" s="14"/>
    </row>
    <row r="162" spans="1:5" s="12" customFormat="1" ht="18.75" customHeight="1" x14ac:dyDescent="0.25">
      <c r="A162" s="18" t="e">
        <f>VLOOKUP(B162,'[1]LISTADO ATM'!$A$2:$C$922,3,0)</f>
        <v>#N/A</v>
      </c>
      <c r="B162" s="15"/>
      <c r="C162" s="18" t="e">
        <f>VLOOKUP(B162,'[1]LISTADO ATM'!$A$2:$B$822,2,0)</f>
        <v>#N/A</v>
      </c>
      <c r="D162" s="16" t="s">
        <v>20</v>
      </c>
      <c r="E162" s="14"/>
    </row>
    <row r="163" spans="1:5" s="12" customFormat="1" ht="18.75" customHeight="1" x14ac:dyDescent="0.25">
      <c r="A163" s="18" t="e">
        <f>VLOOKUP(B163,'[1]LISTADO ATM'!$A$2:$C$922,3,0)</f>
        <v>#N/A</v>
      </c>
      <c r="B163" s="15"/>
      <c r="C163" s="18" t="e">
        <f>VLOOKUP(B163,'[1]LISTADO ATM'!$A$2:$B$822,2,0)</f>
        <v>#N/A</v>
      </c>
      <c r="D163" s="16" t="s">
        <v>20</v>
      </c>
      <c r="E163" s="14"/>
    </row>
    <row r="164" spans="1:5" s="12" customFormat="1" ht="18.75" customHeight="1" x14ac:dyDescent="0.25">
      <c r="A164" s="18" t="e">
        <f>VLOOKUP(B164,'[1]LISTADO ATM'!$A$2:$C$922,3,0)</f>
        <v>#N/A</v>
      </c>
      <c r="B164" s="15"/>
      <c r="C164" s="18" t="e">
        <f>VLOOKUP(B164,'[1]LISTADO ATM'!$A$2:$B$822,2,0)</f>
        <v>#N/A</v>
      </c>
      <c r="D164" s="16" t="s">
        <v>20</v>
      </c>
      <c r="E164" s="14"/>
    </row>
    <row r="165" spans="1:5" s="12" customFormat="1" ht="18.75" customHeight="1" x14ac:dyDescent="0.25">
      <c r="A165" s="18" t="e">
        <f>VLOOKUP(B165,'[1]LISTADO ATM'!$A$2:$C$922,3,0)</f>
        <v>#N/A</v>
      </c>
      <c r="B165" s="15"/>
      <c r="C165" s="18" t="e">
        <f>VLOOKUP(B165,'[1]LISTADO ATM'!$A$2:$B$822,2,0)</f>
        <v>#N/A</v>
      </c>
      <c r="D165" s="16" t="s">
        <v>20</v>
      </c>
      <c r="E165" s="14"/>
    </row>
    <row r="166" spans="1:5" s="12" customFormat="1" ht="18.75" thickBot="1" x14ac:dyDescent="0.3">
      <c r="A166" s="25" t="s">
        <v>10</v>
      </c>
      <c r="B166" s="32">
        <f>COUNT(B137:B165)</f>
        <v>19</v>
      </c>
      <c r="C166" s="68"/>
      <c r="D166" s="68"/>
      <c r="E166" s="68"/>
    </row>
    <row r="167" spans="1:5" ht="15.75" thickBot="1" x14ac:dyDescent="0.3">
      <c r="A167" s="62"/>
      <c r="B167" s="63"/>
      <c r="C167" s="63"/>
      <c r="D167" s="63"/>
      <c r="E167" s="64"/>
    </row>
    <row r="168" spans="1:5" ht="18.75" thickBot="1" x14ac:dyDescent="0.3">
      <c r="A168" s="69" t="s">
        <v>16</v>
      </c>
      <c r="B168" s="70"/>
      <c r="C168" s="70"/>
      <c r="D168" s="70"/>
      <c r="E168" s="71"/>
    </row>
    <row r="169" spans="1:5" ht="18" x14ac:dyDescent="0.25">
      <c r="A169" s="22" t="s">
        <v>4</v>
      </c>
      <c r="B169" s="22" t="s">
        <v>5</v>
      </c>
      <c r="C169" s="22" t="s">
        <v>6</v>
      </c>
      <c r="D169" s="20" t="s">
        <v>7</v>
      </c>
      <c r="E169" s="34" t="s">
        <v>8</v>
      </c>
    </row>
    <row r="170" spans="1:5" s="12" customFormat="1" ht="18" x14ac:dyDescent="0.25">
      <c r="A170" s="18" t="str">
        <f>VLOOKUP(B170,'[1]LISTADO ATM'!$A$2:$C$922,3,0)</f>
        <v>DISTRITO NACIONAL</v>
      </c>
      <c r="B170" s="15">
        <v>879</v>
      </c>
      <c r="C170" s="18" t="str">
        <f>VLOOKUP(B170,'[1]LISTADO ATM'!$A$2:$B$822,2,0)</f>
        <v xml:space="preserve">ATM Plaza Metropolitana </v>
      </c>
      <c r="D170" s="16" t="s">
        <v>24</v>
      </c>
      <c r="E170" s="27">
        <v>3336065617</v>
      </c>
    </row>
    <row r="171" spans="1:5" s="12" customFormat="1" ht="18.75" customHeight="1" x14ac:dyDescent="0.25">
      <c r="A171" s="18" t="str">
        <f>VLOOKUP(B171,'[1]LISTADO ATM'!$A$2:$C$922,3,0)</f>
        <v>ESTE</v>
      </c>
      <c r="B171" s="15">
        <v>78</v>
      </c>
      <c r="C171" s="18" t="str">
        <f>VLOOKUP(B171,'[1]LISTADO ATM'!$A$2:$B$822,2,0)</f>
        <v xml:space="preserve">ATM Hotel Nickelodeon II ( Punta Cana) </v>
      </c>
      <c r="D171" s="16" t="s">
        <v>24</v>
      </c>
      <c r="E171" s="27" t="s">
        <v>30</v>
      </c>
    </row>
    <row r="172" spans="1:5" s="12" customFormat="1" ht="18.75" customHeight="1" x14ac:dyDescent="0.25">
      <c r="A172" s="18" t="str">
        <f>VLOOKUP(B172,'[1]LISTADO ATM'!$A$2:$C$922,3,0)</f>
        <v>ESTE</v>
      </c>
      <c r="B172" s="15">
        <v>608</v>
      </c>
      <c r="C172" s="18" t="str">
        <f>VLOOKUP(B172,'[1]LISTADO ATM'!$A$2:$B$822,2,0)</f>
        <v xml:space="preserve">ATM Oficina Jumbo (San Pedro) </v>
      </c>
      <c r="D172" s="16" t="s">
        <v>24</v>
      </c>
      <c r="E172" s="27">
        <v>3336066974</v>
      </c>
    </row>
    <row r="173" spans="1:5" s="12" customFormat="1" ht="18.75" customHeight="1" x14ac:dyDescent="0.25">
      <c r="A173" s="18" t="str">
        <f>VLOOKUP(B173,'[1]LISTADO ATM'!$A$2:$C$922,3,0)</f>
        <v>SUR</v>
      </c>
      <c r="B173" s="15">
        <v>134</v>
      </c>
      <c r="C173" s="18" t="str">
        <f>VLOOKUP(B173,'[1]LISTADO ATM'!$A$2:$B$822,2,0)</f>
        <v xml:space="preserve">ATM Oficina San José de Ocoa </v>
      </c>
      <c r="D173" s="16" t="s">
        <v>24</v>
      </c>
      <c r="E173" s="27" t="s">
        <v>98</v>
      </c>
    </row>
    <row r="174" spans="1:5" s="12" customFormat="1" ht="18" x14ac:dyDescent="0.25">
      <c r="A174" s="18" t="str">
        <f>VLOOKUP(B174,'[1]LISTADO ATM'!$A$2:$C$922,3,0)</f>
        <v>SUR</v>
      </c>
      <c r="B174" s="15">
        <v>297</v>
      </c>
      <c r="C174" s="18" t="str">
        <f>VLOOKUP(B174,'[1]LISTADO ATM'!$A$2:$B$822,2,0)</f>
        <v xml:space="preserve">ATM S/M Cadena Ocoa </v>
      </c>
      <c r="D174" s="16" t="s">
        <v>24</v>
      </c>
      <c r="E174" s="27">
        <v>3336067454</v>
      </c>
    </row>
    <row r="175" spans="1:5" s="12" customFormat="1" ht="18" x14ac:dyDescent="0.25">
      <c r="A175" s="18" t="str">
        <f>VLOOKUP(B175,'[1]LISTADO ATM'!$A$2:$C$922,3,0)</f>
        <v>NORTE</v>
      </c>
      <c r="B175" s="15">
        <v>299</v>
      </c>
      <c r="C175" s="18" t="str">
        <f>VLOOKUP(B175,'[1]LISTADO ATM'!$A$2:$B$822,2,0)</f>
        <v xml:space="preserve">ATM S/M Aprezio Cotui </v>
      </c>
      <c r="D175" s="16" t="s">
        <v>24</v>
      </c>
      <c r="E175" s="27" t="s">
        <v>105</v>
      </c>
    </row>
    <row r="176" spans="1:5" s="12" customFormat="1" ht="18" x14ac:dyDescent="0.25">
      <c r="A176" s="18" t="str">
        <f>VLOOKUP(B176,'[1]LISTADO ATM'!$A$2:$C$922,3,0)</f>
        <v>DISTRITO NACIONAL</v>
      </c>
      <c r="B176" s="15">
        <v>169</v>
      </c>
      <c r="C176" s="18" t="str">
        <f>VLOOKUP(B176,'[1]LISTADO ATM'!$A$2:$B$822,2,0)</f>
        <v xml:space="preserve">ATM Oficina Caonabo </v>
      </c>
      <c r="D176" s="81" t="s">
        <v>102</v>
      </c>
      <c r="E176" s="27">
        <v>3336067487</v>
      </c>
    </row>
    <row r="177" spans="1:5" s="12" customFormat="1" ht="18" x14ac:dyDescent="0.25">
      <c r="A177" s="18" t="str">
        <f>VLOOKUP(B177,'[1]LISTADO ATM'!$A$2:$C$922,3,0)</f>
        <v>DISTRITO NACIONAL</v>
      </c>
      <c r="B177" s="15">
        <v>835</v>
      </c>
      <c r="C177" s="18" t="str">
        <f>VLOOKUP(B177,'[1]LISTADO ATM'!$A$2:$B$822,2,0)</f>
        <v xml:space="preserve">ATM UNP Megacentro </v>
      </c>
      <c r="D177" s="81" t="s">
        <v>102</v>
      </c>
      <c r="E177" s="27" t="s">
        <v>104</v>
      </c>
    </row>
    <row r="178" spans="1:5" s="12" customFormat="1" ht="18" x14ac:dyDescent="0.25">
      <c r="A178" s="18" t="str">
        <f>VLOOKUP(B178,'[1]LISTADO ATM'!$A$2:$C$922,3,0)</f>
        <v>SUR</v>
      </c>
      <c r="B178" s="15">
        <v>584</v>
      </c>
      <c r="C178" s="18" t="str">
        <f>VLOOKUP(B178,'[1]LISTADO ATM'!$A$2:$B$822,2,0)</f>
        <v xml:space="preserve">ATM Oficina San Cristóbal I </v>
      </c>
      <c r="D178" s="81" t="s">
        <v>102</v>
      </c>
      <c r="E178" s="27" t="s">
        <v>106</v>
      </c>
    </row>
    <row r="179" spans="1:5" s="12" customFormat="1" ht="18" x14ac:dyDescent="0.25">
      <c r="A179" s="18" t="str">
        <f>VLOOKUP(B179,'[1]LISTADO ATM'!$A$2:$C$922,3,0)</f>
        <v>DISTRITO NACIONAL</v>
      </c>
      <c r="B179" s="15">
        <v>165</v>
      </c>
      <c r="C179" s="18" t="str">
        <f>VLOOKUP(B179,'[1]LISTADO ATM'!$A$2:$B$822,2,0)</f>
        <v>ATM Autoservicio Megacentro</v>
      </c>
      <c r="D179" s="81" t="s">
        <v>102</v>
      </c>
      <c r="E179" s="82" t="s">
        <v>107</v>
      </c>
    </row>
    <row r="180" spans="1:5" s="12" customFormat="1" ht="18" x14ac:dyDescent="0.25">
      <c r="A180" s="18" t="str">
        <f>VLOOKUP(B180,'[1]LISTADO ATM'!$A$2:$C$922,3,0)</f>
        <v>ESTE</v>
      </c>
      <c r="B180" s="15">
        <v>114</v>
      </c>
      <c r="C180" s="18" t="str">
        <f>VLOOKUP(B180,'[1]LISTADO ATM'!$A$2:$B$822,2,0)</f>
        <v xml:space="preserve">ATM Oficina Hato Mayor </v>
      </c>
      <c r="D180" s="81" t="s">
        <v>102</v>
      </c>
      <c r="E180" s="82" t="s">
        <v>108</v>
      </c>
    </row>
    <row r="181" spans="1:5" s="12" customFormat="1" ht="18" x14ac:dyDescent="0.25">
      <c r="A181" s="18" t="e">
        <f>VLOOKUP(B181,'[1]LISTADO ATM'!$A$2:$C$922,3,0)</f>
        <v>#N/A</v>
      </c>
      <c r="B181" s="15"/>
      <c r="C181" s="18" t="e">
        <f>VLOOKUP(B181,'[1]LISTADO ATM'!$A$2:$B$822,2,0)</f>
        <v>#N/A</v>
      </c>
      <c r="D181" s="16"/>
      <c r="E181" s="27"/>
    </row>
    <row r="182" spans="1:5" s="12" customFormat="1" ht="18" x14ac:dyDescent="0.25">
      <c r="A182" s="18" t="e">
        <f>VLOOKUP(B182,'[1]LISTADO ATM'!$A$2:$C$922,3,0)</f>
        <v>#N/A</v>
      </c>
      <c r="B182" s="15"/>
      <c r="C182" s="18" t="e">
        <f>VLOOKUP(B182,'[1]LISTADO ATM'!$A$2:$B$822,2,0)</f>
        <v>#N/A</v>
      </c>
      <c r="D182" s="16"/>
      <c r="E182" s="27"/>
    </row>
    <row r="183" spans="1:5" s="12" customFormat="1" ht="18" x14ac:dyDescent="0.25">
      <c r="A183" s="18" t="e">
        <f>VLOOKUP(B183,'[1]LISTADO ATM'!$A$2:$C$922,3,0)</f>
        <v>#N/A</v>
      </c>
      <c r="B183" s="15"/>
      <c r="C183" s="18" t="e">
        <f>VLOOKUP(B183,'[1]LISTADO ATM'!$A$2:$B$822,2,0)</f>
        <v>#N/A</v>
      </c>
      <c r="D183" s="16"/>
      <c r="E183" s="27"/>
    </row>
    <row r="184" spans="1:5" s="12" customFormat="1" ht="18" x14ac:dyDescent="0.25">
      <c r="A184" s="18" t="e">
        <f>VLOOKUP(B184,'[1]LISTADO ATM'!$A$2:$C$922,3,0)</f>
        <v>#N/A</v>
      </c>
      <c r="B184" s="15"/>
      <c r="C184" s="18" t="e">
        <f>VLOOKUP(B184,'[1]LISTADO ATM'!$A$2:$B$822,2,0)</f>
        <v>#N/A</v>
      </c>
      <c r="D184" s="16"/>
      <c r="E184" s="27"/>
    </row>
    <row r="185" spans="1:5" s="12" customFormat="1" ht="18.75" thickBot="1" x14ac:dyDescent="0.3">
      <c r="A185" s="25" t="s">
        <v>10</v>
      </c>
      <c r="B185" s="32">
        <f>COUNT(B170:B184)</f>
        <v>11</v>
      </c>
      <c r="C185" s="36"/>
      <c r="D185" s="37"/>
      <c r="E185" s="38"/>
    </row>
    <row r="186" spans="1:5" ht="15.75" thickBot="1" x14ac:dyDescent="0.3">
      <c r="A186" s="72"/>
      <c r="B186" s="73"/>
      <c r="C186" s="51"/>
      <c r="D186" s="51"/>
      <c r="E186" s="74"/>
    </row>
    <row r="187" spans="1:5" ht="18.75" thickBot="1" x14ac:dyDescent="0.3">
      <c r="A187" s="77" t="s">
        <v>11</v>
      </c>
      <c r="B187" s="78"/>
      <c r="C187" s="75"/>
      <c r="D187" s="75"/>
      <c r="E187" s="76"/>
    </row>
    <row r="188" spans="1:5" ht="18.75" thickBot="1" x14ac:dyDescent="0.3">
      <c r="A188" s="19">
        <f>+B133+B166+B185</f>
        <v>69</v>
      </c>
      <c r="B188" s="28"/>
      <c r="C188" s="75"/>
      <c r="D188" s="75"/>
      <c r="E188" s="76"/>
    </row>
    <row r="189" spans="1:5" ht="15.75" thickBot="1" x14ac:dyDescent="0.3">
      <c r="A189" s="72"/>
      <c r="B189" s="73"/>
      <c r="C189" s="63"/>
      <c r="D189" s="63"/>
      <c r="E189" s="64"/>
    </row>
    <row r="190" spans="1:5" ht="18.75" thickBot="1" x14ac:dyDescent="0.3">
      <c r="A190" s="65" t="s">
        <v>13</v>
      </c>
      <c r="B190" s="66"/>
      <c r="C190" s="66"/>
      <c r="D190" s="66"/>
      <c r="E190" s="67"/>
    </row>
    <row r="191" spans="1:5" ht="18" x14ac:dyDescent="0.25">
      <c r="A191" s="22" t="s">
        <v>4</v>
      </c>
      <c r="B191" s="22" t="s">
        <v>5</v>
      </c>
      <c r="C191" s="22" t="s">
        <v>6</v>
      </c>
      <c r="D191" s="79" t="s">
        <v>7</v>
      </c>
      <c r="E191" s="80"/>
    </row>
    <row r="192" spans="1:5" s="12" customFormat="1" ht="18" x14ac:dyDescent="0.25">
      <c r="A192" s="18" t="str">
        <f>VLOOKUP(B192,'[1]LISTADO ATM'!$A$2:$C$922,3,0)</f>
        <v>SUR</v>
      </c>
      <c r="B192" s="15">
        <v>6</v>
      </c>
      <c r="C192" s="18" t="str">
        <f>VLOOKUP(B192,'[1]LISTADO ATM'!$A$2:$B$822,2,0)</f>
        <v xml:space="preserve">ATM Plaza WAO San Juan </v>
      </c>
      <c r="D192" s="39" t="s">
        <v>23</v>
      </c>
      <c r="E192" s="40"/>
    </row>
    <row r="193" spans="1:5" s="12" customFormat="1" ht="18" x14ac:dyDescent="0.25">
      <c r="A193" s="18" t="str">
        <f>VLOOKUP(B193,'[1]LISTADO ATM'!$A$2:$C$922,3,0)</f>
        <v>DISTRITO NACIONAL</v>
      </c>
      <c r="B193" s="15">
        <v>43</v>
      </c>
      <c r="C193" s="18" t="str">
        <f>VLOOKUP(B193,'[1]LISTADO ATM'!$A$2:$B$822,2,0)</f>
        <v xml:space="preserve">ATM Zona Franca San Isidro </v>
      </c>
      <c r="D193" s="39" t="s">
        <v>21</v>
      </c>
      <c r="E193" s="40"/>
    </row>
    <row r="194" spans="1:5" s="12" customFormat="1" ht="18" x14ac:dyDescent="0.25">
      <c r="A194" s="18" t="str">
        <f>VLOOKUP(B194,'[1]LISTADO ATM'!$A$2:$C$922,3,0)</f>
        <v>DISTRITO NACIONAL</v>
      </c>
      <c r="B194" s="15">
        <v>125</v>
      </c>
      <c r="C194" s="18" t="str">
        <f>VLOOKUP(B194,'[1]LISTADO ATM'!$A$2:$B$822,2,0)</f>
        <v xml:space="preserve">ATM Dirección General de Aduanas II </v>
      </c>
      <c r="D194" s="39" t="s">
        <v>23</v>
      </c>
      <c r="E194" s="40"/>
    </row>
    <row r="195" spans="1:5" s="12" customFormat="1" ht="18" x14ac:dyDescent="0.25">
      <c r="A195" s="18" t="str">
        <f>VLOOKUP(B195,'[1]LISTADO ATM'!$A$2:$C$922,3,0)</f>
        <v>DISTRITO NACIONAL</v>
      </c>
      <c r="B195" s="15">
        <v>564</v>
      </c>
      <c r="C195" s="18" t="str">
        <f>VLOOKUP(B195,'[1]LISTADO ATM'!$A$2:$B$822,2,0)</f>
        <v xml:space="preserve">ATM Ministerio de Agricultura </v>
      </c>
      <c r="D195" s="39" t="s">
        <v>23</v>
      </c>
      <c r="E195" s="40"/>
    </row>
    <row r="196" spans="1:5" s="12" customFormat="1" ht="18" x14ac:dyDescent="0.25">
      <c r="A196" s="18" t="str">
        <f>VLOOKUP(B196,'[1]LISTADO ATM'!$A$2:$C$922,3,0)</f>
        <v>ESTE</v>
      </c>
      <c r="B196" s="15">
        <v>673</v>
      </c>
      <c r="C196" s="18" t="str">
        <f>VLOOKUP(B196,'[1]LISTADO ATM'!$A$2:$B$822,2,0)</f>
        <v>ATM Clínica Dr. Cruz Jiminián</v>
      </c>
      <c r="D196" s="39" t="s">
        <v>23</v>
      </c>
      <c r="E196" s="40"/>
    </row>
    <row r="197" spans="1:5" s="12" customFormat="1" ht="18" x14ac:dyDescent="0.25">
      <c r="A197" s="18" t="str">
        <f>VLOOKUP(B197,'[1]LISTADO ATM'!$A$2:$C$922,3,0)</f>
        <v>ESTE</v>
      </c>
      <c r="B197" s="15">
        <v>608</v>
      </c>
      <c r="C197" s="18" t="str">
        <f>VLOOKUP(B197,'[1]LISTADO ATM'!$A$2:$B$822,2,0)</f>
        <v xml:space="preserve">ATM Oficina Jumbo (San Pedro) </v>
      </c>
      <c r="D197" s="39" t="s">
        <v>21</v>
      </c>
      <c r="E197" s="40"/>
    </row>
    <row r="198" spans="1:5" s="12" customFormat="1" ht="18" x14ac:dyDescent="0.25">
      <c r="A198" s="18" t="str">
        <f>VLOOKUP(B198,'[1]LISTADO ATM'!$A$2:$C$922,3,0)</f>
        <v>SUR</v>
      </c>
      <c r="B198" s="15">
        <v>297</v>
      </c>
      <c r="C198" s="18" t="str">
        <f>VLOOKUP(B198,'[1]LISTADO ATM'!$A$2:$B$822,2,0)</f>
        <v xml:space="preserve">ATM S/M Cadena Ocoa </v>
      </c>
      <c r="D198" s="39" t="s">
        <v>21</v>
      </c>
      <c r="E198" s="40"/>
    </row>
    <row r="199" spans="1:5" s="12" customFormat="1" ht="18" x14ac:dyDescent="0.25">
      <c r="A199" s="18" t="str">
        <f>VLOOKUP(B199,'[1]LISTADO ATM'!$A$2:$C$922,3,0)</f>
        <v>DISTRITO NACIONAL</v>
      </c>
      <c r="B199" s="15">
        <v>554</v>
      </c>
      <c r="C199" s="18" t="str">
        <f>VLOOKUP(B199,'[1]LISTADO ATM'!$A$2:$B$822,2,0)</f>
        <v xml:space="preserve">ATM Oficina Isabel La Católica I </v>
      </c>
      <c r="D199" s="39" t="s">
        <v>21</v>
      </c>
      <c r="E199" s="40"/>
    </row>
    <row r="200" spans="1:5" s="12" customFormat="1" ht="18" x14ac:dyDescent="0.25">
      <c r="A200" s="18" t="str">
        <f>VLOOKUP(B200,'[1]LISTADO ATM'!$A$2:$C$922,3,0)</f>
        <v>SUR</v>
      </c>
      <c r="B200" s="15">
        <v>730</v>
      </c>
      <c r="C200" s="18" t="str">
        <f>VLOOKUP(B200,'[1]LISTADO ATM'!$A$2:$B$822,2,0)</f>
        <v xml:space="preserve">ATM Palacio de Justicia Barahona </v>
      </c>
      <c r="D200" s="39" t="s">
        <v>21</v>
      </c>
      <c r="E200" s="40"/>
    </row>
    <row r="201" spans="1:5" s="12" customFormat="1" ht="18" x14ac:dyDescent="0.25">
      <c r="A201" s="18" t="str">
        <f>VLOOKUP(B201,'[1]LISTADO ATM'!$A$2:$C$922,3,0)</f>
        <v>SUR</v>
      </c>
      <c r="B201" s="15">
        <v>733</v>
      </c>
      <c r="C201" s="18" t="str">
        <f>VLOOKUP(B201,'[1]LISTADO ATM'!$A$2:$B$822,2,0)</f>
        <v xml:space="preserve">ATM Zona Franca Perdenales </v>
      </c>
      <c r="D201" s="39" t="s">
        <v>21</v>
      </c>
      <c r="E201" s="40"/>
    </row>
    <row r="202" spans="1:5" s="12" customFormat="1" ht="18" x14ac:dyDescent="0.25">
      <c r="A202" s="18" t="str">
        <f>VLOOKUP(B202,'[1]LISTADO ATM'!$A$2:$C$922,3,0)</f>
        <v>NORTE</v>
      </c>
      <c r="B202" s="15">
        <v>737</v>
      </c>
      <c r="C202" s="18" t="str">
        <f>VLOOKUP(B202,'[1]LISTADO ATM'!$A$2:$B$822,2,0)</f>
        <v xml:space="preserve">ATM UNP Cabarete (Puerto Plata) </v>
      </c>
      <c r="D202" s="39" t="s">
        <v>21</v>
      </c>
      <c r="E202" s="40"/>
    </row>
    <row r="203" spans="1:5" s="12" customFormat="1" ht="18" x14ac:dyDescent="0.25">
      <c r="A203" s="18" t="str">
        <f>VLOOKUP(B203,'[1]LISTADO ATM'!$A$2:$C$922,3,0)</f>
        <v>ESTE</v>
      </c>
      <c r="B203" s="15">
        <v>742</v>
      </c>
      <c r="C203" s="18" t="str">
        <f>VLOOKUP(B203,'[1]LISTADO ATM'!$A$2:$B$822,2,0)</f>
        <v xml:space="preserve">ATM Oficina Plaza del Rey (La Romana) </v>
      </c>
      <c r="D203" s="39" t="s">
        <v>21</v>
      </c>
      <c r="E203" s="40"/>
    </row>
    <row r="204" spans="1:5" s="12" customFormat="1" ht="18" x14ac:dyDescent="0.25">
      <c r="A204" s="18" t="str">
        <f>VLOOKUP(B204,'[1]LISTADO ATM'!$A$2:$C$922,3,0)</f>
        <v>NORTE</v>
      </c>
      <c r="B204" s="15">
        <v>882</v>
      </c>
      <c r="C204" s="18" t="str">
        <f>VLOOKUP(B204,'[1]LISTADO ATM'!$A$2:$B$822,2,0)</f>
        <v xml:space="preserve">ATM Oficina Moca II </v>
      </c>
      <c r="D204" s="39" t="s">
        <v>23</v>
      </c>
      <c r="E204" s="40"/>
    </row>
    <row r="205" spans="1:5" s="12" customFormat="1" ht="18" x14ac:dyDescent="0.25">
      <c r="A205" s="18" t="str">
        <f>VLOOKUP(B205,'[1]LISTADO ATM'!$A$2:$C$922,3,0)</f>
        <v>NORTE</v>
      </c>
      <c r="B205" s="15">
        <v>903</v>
      </c>
      <c r="C205" s="18" t="str">
        <f>VLOOKUP(B205,'[1]LISTADO ATM'!$A$2:$B$822,2,0)</f>
        <v xml:space="preserve">ATM Oficina La Vega Real I </v>
      </c>
      <c r="D205" s="39" t="s">
        <v>23</v>
      </c>
      <c r="E205" s="40"/>
    </row>
    <row r="206" spans="1:5" s="12" customFormat="1" ht="18" x14ac:dyDescent="0.25">
      <c r="A206" s="18" t="e">
        <f>VLOOKUP(B206,'[1]LISTADO ATM'!$A$2:$C$922,3,0)</f>
        <v>#N/A</v>
      </c>
      <c r="B206" s="15"/>
      <c r="C206" s="18" t="e">
        <f>VLOOKUP(B206,'[1]LISTADO ATM'!$A$2:$B$822,2,0)</f>
        <v>#N/A</v>
      </c>
      <c r="D206" s="39" t="s">
        <v>23</v>
      </c>
      <c r="E206" s="40"/>
    </row>
    <row r="207" spans="1:5" s="12" customFormat="1" ht="18" x14ac:dyDescent="0.25">
      <c r="A207" s="18" t="e">
        <f>VLOOKUP(B207,'[1]LISTADO ATM'!$A$2:$C$922,3,0)</f>
        <v>#N/A</v>
      </c>
      <c r="B207" s="15"/>
      <c r="C207" s="18" t="e">
        <f>VLOOKUP(B207,'[1]LISTADO ATM'!$A$2:$B$822,2,0)</f>
        <v>#N/A</v>
      </c>
      <c r="D207" s="39" t="s">
        <v>21</v>
      </c>
      <c r="E207" s="40"/>
    </row>
    <row r="208" spans="1:5" s="12" customFormat="1" ht="18" x14ac:dyDescent="0.25">
      <c r="A208" s="18" t="e">
        <f>VLOOKUP(B208,'[1]LISTADO ATM'!$A$2:$C$922,3,0)</f>
        <v>#N/A</v>
      </c>
      <c r="B208" s="15"/>
      <c r="C208" s="18" t="e">
        <f>VLOOKUP(B208,'[1]LISTADO ATM'!$A$2:$B$822,2,0)</f>
        <v>#N/A</v>
      </c>
      <c r="D208" s="39" t="s">
        <v>23</v>
      </c>
      <c r="E208" s="40"/>
    </row>
    <row r="209" spans="1:5" s="12" customFormat="1" ht="18" x14ac:dyDescent="0.25">
      <c r="A209" s="18" t="e">
        <f>VLOOKUP(B209,'[1]LISTADO ATM'!$A$2:$C$922,3,0)</f>
        <v>#N/A</v>
      </c>
      <c r="B209" s="15"/>
      <c r="C209" s="18" t="e">
        <f>VLOOKUP(B209,'[1]LISTADO ATM'!$A$2:$B$822,2,0)</f>
        <v>#N/A</v>
      </c>
      <c r="D209" s="39" t="s">
        <v>23</v>
      </c>
      <c r="E209" s="40"/>
    </row>
    <row r="210" spans="1:5" s="12" customFormat="1" ht="18" x14ac:dyDescent="0.25">
      <c r="A210" s="18" t="e">
        <f>VLOOKUP(B210,'[1]LISTADO ATM'!$A$2:$C$922,3,0)</f>
        <v>#N/A</v>
      </c>
      <c r="B210" s="15"/>
      <c r="C210" s="18" t="e">
        <f>VLOOKUP(B210,'[1]LISTADO ATM'!$A$2:$B$822,2,0)</f>
        <v>#N/A</v>
      </c>
      <c r="D210" s="39" t="s">
        <v>21</v>
      </c>
      <c r="E210" s="40"/>
    </row>
    <row r="211" spans="1:5" s="12" customFormat="1" ht="18" x14ac:dyDescent="0.25">
      <c r="A211" s="18" t="e">
        <f>VLOOKUP(B211,'[1]LISTADO ATM'!$A$2:$C$922,3,0)</f>
        <v>#N/A</v>
      </c>
      <c r="B211" s="15"/>
      <c r="C211" s="18" t="e">
        <f>VLOOKUP(B211,'[1]LISTADO ATM'!$A$2:$B$822,2,0)</f>
        <v>#N/A</v>
      </c>
      <c r="D211" s="39" t="s">
        <v>21</v>
      </c>
      <c r="E211" s="40"/>
    </row>
    <row r="212" spans="1:5" s="12" customFormat="1" ht="18" x14ac:dyDescent="0.25">
      <c r="A212" s="18" t="e">
        <f>VLOOKUP(B212,'[1]LISTADO ATM'!$A$2:$C$922,3,0)</f>
        <v>#N/A</v>
      </c>
      <c r="B212" s="15"/>
      <c r="C212" s="18" t="e">
        <f>VLOOKUP(B212,'[1]LISTADO ATM'!$A$2:$B$822,2,0)</f>
        <v>#N/A</v>
      </c>
      <c r="D212" s="39" t="s">
        <v>21</v>
      </c>
      <c r="E212" s="40"/>
    </row>
    <row r="213" spans="1:5" s="12" customFormat="1" ht="18" x14ac:dyDescent="0.25">
      <c r="A213" s="18" t="e">
        <f>VLOOKUP(B213,'[1]LISTADO ATM'!$A$2:$C$922,3,0)</f>
        <v>#N/A</v>
      </c>
      <c r="B213" s="15"/>
      <c r="C213" s="18" t="e">
        <f>VLOOKUP(B213,'[1]LISTADO ATM'!$A$2:$B$822,2,0)</f>
        <v>#N/A</v>
      </c>
      <c r="D213" s="39" t="s">
        <v>21</v>
      </c>
      <c r="E213" s="40"/>
    </row>
    <row r="214" spans="1:5" s="12" customFormat="1" ht="18" x14ac:dyDescent="0.25">
      <c r="A214" s="18" t="e">
        <f>VLOOKUP(B214,'[1]LISTADO ATM'!$A$2:$C$922,3,0)</f>
        <v>#N/A</v>
      </c>
      <c r="B214" s="15"/>
      <c r="C214" s="18" t="e">
        <f>VLOOKUP(B214,'[1]LISTADO ATM'!$A$2:$B$822,2,0)</f>
        <v>#N/A</v>
      </c>
      <c r="D214" s="39" t="s">
        <v>21</v>
      </c>
      <c r="E214" s="40"/>
    </row>
    <row r="215" spans="1:5" s="12" customFormat="1" ht="18" x14ac:dyDescent="0.25">
      <c r="A215" s="18" t="e">
        <f>VLOOKUP(B215,'[1]LISTADO ATM'!$A$2:$C$922,3,0)</f>
        <v>#N/A</v>
      </c>
      <c r="B215" s="15"/>
      <c r="C215" s="18" t="e">
        <f>VLOOKUP(B215,'[1]LISTADO ATM'!$A$2:$B$822,2,0)</f>
        <v>#N/A</v>
      </c>
      <c r="D215" s="39" t="s">
        <v>21</v>
      </c>
      <c r="E215" s="40"/>
    </row>
    <row r="216" spans="1:5" s="12" customFormat="1" ht="18" x14ac:dyDescent="0.25">
      <c r="A216" s="18" t="e">
        <f>VLOOKUP(B216,'[1]LISTADO ATM'!$A$2:$C$922,3,0)</f>
        <v>#N/A</v>
      </c>
      <c r="B216" s="15"/>
      <c r="C216" s="18" t="e">
        <f>VLOOKUP(B216,'[1]LISTADO ATM'!$A$2:$B$822,2,0)</f>
        <v>#N/A</v>
      </c>
      <c r="D216" s="35"/>
      <c r="E216" s="33"/>
    </row>
    <row r="217" spans="1:5" s="12" customFormat="1" ht="18" x14ac:dyDescent="0.25">
      <c r="A217" s="18" t="e">
        <f>VLOOKUP(B217,'[1]LISTADO ATM'!$A$2:$C$922,3,0)</f>
        <v>#N/A</v>
      </c>
      <c r="B217" s="15"/>
      <c r="C217" s="18" t="e">
        <f>VLOOKUP(B217,'[1]LISTADO ATM'!$A$2:$B$822,2,0)</f>
        <v>#N/A</v>
      </c>
      <c r="D217" s="35"/>
      <c r="E217" s="33"/>
    </row>
    <row r="218" spans="1:5" ht="18.75" thickBot="1" x14ac:dyDescent="0.3">
      <c r="A218" s="25" t="s">
        <v>10</v>
      </c>
      <c r="B218" s="32">
        <f>COUNT(B192:B205)</f>
        <v>14</v>
      </c>
      <c r="C218" s="36"/>
      <c r="D218" s="37"/>
      <c r="E218" s="38"/>
    </row>
  </sheetData>
  <dataConsolidate/>
  <mergeCells count="50">
    <mergeCell ref="D210:E210"/>
    <mergeCell ref="D204:E204"/>
    <mergeCell ref="D209:E209"/>
    <mergeCell ref="D205:E205"/>
    <mergeCell ref="D201:E201"/>
    <mergeCell ref="D202:E202"/>
    <mergeCell ref="D203:E203"/>
    <mergeCell ref="D207:E207"/>
    <mergeCell ref="D208:E208"/>
    <mergeCell ref="D213:E213"/>
    <mergeCell ref="D214:E214"/>
    <mergeCell ref="D199:E199"/>
    <mergeCell ref="D212:E212"/>
    <mergeCell ref="D200:E200"/>
    <mergeCell ref="D215:E215"/>
    <mergeCell ref="D196:E196"/>
    <mergeCell ref="D197:E197"/>
    <mergeCell ref="D198:E198"/>
    <mergeCell ref="D211:E211"/>
    <mergeCell ref="D191:E191"/>
    <mergeCell ref="D193:E193"/>
    <mergeCell ref="D194:E194"/>
    <mergeCell ref="D195:E195"/>
    <mergeCell ref="D206:E206"/>
    <mergeCell ref="A186:B186"/>
    <mergeCell ref="C186:E189"/>
    <mergeCell ref="A187:B187"/>
    <mergeCell ref="A189:B189"/>
    <mergeCell ref="A190:E190"/>
    <mergeCell ref="A135:E135"/>
    <mergeCell ref="C166:E166"/>
    <mergeCell ref="A167:E167"/>
    <mergeCell ref="A168:E168"/>
    <mergeCell ref="C185:E185"/>
    <mergeCell ref="C218:E218"/>
    <mergeCell ref="D192:E192"/>
    <mergeCell ref="A1:E1"/>
    <mergeCell ref="A2:E2"/>
    <mergeCell ref="A7:E7"/>
    <mergeCell ref="A3:B3"/>
    <mergeCell ref="C3:E6"/>
    <mergeCell ref="A6:B6"/>
    <mergeCell ref="C74:E74"/>
    <mergeCell ref="A75:E75"/>
    <mergeCell ref="A76:E76"/>
    <mergeCell ref="C83:E83"/>
    <mergeCell ref="A84:E84"/>
    <mergeCell ref="A85:E85"/>
    <mergeCell ref="C133:E133"/>
    <mergeCell ref="A134:E134"/>
  </mergeCells>
  <phoneticPr fontId="10" type="noConversion"/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5">
        <v>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6 43 125 564 607 290 673 608 297 377 383 53 554 728 730 733 737 742 755 801 838 882 896 903                                            </v>
      </c>
    </row>
    <row r="3" spans="2:5" ht="18.75" thickBot="1" x14ac:dyDescent="0.3">
      <c r="B3" s="15">
        <v>43</v>
      </c>
      <c r="C3" s="5" t="s">
        <v>15</v>
      </c>
    </row>
    <row r="4" spans="2:5" ht="18.75" thickBot="1" x14ac:dyDescent="0.3">
      <c r="B4" s="15">
        <v>125</v>
      </c>
      <c r="C4" s="5" t="s">
        <v>15</v>
      </c>
    </row>
    <row r="5" spans="2:5" ht="18.75" thickBot="1" x14ac:dyDescent="0.3">
      <c r="B5" s="15">
        <v>564</v>
      </c>
      <c r="C5" s="5" t="s">
        <v>15</v>
      </c>
    </row>
    <row r="6" spans="2:5" ht="18.75" thickBot="1" x14ac:dyDescent="0.3">
      <c r="B6" s="15">
        <v>607</v>
      </c>
      <c r="C6" s="5" t="s">
        <v>15</v>
      </c>
    </row>
    <row r="7" spans="2:5" ht="18.75" thickBot="1" x14ac:dyDescent="0.3">
      <c r="B7" s="15">
        <v>290</v>
      </c>
      <c r="C7" s="5" t="s">
        <v>15</v>
      </c>
    </row>
    <row r="8" spans="2:5" ht="18.75" thickBot="1" x14ac:dyDescent="0.3">
      <c r="B8" s="15">
        <v>673</v>
      </c>
      <c r="C8" s="5" t="s">
        <v>15</v>
      </c>
    </row>
    <row r="9" spans="2:5" ht="18.75" thickBot="1" x14ac:dyDescent="0.3">
      <c r="B9" s="15">
        <v>608</v>
      </c>
      <c r="C9" s="5" t="s">
        <v>15</v>
      </c>
      <c r="E9" s="1"/>
    </row>
    <row r="10" spans="2:5" ht="18.75" thickBot="1" x14ac:dyDescent="0.3">
      <c r="B10" s="15">
        <v>297</v>
      </c>
      <c r="C10" s="5" t="s">
        <v>15</v>
      </c>
    </row>
    <row r="11" spans="2:5" ht="18.75" thickBot="1" x14ac:dyDescent="0.3">
      <c r="B11" s="15">
        <v>377</v>
      </c>
      <c r="C11" s="5" t="s">
        <v>15</v>
      </c>
    </row>
    <row r="12" spans="2:5" ht="18.75" thickBot="1" x14ac:dyDescent="0.3">
      <c r="B12" s="15">
        <v>383</v>
      </c>
      <c r="C12" s="5" t="s">
        <v>15</v>
      </c>
    </row>
    <row r="13" spans="2:5" ht="18.75" thickBot="1" x14ac:dyDescent="0.3">
      <c r="B13" s="15">
        <v>53</v>
      </c>
      <c r="C13" s="5" t="s">
        <v>15</v>
      </c>
    </row>
    <row r="14" spans="2:5" ht="18.75" thickBot="1" x14ac:dyDescent="0.3">
      <c r="B14" s="15">
        <v>554</v>
      </c>
      <c r="C14" s="5" t="s">
        <v>15</v>
      </c>
    </row>
    <row r="15" spans="2:5" ht="18.75" thickBot="1" x14ac:dyDescent="0.3">
      <c r="B15" s="15">
        <v>728</v>
      </c>
      <c r="C15" s="5" t="s">
        <v>15</v>
      </c>
    </row>
    <row r="16" spans="2:5" ht="18.75" thickBot="1" x14ac:dyDescent="0.3">
      <c r="B16" s="15">
        <v>730</v>
      </c>
      <c r="C16" s="5" t="s">
        <v>15</v>
      </c>
    </row>
    <row r="17" spans="2:3" ht="18.75" thickBot="1" x14ac:dyDescent="0.3">
      <c r="B17" s="15">
        <v>733</v>
      </c>
      <c r="C17" s="5" t="s">
        <v>15</v>
      </c>
    </row>
    <row r="18" spans="2:3" ht="18.75" thickBot="1" x14ac:dyDescent="0.3">
      <c r="B18" s="15">
        <v>737</v>
      </c>
      <c r="C18" s="5" t="s">
        <v>15</v>
      </c>
    </row>
    <row r="19" spans="2:3" ht="18.75" thickBot="1" x14ac:dyDescent="0.3">
      <c r="B19" s="15">
        <v>742</v>
      </c>
      <c r="C19" s="5" t="s">
        <v>15</v>
      </c>
    </row>
    <row r="20" spans="2:3" ht="18.75" thickBot="1" x14ac:dyDescent="0.3">
      <c r="B20" s="15">
        <v>755</v>
      </c>
      <c r="C20" s="5" t="s">
        <v>15</v>
      </c>
    </row>
    <row r="21" spans="2:3" ht="18.75" thickBot="1" x14ac:dyDescent="0.3">
      <c r="B21" s="15">
        <v>801</v>
      </c>
      <c r="C21" s="5" t="s">
        <v>15</v>
      </c>
    </row>
    <row r="22" spans="2:3" ht="18.75" thickBot="1" x14ac:dyDescent="0.3">
      <c r="B22" s="15">
        <v>838</v>
      </c>
      <c r="C22" s="5" t="s">
        <v>15</v>
      </c>
    </row>
    <row r="23" spans="2:3" ht="18.75" thickBot="1" x14ac:dyDescent="0.3">
      <c r="B23" s="15">
        <v>882</v>
      </c>
      <c r="C23" s="5" t="s">
        <v>15</v>
      </c>
    </row>
    <row r="24" spans="2:3" ht="18.75" thickBot="1" x14ac:dyDescent="0.3">
      <c r="B24" s="15">
        <v>896</v>
      </c>
      <c r="C24" s="5" t="s">
        <v>15</v>
      </c>
    </row>
    <row r="25" spans="2:3" ht="18.75" thickBot="1" x14ac:dyDescent="0.3">
      <c r="B25" s="15">
        <v>903</v>
      </c>
      <c r="C25" s="5" t="s">
        <v>15</v>
      </c>
    </row>
    <row r="26" spans="2:3" ht="18.75" thickBot="1" x14ac:dyDescent="0.3">
      <c r="B26" s="15"/>
      <c r="C26" s="5" t="s">
        <v>15</v>
      </c>
    </row>
    <row r="27" spans="2:3" ht="18.75" thickBot="1" x14ac:dyDescent="0.3">
      <c r="B27" s="15"/>
      <c r="C27" s="5" t="s">
        <v>15</v>
      </c>
    </row>
    <row r="28" spans="2:3" ht="18.75" thickBot="1" x14ac:dyDescent="0.3">
      <c r="B28" s="15"/>
      <c r="C28" s="5" t="s">
        <v>15</v>
      </c>
    </row>
    <row r="29" spans="2:3" ht="18.75" thickBot="1" x14ac:dyDescent="0.3">
      <c r="B29" s="15"/>
      <c r="C29" s="5" t="s">
        <v>15</v>
      </c>
    </row>
    <row r="30" spans="2:3" ht="18.75" thickBot="1" x14ac:dyDescent="0.3">
      <c r="B30" s="15"/>
      <c r="C30" s="5" t="s">
        <v>15</v>
      </c>
    </row>
    <row r="31" spans="2:3" ht="18.75" thickBot="1" x14ac:dyDescent="0.3">
      <c r="B31" s="15"/>
      <c r="C31" s="5" t="s">
        <v>15</v>
      </c>
    </row>
    <row r="32" spans="2:3" ht="18.75" thickBot="1" x14ac:dyDescent="0.3">
      <c r="B32" s="15"/>
      <c r="C32" s="5" t="s">
        <v>15</v>
      </c>
    </row>
    <row r="33" spans="2:3" ht="18.75" thickBot="1" x14ac:dyDescent="0.3">
      <c r="B33" s="15"/>
      <c r="C33" s="5" t="s">
        <v>15</v>
      </c>
    </row>
    <row r="34" spans="2:3" ht="18.75" thickBot="1" x14ac:dyDescent="0.3">
      <c r="B34" s="15"/>
      <c r="C34" s="5" t="s">
        <v>15</v>
      </c>
    </row>
    <row r="35" spans="2:3" ht="18.75" thickBot="1" x14ac:dyDescent="0.3">
      <c r="B35" s="15"/>
      <c r="C35" s="5" t="s">
        <v>15</v>
      </c>
    </row>
    <row r="36" spans="2:3" ht="18.75" thickBot="1" x14ac:dyDescent="0.3">
      <c r="B36" s="15"/>
      <c r="C36" s="5" t="s">
        <v>15</v>
      </c>
    </row>
    <row r="37" spans="2:3" ht="18.75" thickBot="1" x14ac:dyDescent="0.3">
      <c r="B37" s="15"/>
      <c r="C37" s="5" t="s">
        <v>15</v>
      </c>
    </row>
    <row r="38" spans="2:3" ht="18.75" thickBot="1" x14ac:dyDescent="0.3">
      <c r="B38" s="15"/>
      <c r="C38" s="5" t="s">
        <v>15</v>
      </c>
    </row>
    <row r="39" spans="2:3" ht="18.75" thickBot="1" x14ac:dyDescent="0.3">
      <c r="B39" s="15"/>
      <c r="C39" s="5" t="s">
        <v>15</v>
      </c>
    </row>
    <row r="40" spans="2:3" ht="18.75" thickBot="1" x14ac:dyDescent="0.3">
      <c r="B40" s="15"/>
      <c r="C40" s="5" t="s">
        <v>15</v>
      </c>
    </row>
    <row r="41" spans="2:3" ht="18.75" thickBot="1" x14ac:dyDescent="0.3">
      <c r="B41" s="15"/>
      <c r="C41" s="5" t="s">
        <v>15</v>
      </c>
    </row>
    <row r="42" spans="2:3" ht="18.75" thickBot="1" x14ac:dyDescent="0.3">
      <c r="B42" s="15"/>
      <c r="C42" s="5" t="s">
        <v>15</v>
      </c>
    </row>
    <row r="43" spans="2:3" ht="18.75" thickBot="1" x14ac:dyDescent="0.3">
      <c r="B43" s="15"/>
      <c r="C43" s="5" t="s">
        <v>15</v>
      </c>
    </row>
    <row r="44" spans="2:3" ht="18.75" thickBot="1" x14ac:dyDescent="0.3">
      <c r="B44" s="15"/>
      <c r="C44" s="5" t="s">
        <v>15</v>
      </c>
    </row>
    <row r="45" spans="2:3" ht="18.75" thickBot="1" x14ac:dyDescent="0.3">
      <c r="B45" s="15"/>
      <c r="C45" s="5" t="s">
        <v>15</v>
      </c>
    </row>
    <row r="46" spans="2:3" ht="18.75" thickBot="1" x14ac:dyDescent="0.3">
      <c r="B46" s="15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5"/>
      <c r="C48" s="5" t="s">
        <v>15</v>
      </c>
    </row>
    <row r="49" spans="2:3" ht="18.75" thickBot="1" x14ac:dyDescent="0.3">
      <c r="B49" s="15"/>
      <c r="C49" s="5" t="s">
        <v>15</v>
      </c>
    </row>
    <row r="50" spans="2:3" ht="18.75" thickBot="1" x14ac:dyDescent="0.3">
      <c r="B50" s="15"/>
      <c r="C50" s="5" t="s">
        <v>15</v>
      </c>
    </row>
    <row r="51" spans="2:3" ht="18.75" thickBot="1" x14ac:dyDescent="0.3">
      <c r="B51" s="15"/>
      <c r="C51" s="5" t="s">
        <v>15</v>
      </c>
    </row>
    <row r="52" spans="2:3" ht="18.75" thickBot="1" x14ac:dyDescent="0.3">
      <c r="B52" s="15"/>
      <c r="C52" s="5" t="s">
        <v>15</v>
      </c>
    </row>
    <row r="53" spans="2:3" ht="18.75" thickBot="1" x14ac:dyDescent="0.3">
      <c r="B53" s="15"/>
      <c r="C53" s="5" t="s">
        <v>15</v>
      </c>
    </row>
    <row r="54" spans="2:3" ht="18.75" thickBot="1" x14ac:dyDescent="0.3">
      <c r="B54" s="15"/>
      <c r="C54" s="5" t="s">
        <v>15</v>
      </c>
    </row>
    <row r="55" spans="2:3" ht="18.75" thickBot="1" x14ac:dyDescent="0.3">
      <c r="B55" s="15"/>
      <c r="C55" s="5" t="s">
        <v>15</v>
      </c>
    </row>
    <row r="56" spans="2:3" ht="18.75" thickBot="1" x14ac:dyDescent="0.3">
      <c r="B56" s="15"/>
      <c r="C56" s="5" t="s">
        <v>15</v>
      </c>
    </row>
    <row r="57" spans="2:3" ht="18.75" thickBot="1" x14ac:dyDescent="0.3">
      <c r="B57" s="14"/>
      <c r="C57" s="5" t="s">
        <v>15</v>
      </c>
    </row>
    <row r="58" spans="2:3" ht="18.75" thickBot="1" x14ac:dyDescent="0.3">
      <c r="B58" s="14"/>
      <c r="C58" s="5" t="s">
        <v>15</v>
      </c>
    </row>
    <row r="59" spans="2:3" ht="18.75" thickBot="1" x14ac:dyDescent="0.3">
      <c r="B59" s="14"/>
      <c r="C59" s="5" t="s">
        <v>15</v>
      </c>
    </row>
    <row r="60" spans="2:3" ht="18.75" thickBot="1" x14ac:dyDescent="0.3">
      <c r="B60" s="13"/>
      <c r="C60" s="5" t="s">
        <v>15</v>
      </c>
    </row>
    <row r="61" spans="2:3" ht="18.75" thickBot="1" x14ac:dyDescent="0.3">
      <c r="B61" s="13"/>
      <c r="C61" s="5" t="s">
        <v>15</v>
      </c>
    </row>
    <row r="62" spans="2:3" ht="18.75" thickBot="1" x14ac:dyDescent="0.3">
      <c r="B62" s="13"/>
      <c r="C62" s="5" t="s">
        <v>15</v>
      </c>
    </row>
    <row r="63" spans="2:3" ht="18.75" thickBot="1" x14ac:dyDescent="0.3">
      <c r="B63" s="13"/>
      <c r="C63" s="5" t="s">
        <v>15</v>
      </c>
    </row>
    <row r="64" spans="2:3" ht="18.75" thickBot="1" x14ac:dyDescent="0.3">
      <c r="B64" s="13"/>
      <c r="C64" s="5" t="s">
        <v>15</v>
      </c>
    </row>
    <row r="65" spans="2:3" ht="18.75" thickBot="1" x14ac:dyDescent="0.3">
      <c r="B65" s="13"/>
      <c r="C65" s="5" t="s">
        <v>15</v>
      </c>
    </row>
    <row r="66" spans="2:3" ht="18.75" thickBot="1" x14ac:dyDescent="0.3">
      <c r="B66" s="13"/>
      <c r="C66" s="5" t="s">
        <v>15</v>
      </c>
    </row>
    <row r="67" spans="2:3" ht="18.75" thickBot="1" x14ac:dyDescent="0.3">
      <c r="B67" s="13"/>
      <c r="C67" s="5" t="s">
        <v>15</v>
      </c>
    </row>
    <row r="68" spans="2:3" ht="18.75" thickBot="1" x14ac:dyDescent="0.3">
      <c r="B68" s="13"/>
      <c r="C68" s="5" t="s">
        <v>15</v>
      </c>
    </row>
    <row r="69" spans="2:3" ht="18.75" thickBot="1" x14ac:dyDescent="0.3">
      <c r="B69" s="13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61" priority="1521"/>
  </conditionalFormatting>
  <conditionalFormatting sqref="B60:B69">
    <cfRule type="duplicateValues" dxfId="60" priority="892"/>
    <cfRule type="duplicateValues" dxfId="59" priority="893"/>
  </conditionalFormatting>
  <conditionalFormatting sqref="B60:B69">
    <cfRule type="duplicateValues" dxfId="58" priority="891"/>
  </conditionalFormatting>
  <conditionalFormatting sqref="B60:B69">
    <cfRule type="duplicateValues" dxfId="57" priority="890"/>
  </conditionalFormatting>
  <conditionalFormatting sqref="B60:B69">
    <cfRule type="duplicateValues" dxfId="56" priority="885"/>
    <cfRule type="duplicateValues" dxfId="55" priority="886"/>
    <cfRule type="duplicateValues" dxfId="54" priority="887"/>
    <cfRule type="duplicateValues" dxfId="53" priority="888"/>
    <cfRule type="duplicateValues" dxfId="52" priority="889"/>
  </conditionalFormatting>
  <conditionalFormatting sqref="B57:B59">
    <cfRule type="duplicateValues" dxfId="51" priority="867"/>
    <cfRule type="duplicateValues" dxfId="50" priority="868"/>
    <cfRule type="duplicateValues" dxfId="49" priority="869"/>
    <cfRule type="duplicateValues" dxfId="48" priority="870"/>
    <cfRule type="duplicateValues" dxfId="47" priority="871"/>
  </conditionalFormatting>
  <conditionalFormatting sqref="B57:B59">
    <cfRule type="duplicateValues" dxfId="46" priority="872"/>
    <cfRule type="duplicateValues" dxfId="45" priority="873"/>
  </conditionalFormatting>
  <conditionalFormatting sqref="B57:B59">
    <cfRule type="duplicateValues" dxfId="44" priority="874"/>
  </conditionalFormatting>
  <conditionalFormatting sqref="B57:B59">
    <cfRule type="duplicateValues" dxfId="43" priority="875"/>
  </conditionalFormatting>
  <conditionalFormatting sqref="B53:B56">
    <cfRule type="duplicateValues" dxfId="42" priority="179"/>
  </conditionalFormatting>
  <conditionalFormatting sqref="B53:B56">
    <cfRule type="duplicateValues" dxfId="41" priority="184"/>
  </conditionalFormatting>
  <conditionalFormatting sqref="B37:B52">
    <cfRule type="duplicateValues" dxfId="40" priority="143"/>
  </conditionalFormatting>
  <conditionalFormatting sqref="B32:B36">
    <cfRule type="duplicateValues" dxfId="39" priority="142"/>
  </conditionalFormatting>
  <conditionalFormatting sqref="B26:B31">
    <cfRule type="duplicateValues" dxfId="38" priority="4"/>
  </conditionalFormatting>
  <conditionalFormatting sqref="B2:B25">
    <cfRule type="duplicat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5"/>
  <sheetViews>
    <sheetView topLeftCell="A73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5">
        <v>724</v>
      </c>
    </row>
    <row r="3" spans="1:2" ht="18" x14ac:dyDescent="0.25">
      <c r="A3" t="s">
        <v>17</v>
      </c>
      <c r="B3" s="15">
        <v>620</v>
      </c>
    </row>
    <row r="4" spans="1:2" ht="18" x14ac:dyDescent="0.25">
      <c r="B4" s="15">
        <v>366</v>
      </c>
    </row>
    <row r="5" spans="1:2" ht="18" x14ac:dyDescent="0.25">
      <c r="B5" s="15">
        <v>947</v>
      </c>
    </row>
    <row r="6" spans="1:2" ht="18" x14ac:dyDescent="0.25">
      <c r="B6" s="15">
        <v>252</v>
      </c>
    </row>
    <row r="7" spans="1:2" ht="18" x14ac:dyDescent="0.25">
      <c r="B7" s="15">
        <v>721</v>
      </c>
    </row>
    <row r="8" spans="1:2" ht="18" x14ac:dyDescent="0.25">
      <c r="B8" s="15">
        <v>249</v>
      </c>
    </row>
    <row r="9" spans="1:2" ht="18" x14ac:dyDescent="0.25">
      <c r="B9" s="15">
        <v>569</v>
      </c>
    </row>
    <row r="10" spans="1:2" ht="18" x14ac:dyDescent="0.25">
      <c r="B10" s="15">
        <v>537</v>
      </c>
    </row>
    <row r="11" spans="1:2" ht="18" x14ac:dyDescent="0.25">
      <c r="B11" s="15">
        <v>983</v>
      </c>
    </row>
    <row r="12" spans="1:2" ht="18" x14ac:dyDescent="0.25">
      <c r="B12" s="15">
        <v>911</v>
      </c>
    </row>
    <row r="13" spans="1:2" ht="18" x14ac:dyDescent="0.25">
      <c r="B13" s="15">
        <v>422</v>
      </c>
    </row>
    <row r="14" spans="1:2" ht="18" x14ac:dyDescent="0.25">
      <c r="B14" s="15">
        <v>823</v>
      </c>
    </row>
    <row r="15" spans="1:2" ht="18" x14ac:dyDescent="0.25">
      <c r="B15" s="15">
        <v>427</v>
      </c>
    </row>
    <row r="16" spans="1:2" ht="18" x14ac:dyDescent="0.25">
      <c r="B16" s="15">
        <v>330</v>
      </c>
    </row>
    <row r="17" spans="2:2" ht="18" x14ac:dyDescent="0.25">
      <c r="B17" s="15">
        <v>325</v>
      </c>
    </row>
    <row r="18" spans="2:2" ht="18" x14ac:dyDescent="0.25">
      <c r="B18" s="15">
        <v>660</v>
      </c>
    </row>
    <row r="19" spans="2:2" ht="18" x14ac:dyDescent="0.25">
      <c r="B19" s="15">
        <v>158</v>
      </c>
    </row>
    <row r="20" spans="2:2" ht="18" x14ac:dyDescent="0.25">
      <c r="B20" s="15">
        <v>142</v>
      </c>
    </row>
    <row r="21" spans="2:2" ht="18" x14ac:dyDescent="0.25">
      <c r="B21" s="15">
        <v>793</v>
      </c>
    </row>
    <row r="22" spans="2:2" ht="18" x14ac:dyDescent="0.25">
      <c r="B22" s="15">
        <v>84</v>
      </c>
    </row>
    <row r="23" spans="2:2" ht="18" x14ac:dyDescent="0.25">
      <c r="B23" s="15">
        <v>461</v>
      </c>
    </row>
    <row r="24" spans="2:2" ht="18" x14ac:dyDescent="0.25">
      <c r="B24" s="15">
        <v>512</v>
      </c>
    </row>
    <row r="25" spans="2:2" ht="18" x14ac:dyDescent="0.25">
      <c r="B25" s="15">
        <v>631</v>
      </c>
    </row>
    <row r="26" spans="2:2" ht="18" x14ac:dyDescent="0.25">
      <c r="B26" s="15">
        <v>754</v>
      </c>
    </row>
    <row r="27" spans="2:2" ht="18" x14ac:dyDescent="0.25">
      <c r="B27" s="15">
        <v>811</v>
      </c>
    </row>
    <row r="28" spans="2:2" ht="18" x14ac:dyDescent="0.25">
      <c r="B28" s="15">
        <v>908</v>
      </c>
    </row>
    <row r="29" spans="2:2" ht="18" x14ac:dyDescent="0.25">
      <c r="B29" s="15">
        <v>956</v>
      </c>
    </row>
    <row r="30" spans="2:2" ht="18" x14ac:dyDescent="0.25">
      <c r="B30" s="15">
        <v>525</v>
      </c>
    </row>
    <row r="31" spans="2:2" ht="18" x14ac:dyDescent="0.25">
      <c r="B31" s="15">
        <v>838</v>
      </c>
    </row>
    <row r="32" spans="2:2" ht="18" x14ac:dyDescent="0.25">
      <c r="B32" s="15">
        <v>801</v>
      </c>
    </row>
    <row r="33" spans="2:2" ht="18" x14ac:dyDescent="0.25">
      <c r="B33" s="15">
        <v>755</v>
      </c>
    </row>
    <row r="34" spans="2:2" ht="18" x14ac:dyDescent="0.25">
      <c r="B34" s="15">
        <v>728</v>
      </c>
    </row>
    <row r="35" spans="2:2" ht="18" x14ac:dyDescent="0.25">
      <c r="B35" s="15">
        <v>383</v>
      </c>
    </row>
    <row r="36" spans="2:2" ht="18" x14ac:dyDescent="0.25">
      <c r="B36" s="15">
        <v>377</v>
      </c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7">
        <v>75</v>
      </c>
    </row>
    <row r="57" spans="1:2" ht="18" x14ac:dyDescent="0.25">
      <c r="B57" s="17">
        <v>84</v>
      </c>
    </row>
    <row r="58" spans="1:2" ht="18" x14ac:dyDescent="0.25">
      <c r="B58" s="17">
        <v>142</v>
      </c>
    </row>
    <row r="59" spans="1:2" ht="18" x14ac:dyDescent="0.25">
      <c r="B59" s="17">
        <v>158</v>
      </c>
    </row>
    <row r="60" spans="1:2" ht="18" x14ac:dyDescent="0.25">
      <c r="B60" s="17">
        <v>249</v>
      </c>
    </row>
    <row r="61" spans="1:2" ht="18" x14ac:dyDescent="0.25">
      <c r="B61" s="17">
        <v>252</v>
      </c>
    </row>
    <row r="62" spans="1:2" ht="18" x14ac:dyDescent="0.25">
      <c r="B62" s="17">
        <v>325</v>
      </c>
    </row>
    <row r="63" spans="1:2" ht="18" x14ac:dyDescent="0.25">
      <c r="B63" s="17">
        <v>330</v>
      </c>
    </row>
    <row r="64" spans="1:2" ht="18" x14ac:dyDescent="0.25">
      <c r="B64" s="17">
        <v>354</v>
      </c>
    </row>
    <row r="65" spans="2:2" ht="18" x14ac:dyDescent="0.25">
      <c r="B65" s="17">
        <v>366</v>
      </c>
    </row>
    <row r="66" spans="2:2" ht="18" x14ac:dyDescent="0.25">
      <c r="B66" s="17">
        <v>377</v>
      </c>
    </row>
    <row r="67" spans="2:2" ht="18" x14ac:dyDescent="0.25">
      <c r="B67" s="17">
        <v>383</v>
      </c>
    </row>
    <row r="68" spans="2:2" ht="18" x14ac:dyDescent="0.25">
      <c r="B68" s="17">
        <v>391</v>
      </c>
    </row>
    <row r="69" spans="2:2" ht="18" x14ac:dyDescent="0.25">
      <c r="B69" s="17">
        <v>407</v>
      </c>
    </row>
    <row r="70" spans="2:2" ht="18" x14ac:dyDescent="0.25">
      <c r="B70" s="17">
        <v>422</v>
      </c>
    </row>
    <row r="71" spans="2:2" ht="18" x14ac:dyDescent="0.25">
      <c r="B71" s="17">
        <v>427</v>
      </c>
    </row>
    <row r="72" spans="2:2" ht="18" x14ac:dyDescent="0.25">
      <c r="B72" s="17">
        <v>461</v>
      </c>
    </row>
    <row r="73" spans="2:2" ht="18" x14ac:dyDescent="0.25">
      <c r="B73" s="17">
        <v>512</v>
      </c>
    </row>
    <row r="74" spans="2:2" ht="18" x14ac:dyDescent="0.25">
      <c r="B74" s="17">
        <v>525</v>
      </c>
    </row>
    <row r="75" spans="2:2" ht="18" x14ac:dyDescent="0.25">
      <c r="B75" s="17">
        <v>569</v>
      </c>
    </row>
    <row r="76" spans="2:2" ht="18" x14ac:dyDescent="0.25">
      <c r="B76" s="17">
        <v>577</v>
      </c>
    </row>
    <row r="77" spans="2:2" ht="18" x14ac:dyDescent="0.25">
      <c r="B77" s="17">
        <v>620</v>
      </c>
    </row>
    <row r="78" spans="2:2" ht="18" x14ac:dyDescent="0.25">
      <c r="B78" s="17">
        <v>631</v>
      </c>
    </row>
    <row r="79" spans="2:2" ht="18" x14ac:dyDescent="0.25">
      <c r="B79" s="17">
        <v>660</v>
      </c>
    </row>
    <row r="80" spans="2:2" ht="18" x14ac:dyDescent="0.25">
      <c r="B80" s="17">
        <v>672</v>
      </c>
    </row>
    <row r="81" spans="2:2" ht="18" x14ac:dyDescent="0.25">
      <c r="B81" s="17">
        <v>721</v>
      </c>
    </row>
    <row r="82" spans="2:2" ht="18" x14ac:dyDescent="0.25">
      <c r="B82" s="17">
        <v>728</v>
      </c>
    </row>
    <row r="83" spans="2:2" ht="18" x14ac:dyDescent="0.25">
      <c r="B83" s="17">
        <v>754</v>
      </c>
    </row>
    <row r="84" spans="2:2" ht="18" x14ac:dyDescent="0.25">
      <c r="B84" s="17">
        <v>755</v>
      </c>
    </row>
    <row r="85" spans="2:2" ht="18" x14ac:dyDescent="0.25">
      <c r="B85" s="17">
        <v>793</v>
      </c>
    </row>
    <row r="86" spans="2:2" ht="18" x14ac:dyDescent="0.25">
      <c r="B86" s="17">
        <v>801</v>
      </c>
    </row>
    <row r="87" spans="2:2" ht="18" x14ac:dyDescent="0.25">
      <c r="B87" s="17">
        <v>811</v>
      </c>
    </row>
    <row r="88" spans="2:2" ht="18" x14ac:dyDescent="0.25">
      <c r="B88" s="17">
        <v>823</v>
      </c>
    </row>
    <row r="89" spans="2:2" ht="18" x14ac:dyDescent="0.25">
      <c r="B89" s="17">
        <v>838</v>
      </c>
    </row>
    <row r="90" spans="2:2" ht="18" x14ac:dyDescent="0.25">
      <c r="B90" s="17">
        <v>875</v>
      </c>
    </row>
    <row r="91" spans="2:2" ht="18" x14ac:dyDescent="0.25">
      <c r="B91" s="17">
        <v>908</v>
      </c>
    </row>
    <row r="92" spans="2:2" ht="18" x14ac:dyDescent="0.25">
      <c r="B92" s="17">
        <v>911</v>
      </c>
    </row>
    <row r="93" spans="2:2" ht="18" x14ac:dyDescent="0.25">
      <c r="B93" s="17">
        <v>947</v>
      </c>
    </row>
    <row r="94" spans="2:2" ht="18" x14ac:dyDescent="0.25">
      <c r="B94" s="17">
        <v>956</v>
      </c>
    </row>
    <row r="95" spans="2:2" ht="18" x14ac:dyDescent="0.25">
      <c r="B95" s="17">
        <v>983</v>
      </c>
    </row>
  </sheetData>
  <conditionalFormatting sqref="B55 B1 B96:B1048576">
    <cfRule type="duplicateValues" dxfId="36" priority="288"/>
  </conditionalFormatting>
  <conditionalFormatting sqref="B55">
    <cfRule type="duplicateValues" dxfId="35" priority="276"/>
  </conditionalFormatting>
  <conditionalFormatting sqref="B55">
    <cfRule type="duplicateValues" dxfId="34" priority="264"/>
  </conditionalFormatting>
  <conditionalFormatting sqref="B55">
    <cfRule type="duplicateValues" dxfId="33" priority="215"/>
  </conditionalFormatting>
  <conditionalFormatting sqref="B55">
    <cfRule type="duplicateValues" dxfId="32" priority="27000"/>
  </conditionalFormatting>
  <conditionalFormatting sqref="B96:B1048576 B1 B55">
    <cfRule type="duplicateValues" dxfId="31" priority="152"/>
  </conditionalFormatting>
  <conditionalFormatting sqref="B49:B54">
    <cfRule type="duplicateValues" dxfId="30" priority="142"/>
  </conditionalFormatting>
  <conditionalFormatting sqref="B49:B54">
    <cfRule type="duplicateValues" dxfId="29" priority="143"/>
  </conditionalFormatting>
  <conditionalFormatting sqref="B45:B48">
    <cfRule type="duplicateValues" dxfId="28" priority="137"/>
  </conditionalFormatting>
  <conditionalFormatting sqref="B45:B54">
    <cfRule type="duplicateValues" dxfId="27" priority="136"/>
  </conditionalFormatting>
  <conditionalFormatting sqref="B96:B1048576 B1 B45:B55">
    <cfRule type="duplicateValues" dxfId="26" priority="134"/>
  </conditionalFormatting>
  <conditionalFormatting sqref="B42:B44">
    <cfRule type="duplicateValues" dxfId="25" priority="132"/>
  </conditionalFormatting>
  <conditionalFormatting sqref="B42:B44">
    <cfRule type="duplicateValues" dxfId="24" priority="125"/>
  </conditionalFormatting>
  <conditionalFormatting sqref="B42:B44">
    <cfRule type="duplicateValues" dxfId="23" priority="124"/>
  </conditionalFormatting>
  <conditionalFormatting sqref="B42:B44">
    <cfRule type="duplicateValues" dxfId="22" priority="123"/>
  </conditionalFormatting>
  <conditionalFormatting sqref="B37:B41">
    <cfRule type="duplicateValues" dxfId="21" priority="103"/>
    <cfRule type="duplicateValues" dxfId="20" priority="104"/>
  </conditionalFormatting>
  <conditionalFormatting sqref="B37:B41">
    <cfRule type="duplicateValues" dxfId="19" priority="111"/>
  </conditionalFormatting>
  <conditionalFormatting sqref="B37:B41">
    <cfRule type="duplicateValues" dxfId="18" priority="102"/>
  </conditionalFormatting>
  <conditionalFormatting sqref="B96:B1048576 B1 B37:B55">
    <cfRule type="duplicateValues" dxfId="17" priority="101"/>
  </conditionalFormatting>
  <conditionalFormatting sqref="B37:B55 B1 B96:B1048576">
    <cfRule type="duplicateValues" dxfId="16" priority="90"/>
  </conditionalFormatting>
  <conditionalFormatting sqref="B96:B1048576">
    <cfRule type="duplicateValues" dxfId="15" priority="61"/>
  </conditionalFormatting>
  <conditionalFormatting sqref="B37:B55">
    <cfRule type="duplicateValues" dxfId="14" priority="51"/>
  </conditionalFormatting>
  <conditionalFormatting sqref="B37:B55">
    <cfRule type="duplicateValues" dxfId="13" priority="41"/>
  </conditionalFormatting>
  <conditionalFormatting sqref="B96:B1048576">
    <cfRule type="duplicateValues" dxfId="12" priority="35"/>
  </conditionalFormatting>
  <conditionalFormatting sqref="B96:B1048576">
    <cfRule type="duplicateValues" dxfId="11" priority="30"/>
  </conditionalFormatting>
  <conditionalFormatting sqref="B1 B37:B55 B96:B1048576">
    <cfRule type="duplicateValues" dxfId="10" priority="17"/>
  </conditionalFormatting>
  <conditionalFormatting sqref="B1 B96:B1048576 B37:B55">
    <cfRule type="duplicateValues" dxfId="9" priority="11"/>
  </conditionalFormatting>
  <conditionalFormatting sqref="B1 B96:B1048576 B37:B55">
    <cfRule type="duplicateValues" dxfId="8" priority="8"/>
  </conditionalFormatting>
  <conditionalFormatting sqref="B1 B96:B1048576 B37:B55">
    <cfRule type="duplicateValues" dxfId="7" priority="5"/>
  </conditionalFormatting>
  <conditionalFormatting sqref="B56:B95">
    <cfRule type="duplicateValues" dxfId="6" priority="4"/>
  </conditionalFormatting>
  <conditionalFormatting sqref="B56:B95">
    <cfRule type="duplicateValues" dxfId="5" priority="3"/>
  </conditionalFormatting>
  <conditionalFormatting sqref="B2:B3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2021-10-24T03:32:50Z</dcterms:modified>
</cp:coreProperties>
</file>