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3\"/>
    </mc:Choice>
  </mc:AlternateContent>
  <bookViews>
    <workbookView xWindow="0" yWindow="0" windowWidth="20400" windowHeight="7650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58" i="1"/>
  <c r="A38" i="1"/>
  <c r="A39" i="1"/>
  <c r="A40" i="1"/>
  <c r="A41" i="1"/>
  <c r="A42" i="1"/>
  <c r="A43" i="1"/>
  <c r="A44" i="1"/>
  <c r="C38" i="1"/>
  <c r="C39" i="1"/>
  <c r="C40" i="1"/>
  <c r="C41" i="1"/>
  <c r="C42" i="1"/>
  <c r="C43" i="1"/>
  <c r="C44" i="1"/>
  <c r="C37" i="1" l="1"/>
  <c r="A37" i="1"/>
  <c r="C36" i="1"/>
  <c r="A36" i="1"/>
  <c r="C34" i="1"/>
  <c r="A34" i="1"/>
  <c r="C33" i="1"/>
  <c r="A33" i="1"/>
  <c r="C56" i="1"/>
  <c r="A56" i="1"/>
  <c r="C57" i="1"/>
  <c r="A57" i="1"/>
  <c r="C55" i="1"/>
  <c r="A55" i="1"/>
  <c r="C30" i="1"/>
  <c r="A30" i="1"/>
  <c r="C29" i="1"/>
  <c r="A29" i="1"/>
  <c r="C32" i="1"/>
  <c r="A32" i="1"/>
  <c r="C31" i="1"/>
  <c r="A31" i="1"/>
  <c r="C35" i="1"/>
  <c r="A35" i="1"/>
  <c r="B45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0" i="1" l="1"/>
  <c r="B15" i="1"/>
  <c r="C14" i="1"/>
  <c r="A14" i="1"/>
  <c r="C72" i="1"/>
  <c r="A72" i="1"/>
  <c r="C71" i="1"/>
  <c r="A71" i="1"/>
  <c r="C74" i="1"/>
  <c r="A74" i="1"/>
  <c r="C73" i="1"/>
  <c r="A73" i="1"/>
  <c r="B64" i="1" l="1"/>
  <c r="A28" i="1"/>
  <c r="C28" i="1"/>
  <c r="C63" i="1"/>
  <c r="A63" i="1"/>
  <c r="A50" i="1"/>
  <c r="C50" i="1"/>
  <c r="A51" i="1"/>
  <c r="C51" i="1"/>
  <c r="A52" i="1"/>
  <c r="C52" i="1"/>
  <c r="A53" i="1"/>
  <c r="C53" i="1"/>
  <c r="A54" i="1"/>
  <c r="C54" i="1"/>
  <c r="A26" i="1"/>
  <c r="C26" i="1"/>
  <c r="A27" i="1"/>
  <c r="C27" i="1"/>
  <c r="C62" i="1" l="1"/>
  <c r="C9" i="1"/>
  <c r="A9" i="1"/>
  <c r="A62" i="1"/>
  <c r="C49" i="1" l="1"/>
  <c r="A49" i="1"/>
  <c r="A67" i="1" l="1"/>
  <c r="E2" i="3" l="1"/>
</calcChain>
</file>

<file path=xl/sharedStrings.xml><?xml version="1.0" encoding="utf-8"?>
<sst xmlns="http://schemas.openxmlformats.org/spreadsheetml/2006/main" count="1024" uniqueCount="40">
  <si>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</si>
  <si>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</si>
  <si>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</si>
  <si>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</si>
  <si>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</si>
  <si>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</si>
  <si>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</si>
  <si>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</si>
  <si>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</si>
  <si>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</si>
  <si>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</si>
  <si>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</si>
  <si>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</si>
  <si>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</si>
  <si>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</si>
  <si>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</si>
  <si>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</si>
  <si>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</si>
  <si>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</si>
  <si>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</si>
  <si>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</si>
  <si>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</si>
  <si>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</si>
  <si>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</si>
  <si>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</si>
  <si>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3336066222 </t>
  </si>
  <si>
    <t>3336066341 </t>
  </si>
  <si>
    <t>3336066501 </t>
  </si>
  <si>
    <t>3336059985 </t>
  </si>
  <si>
    <t>3336066631 </t>
  </si>
  <si>
    <t>3336066725 </t>
  </si>
  <si>
    <t>3336066757 </t>
  </si>
  <si>
    <t>3336066818 </t>
  </si>
  <si>
    <t>3336066822 </t>
  </si>
  <si>
    <t>3336067112 </t>
  </si>
  <si>
    <t>3336067113 </t>
  </si>
  <si>
    <t>3336067122 </t>
  </si>
  <si>
    <t>3336067123 </t>
  </si>
  <si>
    <t>3336067124 </t>
  </si>
  <si>
    <t>3336067145 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</si>
</sst>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9" borderId="4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1"/>
      <tableStyleElement type="headerRow" dxfId="190"/>
      <tableStyleElement type="totalRow" dxfId="189"/>
      <tableStyleElement type="firstColumn" dxfId="188"/>
      <tableStyleElement type="lastColumn" dxfId="187"/>
      <tableStyleElement type="firstRowStripe" dxfId="186"/>
      <tableStyleElement type="firstColumnStripe" dxfId="1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zoomScale="70" zoomScaleNormal="70" workbookViewId="0">
      <selection activeCell="A4" sqref="A4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39" t="s">
        <v>0</v>
      </c>
      <c r="B1" s="40"/>
      <c r="C1" s="40"/>
      <c r="D1" s="40"/>
      <c r="E1" s="41"/>
    </row>
    <row r="2" spans="1:5" ht="25.5" x14ac:dyDescent="0.25">
      <c r="A2" s="42" t="s">
        <v>19</v>
      </c>
      <c r="B2" s="43"/>
      <c r="C2" s="43"/>
      <c r="D2" s="43"/>
      <c r="E2" s="44"/>
    </row>
    <row r="3" spans="1:5" x14ac:dyDescent="0.25">
      <c r="A3" s="48"/>
      <c r="B3" s="49"/>
      <c r="C3" s="50"/>
      <c r="D3" s="50"/>
      <c r="E3" s="51"/>
    </row>
    <row r="4" spans="1:5" ht="18.75" thickBot="1" x14ac:dyDescent="0.3">
      <c r="A4" s="11" t="s">
        <v>1</v>
      </c>
      <c r="B4" s="22">
        <v>44491.708333333336</v>
      </c>
      <c r="C4" s="52"/>
      <c r="D4" s="52"/>
      <c r="E4" s="53"/>
    </row>
    <row r="5" spans="1:5" ht="18.75" thickBot="1" x14ac:dyDescent="0.3">
      <c r="A5" s="11" t="s">
        <v>2</v>
      </c>
      <c r="B5" s="22">
        <v>44492.25</v>
      </c>
      <c r="C5" s="52"/>
      <c r="D5" s="52"/>
      <c r="E5" s="53"/>
    </row>
    <row r="6" spans="1:5" x14ac:dyDescent="0.25">
      <c r="A6" s="56"/>
      <c r="B6" s="57"/>
      <c r="C6" s="54"/>
      <c r="D6" s="54"/>
      <c r="E6" s="55"/>
    </row>
    <row r="7" spans="1:5" ht="18.75" thickBot="1" x14ac:dyDescent="0.3">
      <c r="A7" s="45" t="s">
        <v>3</v>
      </c>
      <c r="B7" s="46"/>
      <c r="C7" s="46"/>
      <c r="D7" s="46"/>
      <c r="E7" s="47"/>
    </row>
    <row r="8" spans="1:5" ht="18" x14ac:dyDescent="0.25">
      <c r="A8" s="23" t="s">
        <v>4</v>
      </c>
      <c r="B8" s="31" t="s">
        <v>5</v>
      </c>
      <c r="C8" s="23" t="s">
        <v>6</v>
      </c>
      <c r="D8" s="21" t="s">
        <v>7</v>
      </c>
      <c r="E8" s="31" t="s">
        <v>8</v>
      </c>
    </row>
    <row r="9" spans="1:5" s="13" customFormat="1" ht="18.75" thickBot="1" x14ac:dyDescent="0.3">
      <c r="A9" s="19" t="e">
        <f>VLOOKUP(B9,'[1]LISTADO ATM'!$A$2:$C$922,3,0)</f>
        <v>#N/A</v>
      </c>
      <c r="B9" s="16"/>
      <c r="C9" s="19" t="e">
        <f>VLOOKUP(B9,'[1]LISTADO ATM'!$A$2:$B$822,2,0)</f>
        <v>#N/A</v>
      </c>
      <c r="D9" s="27" t="s">
        <v>22</v>
      </c>
      <c r="E9" s="30"/>
    </row>
    <row r="10" spans="1:5" ht="18.75" thickBot="1" x14ac:dyDescent="0.3">
      <c r="A10" s="24" t="s">
        <v>10</v>
      </c>
      <c r="B10" s="32">
        <f>COUNT(B9:B9)</f>
        <v>0</v>
      </c>
      <c r="C10" s="34"/>
      <c r="D10" s="35"/>
      <c r="E10" s="36"/>
    </row>
    <row r="11" spans="1:5" x14ac:dyDescent="0.25">
      <c r="A11" s="56"/>
      <c r="B11" s="57"/>
      <c r="C11" s="57"/>
      <c r="D11" s="57"/>
      <c r="E11" s="58"/>
    </row>
    <row r="12" spans="1:5" ht="18.75" thickBot="1" x14ac:dyDescent="0.3">
      <c r="A12" s="45" t="s">
        <v>14</v>
      </c>
      <c r="B12" s="46"/>
      <c r="C12" s="46"/>
      <c r="D12" s="46"/>
      <c r="E12" s="47"/>
    </row>
    <row r="13" spans="1:5" s="13" customFormat="1" ht="18" x14ac:dyDescent="0.25">
      <c r="A13" s="23" t="s">
        <v>4</v>
      </c>
      <c r="B13" s="23" t="s">
        <v>5</v>
      </c>
      <c r="C13" s="23" t="s">
        <v>6</v>
      </c>
      <c r="D13" s="21" t="s">
        <v>7</v>
      </c>
      <c r="E13" s="33" t="s">
        <v>8</v>
      </c>
    </row>
    <row r="14" spans="1:5" s="13" customFormat="1" ht="18.75" thickBot="1" x14ac:dyDescent="0.3">
      <c r="A14" s="19" t="e">
        <f>VLOOKUP(B14,'[1]LISTADO ATM'!$A$2:$C$922,3,0)</f>
        <v>#N/A</v>
      </c>
      <c r="B14" s="16"/>
      <c r="C14" s="19" t="e">
        <f>VLOOKUP(B14,'[1]LISTADO ATM'!$A$2:$B$822,2,0)</f>
        <v>#N/A</v>
      </c>
      <c r="D14" s="17" t="s">
        <v>24</v>
      </c>
      <c r="E14" s="28"/>
    </row>
    <row r="15" spans="1:5" ht="18.75" thickBot="1" x14ac:dyDescent="0.3">
      <c r="A15" s="26" t="s">
        <v>10</v>
      </c>
      <c r="B15" s="32">
        <f>COUNT(B14:B14)</f>
        <v>0</v>
      </c>
      <c r="C15" s="59"/>
      <c r="D15" s="59"/>
      <c r="E15" s="59"/>
    </row>
    <row r="16" spans="1:5" s="13" customFormat="1" ht="15.75" thickBot="1" x14ac:dyDescent="0.3">
      <c r="A16" s="60"/>
      <c r="B16" s="61"/>
      <c r="C16" s="61"/>
      <c r="D16" s="61"/>
      <c r="E16" s="62"/>
    </row>
    <row r="17" spans="1:5" s="13" customFormat="1" ht="18.75" thickBot="1" x14ac:dyDescent="0.3">
      <c r="A17" s="63" t="s">
        <v>12</v>
      </c>
      <c r="B17" s="64"/>
      <c r="C17" s="64"/>
      <c r="D17" s="64"/>
      <c r="E17" s="65"/>
    </row>
    <row r="18" spans="1:5" s="13" customFormat="1" ht="18" x14ac:dyDescent="0.25">
      <c r="A18" s="23" t="s">
        <v>4</v>
      </c>
      <c r="B18" s="23" t="s">
        <v>5</v>
      </c>
      <c r="C18" s="23" t="s">
        <v>6</v>
      </c>
      <c r="D18" s="21" t="s">
        <v>7</v>
      </c>
      <c r="E18" s="33" t="s">
        <v>8</v>
      </c>
    </row>
    <row r="19" spans="1:5" s="13" customFormat="1" ht="18.75" customHeight="1" x14ac:dyDescent="0.25">
      <c r="A19" s="19" t="str">
        <f>VLOOKUP(B19,'[1]LISTADO ATM'!$A$2:$C$922,3,0)</f>
        <v>DISTRITO NACIONAL</v>
      </c>
      <c r="B19" s="16">
        <v>724</v>
      </c>
      <c r="C19" s="19" t="str">
        <f>VLOOKUP(B19,'[1]LISTADO ATM'!$A$2:$B$922,2,0)</f>
        <v xml:space="preserve">ATM El Huacal I </v>
      </c>
      <c r="D19" s="25" t="s">
        <v>9</v>
      </c>
      <c r="E19" s="15" t="s">
        <v>25</v>
      </c>
    </row>
    <row r="20" spans="1:5" s="13" customFormat="1" ht="18.75" customHeight="1" x14ac:dyDescent="0.25">
      <c r="A20" s="19" t="str">
        <f>VLOOKUP(B20,'[1]LISTADO ATM'!$A$2:$C$922,3,0)</f>
        <v>DISTRITO NACIONAL</v>
      </c>
      <c r="B20" s="16">
        <v>620</v>
      </c>
      <c r="C20" s="19" t="str">
        <f>VLOOKUP(B20,'[1]LISTADO ATM'!$A$2:$B$922,2,0)</f>
        <v xml:space="preserve">ATM Ministerio de Medio Ambiente </v>
      </c>
      <c r="D20" s="25" t="s">
        <v>9</v>
      </c>
      <c r="E20" s="15" t="s">
        <v>29</v>
      </c>
    </row>
    <row r="21" spans="1:5" s="13" customFormat="1" ht="18.75" customHeight="1" x14ac:dyDescent="0.25">
      <c r="A21" s="19" t="str">
        <f>VLOOKUP(B21,'[1]LISTADO ATM'!$A$2:$C$922,3,0)</f>
        <v>ESTE</v>
      </c>
      <c r="B21" s="16">
        <v>366</v>
      </c>
      <c r="C21" s="19" t="str">
        <f>VLOOKUP(B21,'[1]LISTADO ATM'!$A$2:$B$922,2,0)</f>
        <v>ATM Oficina Boulevard (Higuey) II</v>
      </c>
      <c r="D21" s="25" t="s">
        <v>9</v>
      </c>
      <c r="E21" s="15" t="s">
        <v>32</v>
      </c>
    </row>
    <row r="22" spans="1:5" s="13" customFormat="1" ht="18.75" customHeight="1" x14ac:dyDescent="0.25">
      <c r="A22" s="19" t="str">
        <f>VLOOKUP(B22,'[1]LISTADO ATM'!$A$2:$C$922,3,0)</f>
        <v>DISTRITO NACIONAL</v>
      </c>
      <c r="B22" s="16">
        <v>947</v>
      </c>
      <c r="C22" s="19" t="str">
        <f>VLOOKUP(B22,'[1]LISTADO ATM'!$A$2:$B$922,2,0)</f>
        <v xml:space="preserve">ATM Superintendencia de Bancos </v>
      </c>
      <c r="D22" s="25" t="s">
        <v>9</v>
      </c>
      <c r="E22" s="15">
        <v>3336066973</v>
      </c>
    </row>
    <row r="23" spans="1:5" s="13" customFormat="1" ht="18.75" customHeight="1" x14ac:dyDescent="0.25">
      <c r="A23" s="19" t="str">
        <f>VLOOKUP(B23,'[1]LISTADO ATM'!$A$2:$C$922,3,0)</f>
        <v>SUR</v>
      </c>
      <c r="B23" s="16">
        <v>252</v>
      </c>
      <c r="C23" s="19" t="str">
        <f>VLOOKUP(B23,'[1]LISTADO ATM'!$A$2:$B$922,2,0)</f>
        <v xml:space="preserve">ATM Banco Agrícola (Barahona) </v>
      </c>
      <c r="D23" s="25" t="s">
        <v>9</v>
      </c>
      <c r="E23" s="15">
        <v>3336067109</v>
      </c>
    </row>
    <row r="24" spans="1:5" s="13" customFormat="1" ht="18.75" customHeight="1" x14ac:dyDescent="0.25">
      <c r="A24" s="19" t="str">
        <f>VLOOKUP(B24,'[1]LISTADO ATM'!$A$2:$C$922,3,0)</f>
        <v>NORTE</v>
      </c>
      <c r="B24" s="16">
        <v>778</v>
      </c>
      <c r="C24" s="19" t="str">
        <f>VLOOKUP(B24,'[1]LISTADO ATM'!$A$2:$B$922,2,0)</f>
        <v xml:space="preserve">ATM Oficina Esperanza (Mao) </v>
      </c>
      <c r="D24" s="25" t="s">
        <v>9</v>
      </c>
      <c r="E24" s="15">
        <v>3336067110</v>
      </c>
    </row>
    <row r="25" spans="1:5" s="13" customFormat="1" ht="18.75" customHeight="1" x14ac:dyDescent="0.25">
      <c r="A25" s="19" t="str">
        <f>VLOOKUP(B25,'[1]LISTADO ATM'!$A$2:$C$922,3,0)</f>
        <v>SUR</v>
      </c>
      <c r="B25" s="16">
        <v>356</v>
      </c>
      <c r="C25" s="19" t="str">
        <f>VLOOKUP(B25,'[1]LISTADO ATM'!$A$2:$B$922,2,0)</f>
        <v xml:space="preserve">ATM Estación Sigma (San Cristóbal) </v>
      </c>
      <c r="D25" s="25" t="s">
        <v>9</v>
      </c>
      <c r="E25" s="15" t="s">
        <v>34</v>
      </c>
    </row>
    <row r="26" spans="1:5" s="13" customFormat="1" ht="18.75" customHeight="1" x14ac:dyDescent="0.25">
      <c r="A26" s="19" t="str">
        <f>VLOOKUP(B26,'[1]LISTADO ATM'!$A$2:$C$922,3,0)</f>
        <v>NORTE</v>
      </c>
      <c r="B26" s="16">
        <v>77</v>
      </c>
      <c r="C26" s="19" t="str">
        <f>VLOOKUP(B26,'[1]LISTADO ATM'!$A$2:$B$922,2,0)</f>
        <v xml:space="preserve">ATM Oficina Cruce de Imbert </v>
      </c>
      <c r="D26" s="25" t="s">
        <v>9</v>
      </c>
      <c r="E26" s="15" t="s">
        <v>35</v>
      </c>
    </row>
    <row r="27" spans="1:5" s="13" customFormat="1" ht="18.75" customHeight="1" x14ac:dyDescent="0.25">
      <c r="A27" s="19" t="str">
        <f>VLOOKUP(B27,'[1]LISTADO ATM'!$A$2:$C$922,3,0)</f>
        <v>DISTRITO NACIONAL</v>
      </c>
      <c r="B27" s="16">
        <v>139</v>
      </c>
      <c r="C27" s="19" t="str">
        <f>VLOOKUP(B27,'[1]LISTADO ATM'!$A$2:$B$922,2,0)</f>
        <v xml:space="preserve">ATM Oficina Plaza Lama Zona Oriental I </v>
      </c>
      <c r="D27" s="25" t="s">
        <v>9</v>
      </c>
      <c r="E27" s="15">
        <v>3336067114</v>
      </c>
    </row>
    <row r="28" spans="1:5" s="13" customFormat="1" ht="18.75" customHeight="1" x14ac:dyDescent="0.25">
      <c r="A28" s="19" t="str">
        <f>VLOOKUP(B28,'[1]LISTADO ATM'!$A$2:$C$922,3,0)</f>
        <v>DISTRITO NACIONAL</v>
      </c>
      <c r="B28" s="16">
        <v>240</v>
      </c>
      <c r="C28" s="19" t="str">
        <f>VLOOKUP(B28,'[1]LISTADO ATM'!$A$2:$B$922,2,0)</f>
        <v xml:space="preserve">ATM Oficina Carrefour I </v>
      </c>
      <c r="D28" s="25" t="s">
        <v>9</v>
      </c>
      <c r="E28" s="15">
        <v>3336063045</v>
      </c>
    </row>
    <row r="29" spans="1:5" s="13" customFormat="1" ht="18.75" customHeight="1" x14ac:dyDescent="0.25">
      <c r="A29" s="19" t="str">
        <f>VLOOKUP(B29,'[1]LISTADO ATM'!$A$2:$C$922,3,0)</f>
        <v>DISTRITO NACIONAL</v>
      </c>
      <c r="B29" s="16">
        <v>684</v>
      </c>
      <c r="C29" s="19" t="str">
        <f>VLOOKUP(B29,'[1]LISTADO ATM'!$A$2:$B$922,2,0)</f>
        <v>ATM Estación Texaco Prolongación 27 Febrero</v>
      </c>
      <c r="D29" s="25" t="s">
        <v>9</v>
      </c>
      <c r="E29" s="15">
        <v>3336067115</v>
      </c>
    </row>
    <row r="30" spans="1:5" s="13" customFormat="1" ht="18.75" customHeight="1" x14ac:dyDescent="0.25">
      <c r="A30" s="19" t="str">
        <f>VLOOKUP(B30,'[1]LISTADO ATM'!$A$2:$C$922,3,0)</f>
        <v>DISTRITO NACIONAL</v>
      </c>
      <c r="B30" s="16">
        <v>621</v>
      </c>
      <c r="C30" s="19" t="str">
        <f>VLOOKUP(B30,'[1]LISTADO ATM'!$A$2:$B$922,2,0)</f>
        <v xml:space="preserve">ATM CESAC  </v>
      </c>
      <c r="D30" s="25" t="s">
        <v>9</v>
      </c>
      <c r="E30" s="15">
        <v>3336067117</v>
      </c>
    </row>
    <row r="31" spans="1:5" s="13" customFormat="1" ht="18.75" customHeight="1" x14ac:dyDescent="0.25">
      <c r="A31" s="19" t="str">
        <f>VLOOKUP(B31,'[1]LISTADO ATM'!$A$2:$C$922,3,0)</f>
        <v>SUR</v>
      </c>
      <c r="B31" s="16">
        <v>45</v>
      </c>
      <c r="C31" s="19" t="str">
        <f>VLOOKUP(B31,'[1]LISTADO ATM'!$A$2:$B$922,2,0)</f>
        <v xml:space="preserve">ATM Oficina Tamayo </v>
      </c>
      <c r="D31" s="25" t="s">
        <v>9</v>
      </c>
      <c r="E31" s="15">
        <v>3336067118</v>
      </c>
    </row>
    <row r="32" spans="1:5" s="13" customFormat="1" ht="18.75" customHeight="1" x14ac:dyDescent="0.25">
      <c r="A32" s="19" t="str">
        <f>VLOOKUP(B32,'[1]LISTADO ATM'!$A$2:$C$922,3,0)</f>
        <v>DISTRITO NACIONAL</v>
      </c>
      <c r="B32" s="16">
        <v>967</v>
      </c>
      <c r="C32" s="19" t="str">
        <f>VLOOKUP(B32,'[1]LISTADO ATM'!$A$2:$B$922,2,0)</f>
        <v xml:space="preserve">ATM UNP Hiper Olé Autopista Duarte </v>
      </c>
      <c r="D32" s="25" t="s">
        <v>9</v>
      </c>
      <c r="E32" s="15">
        <v>3336067119</v>
      </c>
    </row>
    <row r="33" spans="1:5" s="13" customFormat="1" ht="18.75" customHeight="1" x14ac:dyDescent="0.25">
      <c r="A33" s="19" t="str">
        <f>VLOOKUP(B33,'[1]LISTADO ATM'!$A$2:$C$922,3,0)</f>
        <v>DISTRITO NACIONAL</v>
      </c>
      <c r="B33" s="16">
        <v>407</v>
      </c>
      <c r="C33" s="19" t="str">
        <f>VLOOKUP(B33,'[1]LISTADO ATM'!$A$2:$B$922,2,0)</f>
        <v xml:space="preserve">ATM Multicentro La Sirena Villa Mella </v>
      </c>
      <c r="D33" s="25" t="s">
        <v>9</v>
      </c>
      <c r="E33" s="15">
        <v>3336067120</v>
      </c>
    </row>
    <row r="34" spans="1:5" s="13" customFormat="1" ht="18.75" customHeight="1" x14ac:dyDescent="0.25">
      <c r="A34" s="19" t="str">
        <f>VLOOKUP(B34,'[1]LISTADO ATM'!$A$2:$C$922,3,0)</f>
        <v>DISTRITO NACIONAL</v>
      </c>
      <c r="B34" s="16">
        <v>769</v>
      </c>
      <c r="C34" s="19" t="str">
        <f>VLOOKUP(B34,'[1]LISTADO ATM'!$A$2:$B$922,2,0)</f>
        <v>ATM UNP Pablo Mella Morales</v>
      </c>
      <c r="D34" s="25" t="s">
        <v>9</v>
      </c>
      <c r="E34" s="15">
        <v>3336067121</v>
      </c>
    </row>
    <row r="35" spans="1:5" s="13" customFormat="1" ht="18.75" customHeight="1" x14ac:dyDescent="0.25">
      <c r="A35" s="19" t="str">
        <f>VLOOKUP(B35,'[1]LISTADO ATM'!$A$2:$C$922,3,0)</f>
        <v>DISTRITO NACIONAL</v>
      </c>
      <c r="B35" s="16">
        <v>718</v>
      </c>
      <c r="C35" s="19" t="str">
        <f>VLOOKUP(B35,'[1]LISTADO ATM'!$A$2:$B$922,2,0)</f>
        <v xml:space="preserve">ATM Feria Ganadera </v>
      </c>
      <c r="D35" s="25" t="s">
        <v>9</v>
      </c>
      <c r="E35" s="15" t="s">
        <v>36</v>
      </c>
    </row>
    <row r="36" spans="1:5" s="13" customFormat="1" ht="18.75" customHeight="1" x14ac:dyDescent="0.25">
      <c r="A36" s="19" t="str">
        <f>VLOOKUP(B36,'[1]LISTADO ATM'!$A$2:$C$922,3,0)</f>
        <v>DISTRITO NACIONAL</v>
      </c>
      <c r="B36" s="16">
        <v>183</v>
      </c>
      <c r="C36" s="19" t="str">
        <f>VLOOKUP(B36,'[1]LISTADO ATM'!$A$2:$B$922,2,0)</f>
        <v>ATM Estación Nativa Km. 22 Aut. Duarte.</v>
      </c>
      <c r="D36" s="25" t="s">
        <v>9</v>
      </c>
      <c r="E36" s="15" t="s">
        <v>37</v>
      </c>
    </row>
    <row r="37" spans="1:5" s="13" customFormat="1" ht="18.75" customHeight="1" x14ac:dyDescent="0.25">
      <c r="A37" s="19" t="str">
        <f>VLOOKUP(B37,'[1]LISTADO ATM'!$A$2:$C$922,3,0)</f>
        <v>DISTRITO NACIONAL</v>
      </c>
      <c r="B37" s="16">
        <v>461</v>
      </c>
      <c r="C37" s="19" t="str">
        <f>VLOOKUP(B37,'[1]LISTADO ATM'!$A$2:$B$922,2,0)</f>
        <v xml:space="preserve">ATM Autobanco Sarasota I </v>
      </c>
      <c r="D37" s="25" t="s">
        <v>9</v>
      </c>
      <c r="E37" s="15" t="s">
        <v>38</v>
      </c>
    </row>
    <row r="38" spans="1:5" s="13" customFormat="1" ht="18.75" customHeight="1" x14ac:dyDescent="0.25">
      <c r="A38" s="19" t="str">
        <f>VLOOKUP(B38,'[1]LISTADO ATM'!$A$2:$C$922,3,0)</f>
        <v>NORTE</v>
      </c>
      <c r="B38" s="16">
        <v>138</v>
      </c>
      <c r="C38" s="19" t="str">
        <f>VLOOKUP(B38,'[1]LISTADO ATM'!$A$2:$B$922,2,0)</f>
        <v xml:space="preserve">ATM UNP Fantino </v>
      </c>
      <c r="D38" s="25" t="s">
        <v>9</v>
      </c>
      <c r="E38" s="15">
        <v>3336067138</v>
      </c>
    </row>
    <row r="39" spans="1:5" s="13" customFormat="1" ht="18.75" customHeight="1" x14ac:dyDescent="0.25">
      <c r="A39" s="19" t="str">
        <f>VLOOKUP(B39,'[1]LISTADO ATM'!$A$2:$C$922,3,0)</f>
        <v>SUR</v>
      </c>
      <c r="B39" s="16">
        <v>44</v>
      </c>
      <c r="C39" s="19" t="str">
        <f>VLOOKUP(B39,'[1]LISTADO ATM'!$A$2:$B$922,2,0)</f>
        <v xml:space="preserve">ATM Oficina Pedernales </v>
      </c>
      <c r="D39" s="25" t="s">
        <v>9</v>
      </c>
      <c r="E39" s="15">
        <v>3336067139</v>
      </c>
    </row>
    <row r="40" spans="1:5" s="13" customFormat="1" ht="18.75" customHeight="1" x14ac:dyDescent="0.25">
      <c r="A40" s="19" t="str">
        <f>VLOOKUP(B40,'[1]LISTADO ATM'!$A$2:$C$922,3,0)</f>
        <v>DISTRITO NACIONAL</v>
      </c>
      <c r="B40" s="16">
        <v>833</v>
      </c>
      <c r="C40" s="19" t="str">
        <f>VLOOKUP(B40,'[1]LISTADO ATM'!$A$2:$B$922,2,0)</f>
        <v xml:space="preserve">ATM Cafetería CTB I </v>
      </c>
      <c r="D40" s="25" t="s">
        <v>9</v>
      </c>
      <c r="E40" s="15">
        <v>3336067140</v>
      </c>
    </row>
    <row r="41" spans="1:5" s="13" customFormat="1" ht="18.75" customHeight="1" x14ac:dyDescent="0.25">
      <c r="A41" s="19" t="str">
        <f>VLOOKUP(B41,'[1]LISTADO ATM'!$A$2:$C$922,3,0)</f>
        <v>DISTRITO NACIONAL</v>
      </c>
      <c r="B41" s="16">
        <v>555</v>
      </c>
      <c r="C41" s="19" t="str">
        <f>VLOOKUP(B41,'[1]LISTADO ATM'!$A$2:$B$922,2,0)</f>
        <v xml:space="preserve">ATM Estación Shell Las Praderas </v>
      </c>
      <c r="D41" s="25" t="s">
        <v>9</v>
      </c>
      <c r="E41" s="15">
        <v>3336067142</v>
      </c>
    </row>
    <row r="42" spans="1:5" s="13" customFormat="1" ht="18.75" customHeight="1" x14ac:dyDescent="0.25">
      <c r="A42" s="19" t="str">
        <f>VLOOKUP(B42,'[1]LISTADO ATM'!$A$2:$C$922,3,0)</f>
        <v>SUR</v>
      </c>
      <c r="B42" s="16">
        <v>615</v>
      </c>
      <c r="C42" s="19" t="str">
        <f>VLOOKUP(B42,'[1]LISTADO ATM'!$A$2:$B$922,2,0)</f>
        <v xml:space="preserve">ATM Estación Sunix Cabral (Barahona) </v>
      </c>
      <c r="D42" s="25" t="s">
        <v>9</v>
      </c>
      <c r="E42" s="15">
        <v>3336067144</v>
      </c>
    </row>
    <row r="43" spans="1:5" s="13" customFormat="1" ht="18.75" customHeight="1" x14ac:dyDescent="0.25">
      <c r="A43" s="19" t="str">
        <f>VLOOKUP(B43,'[1]LISTADO ATM'!$A$2:$C$922,3,0)</f>
        <v>DISTRITO NACIONAL</v>
      </c>
      <c r="B43" s="16">
        <v>596</v>
      </c>
      <c r="C43" s="19" t="str">
        <f>VLOOKUP(B43,'[1]LISTADO ATM'!$A$2:$B$922,2,0)</f>
        <v xml:space="preserve">ATM Autobanco Malecón Center </v>
      </c>
      <c r="D43" s="25" t="s">
        <v>9</v>
      </c>
      <c r="E43" s="15" t="s">
        <v>39</v>
      </c>
    </row>
    <row r="44" spans="1:5" s="13" customFormat="1" ht="18.75" customHeight="1" x14ac:dyDescent="0.25">
      <c r="A44" s="19" t="str">
        <f>VLOOKUP(B44,'[1]LISTADO ATM'!$A$2:$C$922,3,0)</f>
        <v>DISTRITO NACIONAL</v>
      </c>
      <c r="B44" s="16">
        <v>721</v>
      </c>
      <c r="C44" s="19" t="str">
        <f>VLOOKUP(B44,'[1]LISTADO ATM'!$A$2:$B$922,2,0)</f>
        <v xml:space="preserve">ATM Oficina Charles de Gaulle II </v>
      </c>
      <c r="D44" s="25" t="s">
        <v>9</v>
      </c>
      <c r="E44" s="15">
        <v>3336067146</v>
      </c>
    </row>
    <row r="45" spans="1:5" s="13" customFormat="1" ht="18.75" thickBot="1" x14ac:dyDescent="0.3">
      <c r="A45" s="26" t="s">
        <v>10</v>
      </c>
      <c r="B45" s="79">
        <f>COUNT(B19:B37)</f>
        <v>19</v>
      </c>
      <c r="C45" s="66"/>
      <c r="D45" s="66"/>
      <c r="E45" s="66"/>
    </row>
    <row r="46" spans="1:5" s="13" customFormat="1" ht="15.75" thickBot="1" x14ac:dyDescent="0.3">
      <c r="A46" s="60"/>
      <c r="B46" s="61"/>
      <c r="C46" s="61"/>
      <c r="D46" s="61"/>
      <c r="E46" s="62"/>
    </row>
    <row r="47" spans="1:5" s="13" customFormat="1" ht="18.75" customHeight="1" thickBot="1" x14ac:dyDescent="0.3">
      <c r="A47" s="67" t="s">
        <v>20</v>
      </c>
      <c r="B47" s="68"/>
      <c r="C47" s="68"/>
      <c r="D47" s="68"/>
      <c r="E47" s="69"/>
    </row>
    <row r="48" spans="1:5" s="13" customFormat="1" ht="18" x14ac:dyDescent="0.25">
      <c r="A48" s="23" t="s">
        <v>4</v>
      </c>
      <c r="B48" s="23" t="s">
        <v>5</v>
      </c>
      <c r="C48" s="23" t="s">
        <v>6</v>
      </c>
      <c r="D48" s="21" t="s">
        <v>7</v>
      </c>
      <c r="E48" s="33" t="s">
        <v>8</v>
      </c>
    </row>
    <row r="49" spans="1:5" s="13" customFormat="1" ht="18" x14ac:dyDescent="0.25">
      <c r="A49" s="19" t="str">
        <f>VLOOKUP(B49,'[1]LISTADO ATM'!$A$2:$C$922,3,0)</f>
        <v>DISTRITO NACIONAL</v>
      </c>
      <c r="B49" s="16">
        <v>437</v>
      </c>
      <c r="C49" s="19" t="str">
        <f>VLOOKUP(B49,'[1]LISTADO ATM'!$A$2:$B$822,2,0)</f>
        <v xml:space="preserve">ATM Autobanco Torre III </v>
      </c>
      <c r="D49" s="17" t="s">
        <v>20</v>
      </c>
      <c r="E49" s="28">
        <v>3336063047</v>
      </c>
    </row>
    <row r="50" spans="1:5" s="13" customFormat="1" ht="18.75" customHeight="1" x14ac:dyDescent="0.25">
      <c r="A50" s="19" t="str">
        <f>VLOOKUP(B50,'[1]LISTADO ATM'!$A$2:$C$922,3,0)</f>
        <v>DISTRITO NACIONAL</v>
      </c>
      <c r="B50" s="16">
        <v>327</v>
      </c>
      <c r="C50" s="19" t="str">
        <f>VLOOKUP(B50,'[1]LISTADO ATM'!$A$2:$B$822,2,0)</f>
        <v xml:space="preserve">ATM UNP CCN (Nacional 27 de Febrero) </v>
      </c>
      <c r="D50" s="17" t="s">
        <v>20</v>
      </c>
      <c r="E50" s="30" t="s">
        <v>26</v>
      </c>
    </row>
    <row r="51" spans="1:5" s="13" customFormat="1" ht="18.75" customHeight="1" x14ac:dyDescent="0.25">
      <c r="A51" s="19" t="str">
        <f>VLOOKUP(B51,'[1]LISTADO ATM'!$A$2:$C$922,3,0)</f>
        <v>DISTRITO NACIONAL</v>
      </c>
      <c r="B51" s="16">
        <v>415</v>
      </c>
      <c r="C51" s="19" t="str">
        <f>VLOOKUP(B51,'[1]LISTADO ATM'!$A$2:$B$822,2,0)</f>
        <v xml:space="preserve">ATM Autobanco San Martín I </v>
      </c>
      <c r="D51" s="17" t="s">
        <v>20</v>
      </c>
      <c r="E51" s="30" t="s">
        <v>28</v>
      </c>
    </row>
    <row r="52" spans="1:5" s="13" customFormat="1" ht="18.75" customHeight="1" x14ac:dyDescent="0.25">
      <c r="A52" s="19" t="str">
        <f>VLOOKUP(B52,'[1]LISTADO ATM'!$A$2:$C$922,3,0)</f>
        <v>DISTRITO NACIONAL</v>
      </c>
      <c r="B52" s="16">
        <v>743</v>
      </c>
      <c r="C52" s="19" t="str">
        <f>VLOOKUP(B52,'[1]LISTADO ATM'!$A$2:$B$822,2,0)</f>
        <v xml:space="preserve">ATM Oficina Los Frailes </v>
      </c>
      <c r="D52" s="17" t="s">
        <v>20</v>
      </c>
      <c r="E52" s="30" t="s">
        <v>27</v>
      </c>
    </row>
    <row r="53" spans="1:5" s="13" customFormat="1" ht="18.75" customHeight="1" x14ac:dyDescent="0.25">
      <c r="A53" s="19" t="str">
        <f>VLOOKUP(B53,'[1]LISTADO ATM'!$A$2:$C$922,3,0)</f>
        <v>ESTE</v>
      </c>
      <c r="B53" s="16">
        <v>893</v>
      </c>
      <c r="C53" s="19" t="str">
        <f>VLOOKUP(B53,'[1]LISTADO ATM'!$A$2:$B$822,2,0)</f>
        <v xml:space="preserve">ATM Hotel Be Live Canoa (Bayahibe) II </v>
      </c>
      <c r="D53" s="17" t="s">
        <v>20</v>
      </c>
      <c r="E53" s="30" t="s">
        <v>31</v>
      </c>
    </row>
    <row r="54" spans="1:5" s="13" customFormat="1" ht="18.75" customHeight="1" x14ac:dyDescent="0.25">
      <c r="A54" s="19" t="str">
        <f>VLOOKUP(B54,'[1]LISTADO ATM'!$A$2:$C$922,3,0)</f>
        <v>DISTRITO NACIONAL</v>
      </c>
      <c r="B54" s="16">
        <v>725</v>
      </c>
      <c r="C54" s="19" t="str">
        <f>VLOOKUP(B54,'[1]LISTADO ATM'!$A$2:$B$822,2,0)</f>
        <v xml:space="preserve">ATM El Huacal II  </v>
      </c>
      <c r="D54" s="17" t="s">
        <v>20</v>
      </c>
      <c r="E54" s="30" t="s">
        <v>33</v>
      </c>
    </row>
    <row r="55" spans="1:5" s="13" customFormat="1" ht="18.75" customHeight="1" x14ac:dyDescent="0.25">
      <c r="A55" s="19" t="str">
        <f>VLOOKUP(B55,'[1]LISTADO ATM'!$A$2:$C$922,3,0)</f>
        <v>DISTRITO NACIONAL</v>
      </c>
      <c r="B55" s="16">
        <v>717</v>
      </c>
      <c r="C55" s="19" t="str">
        <f>VLOOKUP(B55,'[1]LISTADO ATM'!$A$2:$B$822,2,0)</f>
        <v xml:space="preserve">ATM Oficina Los Alcarrizos </v>
      </c>
      <c r="D55" s="17" t="s">
        <v>20</v>
      </c>
      <c r="E55" s="30">
        <v>3336066961</v>
      </c>
    </row>
    <row r="56" spans="1:5" s="13" customFormat="1" ht="18.75" customHeight="1" x14ac:dyDescent="0.25">
      <c r="A56" s="19" t="str">
        <f>VLOOKUP(B56,'[1]LISTADO ATM'!$A$2:$C$922,3,0)</f>
        <v>DISTRITO NACIONAL</v>
      </c>
      <c r="B56" s="16">
        <v>621</v>
      </c>
      <c r="C56" s="19" t="str">
        <f>VLOOKUP(B56,'[1]LISTADO ATM'!$A$2:$B$922,2,0)</f>
        <v xml:space="preserve">ATM CESAC  </v>
      </c>
      <c r="D56" s="17" t="s">
        <v>20</v>
      </c>
      <c r="E56" s="15">
        <v>3336067117</v>
      </c>
    </row>
    <row r="57" spans="1:5" s="13" customFormat="1" ht="18.75" customHeight="1" thickBot="1" x14ac:dyDescent="0.3">
      <c r="A57" s="19" t="str">
        <f>VLOOKUP(B57,'[1]LISTADO ATM'!$A$2:$C$922,3,0)</f>
        <v>DISTRITO NACIONAL</v>
      </c>
      <c r="B57" s="16">
        <v>676</v>
      </c>
      <c r="C57" s="19" t="str">
        <f>VLOOKUP(B57,'[1]LISTADO ATM'!$A$2:$B$822,2,0)</f>
        <v>ATM S/M Bravo Colina Del Oeste</v>
      </c>
      <c r="D57" s="17" t="s">
        <v>20</v>
      </c>
      <c r="E57" s="15">
        <v>3336067143</v>
      </c>
    </row>
    <row r="58" spans="1:5" s="13" customFormat="1" ht="18.75" thickBot="1" x14ac:dyDescent="0.3">
      <c r="A58" s="26" t="s">
        <v>10</v>
      </c>
      <c r="B58" s="32">
        <f>COUNT(B49:B57)</f>
        <v>9</v>
      </c>
      <c r="C58" s="66"/>
      <c r="D58" s="66"/>
      <c r="E58" s="66"/>
    </row>
    <row r="59" spans="1:5" ht="15.75" thickBot="1" x14ac:dyDescent="0.3">
      <c r="A59" s="60"/>
      <c r="B59" s="61"/>
      <c r="C59" s="61"/>
      <c r="D59" s="61"/>
      <c r="E59" s="62"/>
    </row>
    <row r="60" spans="1:5" ht="18.75" thickBot="1" x14ac:dyDescent="0.3">
      <c r="A60" s="67" t="s">
        <v>16</v>
      </c>
      <c r="B60" s="68"/>
      <c r="C60" s="68"/>
      <c r="D60" s="68"/>
      <c r="E60" s="69"/>
    </row>
    <row r="61" spans="1:5" ht="18" x14ac:dyDescent="0.25">
      <c r="A61" s="23" t="s">
        <v>4</v>
      </c>
      <c r="B61" s="23" t="s">
        <v>5</v>
      </c>
      <c r="C61" s="23" t="s">
        <v>6</v>
      </c>
      <c r="D61" s="21" t="s">
        <v>7</v>
      </c>
      <c r="E61" s="33" t="s">
        <v>8</v>
      </c>
    </row>
    <row r="62" spans="1:5" s="13" customFormat="1" ht="18" x14ac:dyDescent="0.25">
      <c r="A62" s="19" t="str">
        <f>VLOOKUP(B62,'[1]LISTADO ATM'!$A$2:$C$922,3,0)</f>
        <v>DISTRITO NACIONAL</v>
      </c>
      <c r="B62" s="16">
        <v>879</v>
      </c>
      <c r="C62" s="19" t="str">
        <f>VLOOKUP(B62,'[1]LISTADO ATM'!$A$2:$B$822,2,0)</f>
        <v xml:space="preserve">ATM Plaza Metropolitana </v>
      </c>
      <c r="D62" s="17" t="s">
        <v>24</v>
      </c>
      <c r="E62" s="28">
        <v>3336065617</v>
      </c>
    </row>
    <row r="63" spans="1:5" s="13" customFormat="1" ht="18.75" thickBot="1" x14ac:dyDescent="0.3">
      <c r="A63" s="19" t="str">
        <f>VLOOKUP(B63,'[1]LISTADO ATM'!$A$2:$C$922,3,0)</f>
        <v>ESTE</v>
      </c>
      <c r="B63" s="16">
        <v>78</v>
      </c>
      <c r="C63" s="19" t="str">
        <f>VLOOKUP(B63,'[1]LISTADO ATM'!$A$2:$B$822,2,0)</f>
        <v xml:space="preserve">ATM Hotel Nickelodeon II ( Punta Cana) </v>
      </c>
      <c r="D63" s="17" t="s">
        <v>24</v>
      </c>
      <c r="E63" s="28" t="s">
        <v>30</v>
      </c>
    </row>
    <row r="64" spans="1:5" s="13" customFormat="1" ht="18.75" thickBot="1" x14ac:dyDescent="0.3">
      <c r="A64" s="26" t="s">
        <v>10</v>
      </c>
      <c r="B64" s="32">
        <f>COUNT(B62:B63)</f>
        <v>2</v>
      </c>
      <c r="C64" s="34"/>
      <c r="D64" s="35"/>
      <c r="E64" s="36"/>
    </row>
    <row r="65" spans="1:5" ht="15.75" thickBot="1" x14ac:dyDescent="0.3">
      <c r="A65" s="72"/>
      <c r="B65" s="73"/>
      <c r="C65" s="49"/>
      <c r="D65" s="49"/>
      <c r="E65" s="74"/>
    </row>
    <row r="66" spans="1:5" ht="18.75" thickBot="1" x14ac:dyDescent="0.3">
      <c r="A66" s="77" t="s">
        <v>11</v>
      </c>
      <c r="B66" s="78"/>
      <c r="C66" s="75"/>
      <c r="D66" s="75"/>
      <c r="E66" s="76"/>
    </row>
    <row r="67" spans="1:5" ht="18.75" thickBot="1" x14ac:dyDescent="0.3">
      <c r="A67" s="20">
        <f>+B45+B58+B64</f>
        <v>30</v>
      </c>
      <c r="B67" s="29"/>
      <c r="C67" s="75"/>
      <c r="D67" s="75"/>
      <c r="E67" s="76"/>
    </row>
    <row r="68" spans="1:5" ht="15.75" thickBot="1" x14ac:dyDescent="0.3">
      <c r="A68" s="72"/>
      <c r="B68" s="73"/>
      <c r="C68" s="61"/>
      <c r="D68" s="61"/>
      <c r="E68" s="62"/>
    </row>
    <row r="69" spans="1:5" ht="18.75" thickBot="1" x14ac:dyDescent="0.3">
      <c r="A69" s="63" t="s">
        <v>13</v>
      </c>
      <c r="B69" s="64"/>
      <c r="C69" s="64"/>
      <c r="D69" s="64"/>
      <c r="E69" s="65"/>
    </row>
    <row r="70" spans="1:5" ht="18" x14ac:dyDescent="0.25">
      <c r="A70" s="23" t="s">
        <v>4</v>
      </c>
      <c r="B70" s="23" t="s">
        <v>5</v>
      </c>
      <c r="C70" s="23" t="s">
        <v>6</v>
      </c>
      <c r="D70" s="70" t="s">
        <v>7</v>
      </c>
      <c r="E70" s="71"/>
    </row>
    <row r="71" spans="1:5" s="13" customFormat="1" ht="18" x14ac:dyDescent="0.25">
      <c r="A71" s="19" t="str">
        <f>VLOOKUP(B71,'[1]LISTADO ATM'!$A$2:$C$922,3,0)</f>
        <v>DISTRITO NACIONAL</v>
      </c>
      <c r="B71" s="16">
        <v>715</v>
      </c>
      <c r="C71" s="19" t="str">
        <f>VLOOKUP(B71,'[1]LISTADO ATM'!$A$2:$B$822,2,0)</f>
        <v xml:space="preserve">ATM Oficina 27 de Febrero (Lobby) </v>
      </c>
      <c r="D71" s="37" t="s">
        <v>21</v>
      </c>
      <c r="E71" s="38"/>
    </row>
    <row r="72" spans="1:5" s="13" customFormat="1" ht="18" x14ac:dyDescent="0.25">
      <c r="A72" s="19" t="str">
        <f>VLOOKUP(B72,'[1]LISTADO ATM'!$A$2:$C$922,3,0)</f>
        <v>DISTRITO NACIONAL</v>
      </c>
      <c r="B72" s="16">
        <v>618</v>
      </c>
      <c r="C72" s="19" t="str">
        <f>VLOOKUP(B72,'[1]LISTADO ATM'!$A$2:$B$822,2,0)</f>
        <v xml:space="preserve">ATM Bienes Nacionales </v>
      </c>
      <c r="D72" s="37" t="s">
        <v>23</v>
      </c>
      <c r="E72" s="38"/>
    </row>
    <row r="73" spans="1:5" s="13" customFormat="1" ht="18" x14ac:dyDescent="0.25">
      <c r="A73" s="19" t="str">
        <f>VLOOKUP(B73,'[1]LISTADO ATM'!$A$2:$C$922,3,0)</f>
        <v>ESTE</v>
      </c>
      <c r="B73" s="16">
        <v>608</v>
      </c>
      <c r="C73" s="19" t="str">
        <f>VLOOKUP(B73,'[1]LISTADO ATM'!$A$2:$B$822,2,0)</f>
        <v xml:space="preserve">ATM Oficina Jumbo (San Pedro) </v>
      </c>
      <c r="D73" s="37" t="s">
        <v>21</v>
      </c>
      <c r="E73" s="38"/>
    </row>
    <row r="74" spans="1:5" s="13" customFormat="1" ht="18" x14ac:dyDescent="0.25">
      <c r="A74" s="19" t="str">
        <f>VLOOKUP(B74,'[1]LISTADO ATM'!$A$2:$C$922,3,0)</f>
        <v>DISTRITO NACIONAL</v>
      </c>
      <c r="B74" s="16">
        <v>569</v>
      </c>
      <c r="C74" s="19" t="str">
        <f>VLOOKUP(B74,'[1]LISTADO ATM'!$A$2:$B$822,2,0)</f>
        <v xml:space="preserve">ATM Superintendencia de Seguros </v>
      </c>
      <c r="D74" s="37" t="s">
        <v>21</v>
      </c>
      <c r="E74" s="38"/>
    </row>
    <row r="75" spans="1:5" s="13" customFormat="1" ht="18" x14ac:dyDescent="0.25">
      <c r="A75" s="19" t="str">
        <f>VLOOKUP(B75,'[1]LISTADO ATM'!$A$2:$C$922,3,0)</f>
        <v>NORTE</v>
      </c>
      <c r="B75" s="16">
        <v>53</v>
      </c>
      <c r="C75" s="19" t="str">
        <f>VLOOKUP(B75,'[1]LISTADO ATM'!$A$2:$B$822,2,0)</f>
        <v xml:space="preserve">ATM Oficina Constanza </v>
      </c>
      <c r="D75" s="37" t="s">
        <v>23</v>
      </c>
      <c r="E75" s="38"/>
    </row>
    <row r="76" spans="1:5" s="13" customFormat="1" ht="18" x14ac:dyDescent="0.25">
      <c r="A76" s="19" t="str">
        <f>VLOOKUP(B76,'[1]LISTADO ATM'!$A$2:$C$922,3,0)</f>
        <v>NORTE</v>
      </c>
      <c r="B76" s="16">
        <v>151</v>
      </c>
      <c r="C76" s="19" t="str">
        <f>VLOOKUP(B76,'[1]LISTADO ATM'!$A$2:$B$822,2,0)</f>
        <v xml:space="preserve">ATM Oficina Nagua </v>
      </c>
      <c r="D76" s="37" t="s">
        <v>23</v>
      </c>
      <c r="E76" s="38"/>
    </row>
    <row r="77" spans="1:5" s="13" customFormat="1" ht="18" x14ac:dyDescent="0.25">
      <c r="A77" s="19" t="str">
        <f>VLOOKUP(B77,'[1]LISTADO ATM'!$A$2:$C$922,3,0)</f>
        <v>NORTE</v>
      </c>
      <c r="B77" s="16">
        <v>288</v>
      </c>
      <c r="C77" s="19" t="str">
        <f>VLOOKUP(B77,'[1]LISTADO ATM'!$A$2:$B$822,2,0)</f>
        <v xml:space="preserve">ATM Oficina Camino Real II (Puerto Plata) </v>
      </c>
      <c r="D77" s="37" t="s">
        <v>21</v>
      </c>
      <c r="E77" s="38"/>
    </row>
    <row r="78" spans="1:5" s="13" customFormat="1" ht="18" x14ac:dyDescent="0.25">
      <c r="A78" s="19" t="str">
        <f>VLOOKUP(B78,'[1]LISTADO ATM'!$A$2:$C$922,3,0)</f>
        <v>DISTRITO NACIONAL</v>
      </c>
      <c r="B78" s="16">
        <v>378</v>
      </c>
      <c r="C78" s="19" t="str">
        <f>VLOOKUP(B78,'[1]LISTADO ATM'!$A$2:$B$822,2,0)</f>
        <v>ATM UNP Villa Flores</v>
      </c>
      <c r="D78" s="37" t="s">
        <v>21</v>
      </c>
      <c r="E78" s="38"/>
    </row>
    <row r="79" spans="1:5" s="13" customFormat="1" ht="18" x14ac:dyDescent="0.25">
      <c r="A79" s="19" t="str">
        <f>VLOOKUP(B79,'[1]LISTADO ATM'!$A$2:$C$922,3,0)</f>
        <v>DISTRITO NACIONAL</v>
      </c>
      <c r="B79" s="16">
        <v>382</v>
      </c>
      <c r="C79" s="19" t="str">
        <f>VLOOKUP(B79,'[1]LISTADO ATM'!$A$2:$B$822,2,0)</f>
        <v>ATM Estación del Metro María Montés</v>
      </c>
      <c r="D79" s="37" t="s">
        <v>21</v>
      </c>
      <c r="E79" s="38"/>
    </row>
    <row r="80" spans="1:5" s="13" customFormat="1" ht="18" x14ac:dyDescent="0.25">
      <c r="A80" s="19" t="str">
        <f>VLOOKUP(B80,'[1]LISTADO ATM'!$A$2:$C$922,3,0)</f>
        <v>NORTE</v>
      </c>
      <c r="B80" s="16">
        <v>432</v>
      </c>
      <c r="C80" s="19" t="str">
        <f>VLOOKUP(B80,'[1]LISTADO ATM'!$A$2:$B$822,2,0)</f>
        <v xml:space="preserve">ATM Oficina Puerto Plata II </v>
      </c>
      <c r="D80" s="37" t="s">
        <v>23</v>
      </c>
      <c r="E80" s="38"/>
    </row>
    <row r="81" spans="1:5" s="13" customFormat="1" ht="18" x14ac:dyDescent="0.25">
      <c r="A81" s="19" t="str">
        <f>VLOOKUP(B81,'[1]LISTADO ATM'!$A$2:$C$922,3,0)</f>
        <v>NORTE</v>
      </c>
      <c r="B81" s="16">
        <v>511</v>
      </c>
      <c r="C81" s="19" t="str">
        <f>VLOOKUP(B81,'[1]LISTADO ATM'!$A$2:$B$822,2,0)</f>
        <v xml:space="preserve">ATM UNP Río San Juan (Nagua) </v>
      </c>
      <c r="D81" s="37" t="s">
        <v>23</v>
      </c>
      <c r="E81" s="38"/>
    </row>
    <row r="82" spans="1:5" s="13" customFormat="1" ht="18" x14ac:dyDescent="0.25">
      <c r="A82" s="19" t="str">
        <f>VLOOKUP(B82,'[1]LISTADO ATM'!$A$2:$C$922,3,0)</f>
        <v>DISTRITO NACIONAL</v>
      </c>
      <c r="B82" s="16">
        <v>548</v>
      </c>
      <c r="C82" s="19" t="str">
        <f>VLOOKUP(B82,'[1]LISTADO ATM'!$A$2:$B$822,2,0)</f>
        <v xml:space="preserve">ATM AMET </v>
      </c>
      <c r="D82" s="37" t="s">
        <v>21</v>
      </c>
      <c r="E82" s="38"/>
    </row>
    <row r="83" spans="1:5" s="13" customFormat="1" ht="18" x14ac:dyDescent="0.25">
      <c r="A83" s="19" t="str">
        <f>VLOOKUP(B83,'[1]LISTADO ATM'!$A$2:$C$922,3,0)</f>
        <v>DISTRITO NACIONAL</v>
      </c>
      <c r="B83" s="16">
        <v>564</v>
      </c>
      <c r="C83" s="19" t="str">
        <f>VLOOKUP(B83,'[1]LISTADO ATM'!$A$2:$B$822,2,0)</f>
        <v xml:space="preserve">ATM Ministerio de Agricultura </v>
      </c>
      <c r="D83" s="37" t="s">
        <v>23</v>
      </c>
      <c r="E83" s="38"/>
    </row>
    <row r="84" spans="1:5" s="13" customFormat="1" ht="18" x14ac:dyDescent="0.25">
      <c r="A84" s="19" t="str">
        <f>VLOOKUP(B84,'[1]LISTADO ATM'!$A$2:$C$922,3,0)</f>
        <v>DISTRITO NACIONAL</v>
      </c>
      <c r="B84" s="16">
        <v>572</v>
      </c>
      <c r="C84" s="19" t="str">
        <f>VLOOKUP(B84,'[1]LISTADO ATM'!$A$2:$B$822,2,0)</f>
        <v xml:space="preserve">ATM Olé Ovando </v>
      </c>
      <c r="D84" s="37" t="s">
        <v>23</v>
      </c>
      <c r="E84" s="38"/>
    </row>
    <row r="85" spans="1:5" s="13" customFormat="1" ht="18" x14ac:dyDescent="0.25">
      <c r="A85" s="19" t="str">
        <f>VLOOKUP(B85,'[1]LISTADO ATM'!$A$2:$C$922,3,0)</f>
        <v>DISTRITO NACIONAL</v>
      </c>
      <c r="B85" s="16">
        <v>607</v>
      </c>
      <c r="C85" s="19" t="str">
        <f>VLOOKUP(B85,'[1]LISTADO ATM'!$A$2:$B$822,2,0)</f>
        <v xml:space="preserve">ATM ONAPI </v>
      </c>
      <c r="D85" s="37" t="s">
        <v>23</v>
      </c>
      <c r="E85" s="38"/>
    </row>
    <row r="86" spans="1:5" s="13" customFormat="1" ht="18" x14ac:dyDescent="0.25">
      <c r="A86" s="19" t="str">
        <f>VLOOKUP(B86,'[1]LISTADO ATM'!$A$2:$C$922,3,0)</f>
        <v>SUR</v>
      </c>
      <c r="B86" s="16">
        <v>616</v>
      </c>
      <c r="C86" s="19" t="str">
        <f>VLOOKUP(B86,'[1]LISTADO ATM'!$A$2:$B$822,2,0)</f>
        <v xml:space="preserve">ATM 5ta. Brigada Barahona </v>
      </c>
      <c r="D86" s="37" t="s">
        <v>21</v>
      </c>
      <c r="E86" s="38"/>
    </row>
    <row r="87" spans="1:5" s="13" customFormat="1" ht="18" x14ac:dyDescent="0.25">
      <c r="A87" s="19" t="str">
        <f>VLOOKUP(B87,'[1]LISTADO ATM'!$A$2:$C$922,3,0)</f>
        <v>DISTRITO NACIONAL</v>
      </c>
      <c r="B87" s="16">
        <v>618</v>
      </c>
      <c r="C87" s="19" t="str">
        <f>VLOOKUP(B87,'[1]LISTADO ATM'!$A$2:$B$822,2,0)</f>
        <v xml:space="preserve">ATM Bienes Nacionales </v>
      </c>
      <c r="D87" s="37" t="s">
        <v>21</v>
      </c>
      <c r="E87" s="38"/>
    </row>
    <row r="88" spans="1:5" s="13" customFormat="1" ht="18" x14ac:dyDescent="0.25">
      <c r="A88" s="19" t="str">
        <f>VLOOKUP(B88,'[1]LISTADO ATM'!$A$2:$C$922,3,0)</f>
        <v>NORTE</v>
      </c>
      <c r="B88" s="16">
        <v>633</v>
      </c>
      <c r="C88" s="19" t="str">
        <f>VLOOKUP(B88,'[1]LISTADO ATM'!$A$2:$B$822,2,0)</f>
        <v xml:space="preserve">ATM Autobanco Las Colinas </v>
      </c>
      <c r="D88" s="37" t="s">
        <v>21</v>
      </c>
      <c r="E88" s="38"/>
    </row>
    <row r="89" spans="1:5" s="13" customFormat="1" ht="18" x14ac:dyDescent="0.25">
      <c r="A89" s="19" t="str">
        <f>VLOOKUP(B89,'[1]LISTADO ATM'!$A$2:$C$922,3,0)</f>
        <v>ESTE</v>
      </c>
      <c r="B89" s="16">
        <v>634</v>
      </c>
      <c r="C89" s="19" t="str">
        <f>VLOOKUP(B89,'[1]LISTADO ATM'!$A$2:$B$822,2,0)</f>
        <v xml:space="preserve">ATM Ayuntamiento Los Llanos (SPM) </v>
      </c>
      <c r="D89" s="37" t="s">
        <v>21</v>
      </c>
      <c r="E89" s="38"/>
    </row>
    <row r="90" spans="1:5" s="13" customFormat="1" ht="18" x14ac:dyDescent="0.25">
      <c r="A90" s="19" t="str">
        <f>VLOOKUP(B90,'[1]LISTADO ATM'!$A$2:$C$922,3,0)</f>
        <v>DISTRITO NACIONAL</v>
      </c>
      <c r="B90" s="16">
        <v>663</v>
      </c>
      <c r="C90" s="19" t="str">
        <f>VLOOKUP(B90,'[1]LISTADO ATM'!$A$2:$B$822,2,0)</f>
        <v>S/M Ole Ave. España</v>
      </c>
      <c r="D90" s="37" t="s">
        <v>21</v>
      </c>
      <c r="E90" s="38"/>
    </row>
    <row r="91" spans="1:5" s="13" customFormat="1" ht="18" x14ac:dyDescent="0.25">
      <c r="A91" s="19" t="str">
        <f>VLOOKUP(B91,'[1]LISTADO ATM'!$A$2:$C$922,3,0)</f>
        <v>ESTE</v>
      </c>
      <c r="B91" s="16">
        <v>673</v>
      </c>
      <c r="C91" s="19" t="str">
        <f>VLOOKUP(B91,'[1]LISTADO ATM'!$A$2:$B$822,2,0)</f>
        <v>ATM Clínica Dr. Cruz Jiminián</v>
      </c>
      <c r="D91" s="37" t="s">
        <v>23</v>
      </c>
      <c r="E91" s="38"/>
    </row>
    <row r="92" spans="1:5" s="13" customFormat="1" ht="18" x14ac:dyDescent="0.25">
      <c r="A92" s="19" t="str">
        <f>VLOOKUP(B92,'[1]LISTADO ATM'!$A$2:$C$922,3,0)</f>
        <v>SUR</v>
      </c>
      <c r="B92" s="16">
        <v>677</v>
      </c>
      <c r="C92" s="19" t="str">
        <f>VLOOKUP(B92,'[1]LISTADO ATM'!$A$2:$B$822,2,0)</f>
        <v>ATM PBG Villa Jaragua</v>
      </c>
      <c r="D92" s="37" t="s">
        <v>21</v>
      </c>
      <c r="E92" s="38"/>
    </row>
    <row r="93" spans="1:5" s="13" customFormat="1" ht="18" x14ac:dyDescent="0.25">
      <c r="A93" s="19" t="str">
        <f>VLOOKUP(B93,'[1]LISTADO ATM'!$A$2:$C$922,3,0)</f>
        <v>DISTRITO NACIONAL</v>
      </c>
      <c r="B93" s="16">
        <v>690</v>
      </c>
      <c r="C93" s="19" t="str">
        <f>VLOOKUP(B93,'[1]LISTADO ATM'!$A$2:$B$822,2,0)</f>
        <v>ATM Eco Petroleo Esperanza</v>
      </c>
      <c r="D93" s="37" t="s">
        <v>21</v>
      </c>
      <c r="E93" s="38"/>
    </row>
    <row r="94" spans="1:5" s="13" customFormat="1" ht="18" x14ac:dyDescent="0.25">
      <c r="A94" s="19" t="str">
        <f>VLOOKUP(B94,'[1]LISTADO ATM'!$A$2:$C$922,3,0)</f>
        <v>DISTRITO NACIONAL</v>
      </c>
      <c r="B94" s="16">
        <v>696</v>
      </c>
      <c r="C94" s="19" t="str">
        <f>VLOOKUP(B94,'[1]LISTADO ATM'!$A$2:$B$822,2,0)</f>
        <v>ATM Olé Jacobo Majluta</v>
      </c>
      <c r="D94" s="37" t="s">
        <v>21</v>
      </c>
      <c r="E94" s="38"/>
    </row>
    <row r="95" spans="1:5" s="13" customFormat="1" ht="18" x14ac:dyDescent="0.25">
      <c r="A95" s="19" t="str">
        <f>VLOOKUP(B95,'[1]LISTADO ATM'!$A$2:$C$922,3,0)</f>
        <v>DISTRITO NACIONAL</v>
      </c>
      <c r="B95" s="16">
        <v>698</v>
      </c>
      <c r="C95" s="19" t="str">
        <f>VLOOKUP(B95,'[1]LISTADO ATM'!$A$2:$B$822,2,0)</f>
        <v>ATM Parador Bellamar</v>
      </c>
      <c r="D95" s="37" t="s">
        <v>23</v>
      </c>
      <c r="E95" s="38"/>
    </row>
    <row r="96" spans="1:5" s="13" customFormat="1" ht="18" x14ac:dyDescent="0.25">
      <c r="A96" s="19" t="str">
        <f>VLOOKUP(B96,'[1]LISTADO ATM'!$A$2:$C$922,3,0)</f>
        <v>DISTRITO NACIONAL</v>
      </c>
      <c r="B96" s="16">
        <v>715</v>
      </c>
      <c r="C96" s="19" t="str">
        <f>VLOOKUP(B96,'[1]LISTADO ATM'!$A$2:$B$822,2,0)</f>
        <v xml:space="preserve">ATM Oficina 27 de Febrero (Lobby) </v>
      </c>
      <c r="D96" s="37" t="s">
        <v>21</v>
      </c>
      <c r="E96" s="38"/>
    </row>
    <row r="97" spans="1:5" s="13" customFormat="1" ht="18" x14ac:dyDescent="0.25">
      <c r="A97" s="19" t="str">
        <f>VLOOKUP(B97,'[1]LISTADO ATM'!$A$2:$C$922,3,0)</f>
        <v>DISTRITO NACIONAL</v>
      </c>
      <c r="B97" s="16">
        <v>738</v>
      </c>
      <c r="C97" s="19" t="str">
        <f>VLOOKUP(B97,'[1]LISTADO ATM'!$A$2:$B$822,2,0)</f>
        <v xml:space="preserve">ATM Zona Franca Los Alcarrizos </v>
      </c>
      <c r="D97" s="37" t="s">
        <v>23</v>
      </c>
      <c r="E97" s="38"/>
    </row>
    <row r="98" spans="1:5" s="13" customFormat="1" ht="18" x14ac:dyDescent="0.25">
      <c r="A98" s="19" t="str">
        <f>VLOOKUP(B98,'[1]LISTADO ATM'!$A$2:$C$922,3,0)</f>
        <v>ESTE</v>
      </c>
      <c r="B98" s="16">
        <v>772</v>
      </c>
      <c r="C98" s="19" t="str">
        <f>VLOOKUP(B98,'[1]LISTADO ATM'!$A$2:$B$822,2,0)</f>
        <v xml:space="preserve">ATM UNP Yamasá </v>
      </c>
      <c r="D98" s="37" t="s">
        <v>23</v>
      </c>
      <c r="E98" s="38"/>
    </row>
    <row r="99" spans="1:5" s="13" customFormat="1" ht="18" x14ac:dyDescent="0.25">
      <c r="A99" s="19" t="str">
        <f>VLOOKUP(B99,'[1]LISTADO ATM'!$A$2:$C$922,3,0)</f>
        <v>NORTE</v>
      </c>
      <c r="B99" s="16">
        <v>774</v>
      </c>
      <c r="C99" s="19" t="str">
        <f>VLOOKUP(B99,'[1]LISTADO ATM'!$A$2:$B$822,2,0)</f>
        <v xml:space="preserve">ATM Oficina Montecristi </v>
      </c>
      <c r="D99" s="37" t="s">
        <v>21</v>
      </c>
      <c r="E99" s="38"/>
    </row>
    <row r="100" spans="1:5" s="13" customFormat="1" ht="18" x14ac:dyDescent="0.25">
      <c r="A100" s="19" t="str">
        <f>VLOOKUP(B100,'[1]LISTADO ATM'!$A$2:$C$922,3,0)</f>
        <v>SUR</v>
      </c>
      <c r="B100" s="16">
        <v>781</v>
      </c>
      <c r="C100" s="19" t="str">
        <f>VLOOKUP(B100,'[1]LISTADO ATM'!$A$2:$B$822,2,0)</f>
        <v xml:space="preserve">ATM Estación Isla Barahona </v>
      </c>
      <c r="D100" s="37" t="s">
        <v>21</v>
      </c>
      <c r="E100" s="38"/>
    </row>
    <row r="101" spans="1:5" s="13" customFormat="1" ht="18" x14ac:dyDescent="0.25">
      <c r="A101" s="19" t="str">
        <f>VLOOKUP(B101,'[1]LISTADO ATM'!$A$2:$C$922,3,0)</f>
        <v>SUR</v>
      </c>
      <c r="B101" s="16">
        <v>783</v>
      </c>
      <c r="C101" s="19" t="str">
        <f>VLOOKUP(B101,'[1]LISTADO ATM'!$A$2:$B$822,2,0)</f>
        <v xml:space="preserve">ATM Autobanco Alfa y Omega (Barahona) </v>
      </c>
      <c r="D101" s="37" t="s">
        <v>21</v>
      </c>
      <c r="E101" s="38"/>
    </row>
    <row r="102" spans="1:5" s="13" customFormat="1" ht="18" x14ac:dyDescent="0.25">
      <c r="A102" s="19" t="str">
        <f>VLOOKUP(B102,'[1]LISTADO ATM'!$A$2:$C$922,3,0)</f>
        <v>ESTE</v>
      </c>
      <c r="B102" s="16">
        <v>912</v>
      </c>
      <c r="C102" s="19" t="str">
        <f>VLOOKUP(B102,'[1]LISTADO ATM'!$A$2:$B$822,2,0)</f>
        <v xml:space="preserve">ATM Oficina San Pedro II </v>
      </c>
      <c r="D102" s="37" t="s">
        <v>21</v>
      </c>
      <c r="E102" s="38"/>
    </row>
    <row r="103" spans="1:5" s="13" customFormat="1" ht="18" x14ac:dyDescent="0.25">
      <c r="A103" s="19" t="str">
        <f>VLOOKUP(B103,'[1]LISTADO ATM'!$A$2:$C$922,3,0)</f>
        <v>DISTRITO NACIONAL</v>
      </c>
      <c r="B103" s="16">
        <v>918</v>
      </c>
      <c r="C103" s="19" t="str">
        <f>VLOOKUP(B103,'[1]LISTADO ATM'!$A$2:$B$822,2,0)</f>
        <v xml:space="preserve">ATM S/M Liverpool de la Jacobo Majluta </v>
      </c>
      <c r="D103" s="37" t="s">
        <v>21</v>
      </c>
      <c r="E103" s="38"/>
    </row>
    <row r="104" spans="1:5" s="13" customFormat="1" ht="18" x14ac:dyDescent="0.25">
      <c r="A104" s="19" t="str">
        <f>VLOOKUP(B104,'[1]LISTADO ATM'!$A$2:$C$922,3,0)</f>
        <v>DISTRITO NACIONAL</v>
      </c>
      <c r="B104" s="16">
        <v>979</v>
      </c>
      <c r="C104" s="19" t="str">
        <f>VLOOKUP(B104,'[1]LISTADO ATM'!$A$2:$B$822,2,0)</f>
        <v xml:space="preserve">ATM Oficina Luperón I </v>
      </c>
      <c r="D104" s="37" t="s">
        <v>21</v>
      </c>
      <c r="E104" s="38"/>
    </row>
    <row r="105" spans="1:5" s="13" customFormat="1" ht="18.75" thickBot="1" x14ac:dyDescent="0.3">
      <c r="A105" s="19" t="str">
        <f>VLOOKUP(B105,'[1]LISTADO ATM'!$A$2:$C$922,3,0)</f>
        <v>NORTE</v>
      </c>
      <c r="B105" s="16">
        <v>985</v>
      </c>
      <c r="C105" s="19" t="str">
        <f>VLOOKUP(B105,'[1]LISTADO ATM'!$A$2:$B$822,2,0)</f>
        <v xml:space="preserve">ATM Oficina Dajabón II </v>
      </c>
      <c r="D105" s="37" t="s">
        <v>23</v>
      </c>
      <c r="E105" s="38"/>
    </row>
    <row r="106" spans="1:5" ht="18.75" thickBot="1" x14ac:dyDescent="0.3">
      <c r="A106" s="26" t="s">
        <v>10</v>
      </c>
      <c r="B106" s="32">
        <f>COUNT(B71:B105)</f>
        <v>35</v>
      </c>
      <c r="C106" s="34"/>
      <c r="D106" s="35"/>
      <c r="E106" s="36"/>
    </row>
  </sheetData>
  <dataConsolidate/>
  <mergeCells count="61"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4:E74"/>
    <mergeCell ref="D71:E71"/>
    <mergeCell ref="D72:E72"/>
    <mergeCell ref="D75:E75"/>
    <mergeCell ref="D70:E70"/>
    <mergeCell ref="A65:B65"/>
    <mergeCell ref="C65:E68"/>
    <mergeCell ref="A66:B66"/>
    <mergeCell ref="A68:B68"/>
    <mergeCell ref="A69:E69"/>
    <mergeCell ref="A47:E47"/>
    <mergeCell ref="C58:E58"/>
    <mergeCell ref="A59:E59"/>
    <mergeCell ref="A60:E60"/>
    <mergeCell ref="C64:E64"/>
    <mergeCell ref="C106:E106"/>
    <mergeCell ref="D73:E73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45:E45"/>
    <mergeCell ref="A46:E46"/>
  </mergeCells>
  <phoneticPr fontId="10" type="noConversion"/>
  <conditionalFormatting sqref="B107:B1048576 B49 B62 B65:B69 B59:B60 B46:B47 B16:B17 B11:B12 B9 B1:B7">
    <cfRule type="duplicateValues" dxfId="184" priority="212"/>
  </conditionalFormatting>
  <conditionalFormatting sqref="E106:E1048576 E1:E7 E49 E62 E45:E47 E58:E60 E64:E70 E15:E17 E9:E12">
    <cfRule type="duplicateValues" dxfId="183" priority="211"/>
  </conditionalFormatting>
  <conditionalFormatting sqref="B71:B72">
    <cfRule type="duplicateValues" dxfId="182" priority="167"/>
  </conditionalFormatting>
  <conditionalFormatting sqref="B71:B72">
    <cfRule type="duplicateValues" dxfId="181" priority="169"/>
  </conditionalFormatting>
  <conditionalFormatting sqref="E72">
    <cfRule type="duplicateValues" dxfId="180" priority="141"/>
  </conditionalFormatting>
  <conditionalFormatting sqref="E72">
    <cfRule type="duplicateValues" dxfId="179" priority="140"/>
  </conditionalFormatting>
  <conditionalFormatting sqref="E14">
    <cfRule type="duplicateValues" dxfId="178" priority="100"/>
  </conditionalFormatting>
  <conditionalFormatting sqref="E14">
    <cfRule type="duplicateValues" dxfId="177" priority="98"/>
  </conditionalFormatting>
  <conditionalFormatting sqref="B106:B1048576 B49:B54 B26:B28 B15:B17 B62:B69 B58:B60 B45:B47 B1:B12">
    <cfRule type="duplicateValues" dxfId="176" priority="28216"/>
  </conditionalFormatting>
  <conditionalFormatting sqref="E106:E1048576 E49:E54 E26:E28 E15:E17 E62:E70 E58:E60 E45:E47 E1:E12">
    <cfRule type="duplicateValues" dxfId="175" priority="28227"/>
  </conditionalFormatting>
  <conditionalFormatting sqref="B50:B54">
    <cfRule type="duplicateValues" dxfId="174" priority="28258"/>
  </conditionalFormatting>
  <conditionalFormatting sqref="E50:E54">
    <cfRule type="duplicateValues" dxfId="173" priority="28259"/>
  </conditionalFormatting>
  <conditionalFormatting sqref="E26:E28">
    <cfRule type="duplicateValues" dxfId="172" priority="28302"/>
  </conditionalFormatting>
  <conditionalFormatting sqref="B26:B28">
    <cfRule type="duplicateValues" dxfId="171" priority="28303"/>
  </conditionalFormatting>
  <conditionalFormatting sqref="B14">
    <cfRule type="duplicateValues" dxfId="170" priority="92"/>
  </conditionalFormatting>
  <conditionalFormatting sqref="B14">
    <cfRule type="duplicateValues" dxfId="169" priority="93"/>
  </conditionalFormatting>
  <conditionalFormatting sqref="B22">
    <cfRule type="duplicateValues" dxfId="168" priority="86"/>
  </conditionalFormatting>
  <conditionalFormatting sqref="E22">
    <cfRule type="duplicateValues" dxfId="167" priority="87"/>
  </conditionalFormatting>
  <conditionalFormatting sqref="B19:B21">
    <cfRule type="duplicateValues" dxfId="166" priority="88"/>
  </conditionalFormatting>
  <conditionalFormatting sqref="E19:E21">
    <cfRule type="duplicateValues" dxfId="165" priority="89"/>
  </conditionalFormatting>
  <conditionalFormatting sqref="E19:E21">
    <cfRule type="duplicateValues" dxfId="164" priority="90"/>
  </conditionalFormatting>
  <conditionalFormatting sqref="B19:B21">
    <cfRule type="duplicateValues" dxfId="163" priority="91"/>
  </conditionalFormatting>
  <conditionalFormatting sqref="B25">
    <cfRule type="duplicateValues" dxfId="162" priority="80"/>
  </conditionalFormatting>
  <conditionalFormatting sqref="E25">
    <cfRule type="duplicateValues" dxfId="161" priority="81"/>
  </conditionalFormatting>
  <conditionalFormatting sqref="B35">
    <cfRule type="duplicateValues" dxfId="160" priority="78"/>
  </conditionalFormatting>
  <conditionalFormatting sqref="E35">
    <cfRule type="duplicateValues" dxfId="159" priority="79"/>
  </conditionalFormatting>
  <conditionalFormatting sqref="B32">
    <cfRule type="duplicateValues" dxfId="158" priority="76"/>
  </conditionalFormatting>
  <conditionalFormatting sqref="E32">
    <cfRule type="duplicateValues" dxfId="157" priority="77"/>
  </conditionalFormatting>
  <conditionalFormatting sqref="B31">
    <cfRule type="duplicateValues" dxfId="156" priority="74"/>
  </conditionalFormatting>
  <conditionalFormatting sqref="E31">
    <cfRule type="duplicateValues" dxfId="155" priority="75"/>
  </conditionalFormatting>
  <conditionalFormatting sqref="B30">
    <cfRule type="duplicateValues" dxfId="154" priority="72"/>
  </conditionalFormatting>
  <conditionalFormatting sqref="E30">
    <cfRule type="duplicateValues" dxfId="153" priority="73"/>
  </conditionalFormatting>
  <conditionalFormatting sqref="B29">
    <cfRule type="duplicateValues" dxfId="152" priority="70"/>
  </conditionalFormatting>
  <conditionalFormatting sqref="E29">
    <cfRule type="duplicateValues" dxfId="151" priority="71"/>
  </conditionalFormatting>
  <conditionalFormatting sqref="B55">
    <cfRule type="duplicateValues" dxfId="150" priority="68"/>
  </conditionalFormatting>
  <conditionalFormatting sqref="E55">
    <cfRule type="duplicateValues" dxfId="149" priority="69"/>
  </conditionalFormatting>
  <conditionalFormatting sqref="B57">
    <cfRule type="duplicateValues" dxfId="148" priority="64"/>
  </conditionalFormatting>
  <conditionalFormatting sqref="B56">
    <cfRule type="duplicateValues" dxfId="147" priority="60"/>
  </conditionalFormatting>
  <conditionalFormatting sqref="E56">
    <cfRule type="duplicateValues" dxfId="146" priority="61"/>
  </conditionalFormatting>
  <conditionalFormatting sqref="B34">
    <cfRule type="duplicateValues" dxfId="145" priority="58"/>
  </conditionalFormatting>
  <conditionalFormatting sqref="E34">
    <cfRule type="duplicateValues" dxfId="144" priority="59"/>
  </conditionalFormatting>
  <conditionalFormatting sqref="B33">
    <cfRule type="duplicateValues" dxfId="143" priority="56"/>
  </conditionalFormatting>
  <conditionalFormatting sqref="E33">
    <cfRule type="duplicateValues" dxfId="142" priority="57"/>
  </conditionalFormatting>
  <conditionalFormatting sqref="B37">
    <cfRule type="duplicateValues" dxfId="141" priority="48"/>
  </conditionalFormatting>
  <conditionalFormatting sqref="E37">
    <cfRule type="duplicateValues" dxfId="140" priority="49"/>
  </conditionalFormatting>
  <conditionalFormatting sqref="B36">
    <cfRule type="duplicateValues" dxfId="139" priority="46"/>
  </conditionalFormatting>
  <conditionalFormatting sqref="E36">
    <cfRule type="duplicateValues" dxfId="138" priority="47"/>
  </conditionalFormatting>
  <conditionalFormatting sqref="E73:E74">
    <cfRule type="duplicateValues" dxfId="137" priority="28358"/>
  </conditionalFormatting>
  <conditionalFormatting sqref="B23:B24">
    <cfRule type="duplicateValues" dxfId="136" priority="28392"/>
  </conditionalFormatting>
  <conditionalFormatting sqref="E23:E24">
    <cfRule type="duplicateValues" dxfId="135" priority="28393"/>
  </conditionalFormatting>
  <conditionalFormatting sqref="B63">
    <cfRule type="duplicateValues" dxfId="134" priority="28481"/>
  </conditionalFormatting>
  <conditionalFormatting sqref="E63">
    <cfRule type="duplicateValues" dxfId="133" priority="28482"/>
  </conditionalFormatting>
  <conditionalFormatting sqref="E75">
    <cfRule type="duplicateValues" dxfId="132" priority="45"/>
  </conditionalFormatting>
  <conditionalFormatting sqref="E75">
    <cfRule type="duplicateValues" dxfId="131" priority="44"/>
  </conditionalFormatting>
  <conditionalFormatting sqref="E76">
    <cfRule type="duplicateValues" dxfId="130" priority="43"/>
  </conditionalFormatting>
  <conditionalFormatting sqref="E76">
    <cfRule type="duplicateValues" dxfId="129" priority="42"/>
  </conditionalFormatting>
  <conditionalFormatting sqref="E77">
    <cfRule type="duplicateValues" dxfId="128" priority="41"/>
  </conditionalFormatting>
  <conditionalFormatting sqref="E78">
    <cfRule type="duplicateValues" dxfId="127" priority="40"/>
  </conditionalFormatting>
  <conditionalFormatting sqref="E79">
    <cfRule type="duplicateValues" dxfId="126" priority="39"/>
  </conditionalFormatting>
  <conditionalFormatting sqref="E80">
    <cfRule type="duplicateValues" dxfId="125" priority="38"/>
  </conditionalFormatting>
  <conditionalFormatting sqref="E80">
    <cfRule type="duplicateValues" dxfId="124" priority="37"/>
  </conditionalFormatting>
  <conditionalFormatting sqref="E81">
    <cfRule type="duplicateValues" dxfId="123" priority="36"/>
  </conditionalFormatting>
  <conditionalFormatting sqref="E81">
    <cfRule type="duplicateValues" dxfId="122" priority="35"/>
  </conditionalFormatting>
  <conditionalFormatting sqref="E82">
    <cfRule type="duplicateValues" dxfId="121" priority="34"/>
  </conditionalFormatting>
  <conditionalFormatting sqref="E83">
    <cfRule type="duplicateValues" dxfId="120" priority="33"/>
  </conditionalFormatting>
  <conditionalFormatting sqref="E83">
    <cfRule type="duplicateValues" dxfId="119" priority="32"/>
  </conditionalFormatting>
  <conditionalFormatting sqref="E84">
    <cfRule type="duplicateValues" dxfId="118" priority="31"/>
  </conditionalFormatting>
  <conditionalFormatting sqref="E84">
    <cfRule type="duplicateValues" dxfId="117" priority="30"/>
  </conditionalFormatting>
  <conditionalFormatting sqref="E85">
    <cfRule type="duplicateValues" dxfId="116" priority="29"/>
  </conditionalFormatting>
  <conditionalFormatting sqref="E85">
    <cfRule type="duplicateValues" dxfId="115" priority="28"/>
  </conditionalFormatting>
  <conditionalFormatting sqref="E86">
    <cfRule type="duplicateValues" dxfId="114" priority="27"/>
  </conditionalFormatting>
  <conditionalFormatting sqref="E87">
    <cfRule type="duplicateValues" dxfId="113" priority="26"/>
  </conditionalFormatting>
  <conditionalFormatting sqref="E88">
    <cfRule type="duplicateValues" dxfId="112" priority="25"/>
  </conditionalFormatting>
  <conditionalFormatting sqref="E89">
    <cfRule type="duplicateValues" dxfId="111" priority="24"/>
  </conditionalFormatting>
  <conditionalFormatting sqref="B38:B44">
    <cfRule type="duplicateValues" dxfId="110" priority="28532"/>
  </conditionalFormatting>
  <conditionalFormatting sqref="E38:E44">
    <cfRule type="duplicateValues" dxfId="109" priority="23"/>
  </conditionalFormatting>
  <conditionalFormatting sqref="E57">
    <cfRule type="duplicateValues" dxfId="108" priority="22"/>
  </conditionalFormatting>
  <conditionalFormatting sqref="E90">
    <cfRule type="duplicateValues" dxfId="107" priority="21"/>
  </conditionalFormatting>
  <conditionalFormatting sqref="E91">
    <cfRule type="duplicateValues" dxfId="106" priority="20"/>
  </conditionalFormatting>
  <conditionalFormatting sqref="E91">
    <cfRule type="duplicateValues" dxfId="105" priority="19"/>
  </conditionalFormatting>
  <conditionalFormatting sqref="E92">
    <cfRule type="duplicateValues" dxfId="104" priority="18"/>
  </conditionalFormatting>
  <conditionalFormatting sqref="E93">
    <cfRule type="duplicateValues" dxfId="103" priority="17"/>
  </conditionalFormatting>
  <conditionalFormatting sqref="E94">
    <cfRule type="duplicateValues" dxfId="102" priority="16"/>
  </conditionalFormatting>
  <conditionalFormatting sqref="E95">
    <cfRule type="duplicateValues" dxfId="101" priority="15"/>
  </conditionalFormatting>
  <conditionalFormatting sqref="E95">
    <cfRule type="duplicateValues" dxfId="100" priority="14"/>
  </conditionalFormatting>
  <conditionalFormatting sqref="E96">
    <cfRule type="duplicateValues" dxfId="99" priority="13"/>
  </conditionalFormatting>
  <conditionalFormatting sqref="E97">
    <cfRule type="duplicateValues" dxfId="98" priority="12"/>
  </conditionalFormatting>
  <conditionalFormatting sqref="E97">
    <cfRule type="duplicateValues" dxfId="97" priority="11"/>
  </conditionalFormatting>
  <conditionalFormatting sqref="E98">
    <cfRule type="duplicateValues" dxfId="96" priority="10"/>
  </conditionalFormatting>
  <conditionalFormatting sqref="E98">
    <cfRule type="duplicateValues" dxfId="95" priority="9"/>
  </conditionalFormatting>
  <conditionalFormatting sqref="E99">
    <cfRule type="duplicateValues" dxfId="94" priority="8"/>
  </conditionalFormatting>
  <conditionalFormatting sqref="E101">
    <cfRule type="duplicateValues" dxfId="93" priority="6"/>
  </conditionalFormatting>
  <conditionalFormatting sqref="E102">
    <cfRule type="duplicateValues" dxfId="92" priority="5"/>
  </conditionalFormatting>
  <conditionalFormatting sqref="E103">
    <cfRule type="duplicateValues" dxfId="91" priority="4"/>
  </conditionalFormatting>
  <conditionalFormatting sqref="E104">
    <cfRule type="duplicateValues" dxfId="90" priority="3"/>
  </conditionalFormatting>
  <conditionalFormatting sqref="E105">
    <cfRule type="duplicateValues" dxfId="89" priority="2"/>
  </conditionalFormatting>
  <conditionalFormatting sqref="E105">
    <cfRule type="duplicateValues" dxfId="88" priority="1"/>
  </conditionalFormatting>
  <conditionalFormatting sqref="E71">
    <cfRule type="duplicateValues" dxfId="87" priority="28550"/>
  </conditionalFormatting>
  <conditionalFormatting sqref="B73:B105">
    <cfRule type="duplicateValues" dxfId="1" priority="28568"/>
  </conditionalFormatting>
  <conditionalFormatting sqref="E100">
    <cfRule type="duplicateValues" dxfId="0" priority="2858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6">
        <v>724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724 620 366 947 252 778 356 77 139 240 684 621 45 967 407 769 718 183 461 138 44 833 410 555 615 596 721                                         </v>
      </c>
    </row>
    <row r="3" spans="2:5" ht="18.75" thickBot="1" x14ac:dyDescent="0.3">
      <c r="B3" s="16">
        <v>620</v>
      </c>
      <c r="C3" s="5" t="s">
        <v>15</v>
      </c>
    </row>
    <row r="4" spans="2:5" ht="18.75" thickBot="1" x14ac:dyDescent="0.3">
      <c r="B4" s="16">
        <v>366</v>
      </c>
      <c r="C4" s="5" t="s">
        <v>15</v>
      </c>
    </row>
    <row r="5" spans="2:5" ht="18.75" thickBot="1" x14ac:dyDescent="0.3">
      <c r="B5" s="16">
        <v>947</v>
      </c>
      <c r="C5" s="5" t="s">
        <v>15</v>
      </c>
    </row>
    <row r="6" spans="2:5" ht="18.75" thickBot="1" x14ac:dyDescent="0.3">
      <c r="B6" s="16">
        <v>252</v>
      </c>
      <c r="C6" s="5" t="s">
        <v>15</v>
      </c>
    </row>
    <row r="7" spans="2:5" ht="18.75" thickBot="1" x14ac:dyDescent="0.3">
      <c r="B7" s="16">
        <v>778</v>
      </c>
      <c r="C7" s="5" t="s">
        <v>15</v>
      </c>
    </row>
    <row r="8" spans="2:5" ht="18.75" thickBot="1" x14ac:dyDescent="0.3">
      <c r="B8" s="16">
        <v>356</v>
      </c>
      <c r="C8" s="5" t="s">
        <v>15</v>
      </c>
    </row>
    <row r="9" spans="2:5" ht="18.75" thickBot="1" x14ac:dyDescent="0.3">
      <c r="B9" s="16">
        <v>77</v>
      </c>
      <c r="C9" s="5" t="s">
        <v>15</v>
      </c>
      <c r="E9" s="1"/>
    </row>
    <row r="10" spans="2:5" ht="18.75" thickBot="1" x14ac:dyDescent="0.3">
      <c r="B10" s="16">
        <v>139</v>
      </c>
      <c r="C10" s="5" t="s">
        <v>15</v>
      </c>
    </row>
    <row r="11" spans="2:5" ht="18.75" thickBot="1" x14ac:dyDescent="0.3">
      <c r="B11" s="16">
        <v>240</v>
      </c>
      <c r="C11" s="5" t="s">
        <v>15</v>
      </c>
    </row>
    <row r="12" spans="2:5" ht="18.75" thickBot="1" x14ac:dyDescent="0.3">
      <c r="B12" s="16">
        <v>684</v>
      </c>
      <c r="C12" s="5" t="s">
        <v>15</v>
      </c>
    </row>
    <row r="13" spans="2:5" ht="18.75" thickBot="1" x14ac:dyDescent="0.3">
      <c r="B13" s="16">
        <v>621</v>
      </c>
      <c r="C13" s="5" t="s">
        <v>15</v>
      </c>
    </row>
    <row r="14" spans="2:5" ht="18.75" thickBot="1" x14ac:dyDescent="0.3">
      <c r="B14" s="16">
        <v>45</v>
      </c>
      <c r="C14" s="5" t="s">
        <v>15</v>
      </c>
    </row>
    <row r="15" spans="2:5" ht="18.75" thickBot="1" x14ac:dyDescent="0.3">
      <c r="B15" s="16">
        <v>967</v>
      </c>
      <c r="C15" s="5" t="s">
        <v>15</v>
      </c>
    </row>
    <row r="16" spans="2:5" ht="18.75" thickBot="1" x14ac:dyDescent="0.3">
      <c r="B16" s="16">
        <v>407</v>
      </c>
      <c r="C16" s="5" t="s">
        <v>15</v>
      </c>
    </row>
    <row r="17" spans="2:3" ht="18.75" thickBot="1" x14ac:dyDescent="0.3">
      <c r="B17" s="16">
        <v>769</v>
      </c>
      <c r="C17" s="5" t="s">
        <v>15</v>
      </c>
    </row>
    <row r="18" spans="2:3" ht="18.75" thickBot="1" x14ac:dyDescent="0.3">
      <c r="B18" s="16">
        <v>718</v>
      </c>
      <c r="C18" s="5" t="s">
        <v>15</v>
      </c>
    </row>
    <row r="19" spans="2:3" ht="18.75" thickBot="1" x14ac:dyDescent="0.3">
      <c r="B19" s="16">
        <v>183</v>
      </c>
      <c r="C19" s="5" t="s">
        <v>15</v>
      </c>
    </row>
    <row r="20" spans="2:3" ht="18.75" thickBot="1" x14ac:dyDescent="0.3">
      <c r="B20" s="16">
        <v>461</v>
      </c>
      <c r="C20" s="5" t="s">
        <v>15</v>
      </c>
    </row>
    <row r="21" spans="2:3" ht="18.75" thickBot="1" x14ac:dyDescent="0.3">
      <c r="B21" s="16">
        <v>138</v>
      </c>
      <c r="C21" s="5" t="s">
        <v>15</v>
      </c>
    </row>
    <row r="22" spans="2:3" ht="18.75" thickBot="1" x14ac:dyDescent="0.3">
      <c r="B22" s="16">
        <v>44</v>
      </c>
      <c r="C22" s="5" t="s">
        <v>15</v>
      </c>
    </row>
    <row r="23" spans="2:3" ht="18.75" thickBot="1" x14ac:dyDescent="0.3">
      <c r="B23" s="16">
        <v>833</v>
      </c>
      <c r="C23" s="5" t="s">
        <v>15</v>
      </c>
    </row>
    <row r="24" spans="2:3" ht="18.75" thickBot="1" x14ac:dyDescent="0.3">
      <c r="B24" s="16">
        <v>410</v>
      </c>
      <c r="C24" s="5" t="s">
        <v>15</v>
      </c>
    </row>
    <row r="25" spans="2:3" ht="18.75" thickBot="1" x14ac:dyDescent="0.3">
      <c r="B25" s="16">
        <v>555</v>
      </c>
      <c r="C25" s="5" t="s">
        <v>15</v>
      </c>
    </row>
    <row r="26" spans="2:3" ht="18.75" thickBot="1" x14ac:dyDescent="0.3">
      <c r="B26" s="16">
        <v>615</v>
      </c>
      <c r="C26" s="5" t="s">
        <v>15</v>
      </c>
    </row>
    <row r="27" spans="2:3" ht="18.75" thickBot="1" x14ac:dyDescent="0.3">
      <c r="B27" s="16">
        <v>596</v>
      </c>
      <c r="C27" s="5" t="s">
        <v>15</v>
      </c>
    </row>
    <row r="28" spans="2:3" ht="18.75" thickBot="1" x14ac:dyDescent="0.3">
      <c r="B28" s="16">
        <v>721</v>
      </c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16"/>
      <c r="C31" s="5" t="s">
        <v>15</v>
      </c>
    </row>
    <row r="32" spans="2:3" ht="18.75" thickBot="1" x14ac:dyDescent="0.3">
      <c r="B32" s="16"/>
      <c r="C32" s="5" t="s">
        <v>15</v>
      </c>
    </row>
    <row r="33" spans="2:3" ht="18.75" thickBot="1" x14ac:dyDescent="0.3">
      <c r="B33" s="16"/>
      <c r="C33" s="5" t="s">
        <v>15</v>
      </c>
    </row>
    <row r="34" spans="2:3" ht="18.75" thickBot="1" x14ac:dyDescent="0.3">
      <c r="B34" s="16"/>
      <c r="C34" s="5" t="s">
        <v>15</v>
      </c>
    </row>
    <row r="35" spans="2:3" ht="18.75" thickBot="1" x14ac:dyDescent="0.3">
      <c r="B35" s="16"/>
      <c r="C35" s="5" t="s">
        <v>15</v>
      </c>
    </row>
    <row r="36" spans="2:3" ht="18.75" thickBot="1" x14ac:dyDescent="0.3">
      <c r="B36" s="16"/>
      <c r="C36" s="5" t="s">
        <v>15</v>
      </c>
    </row>
    <row r="37" spans="2:3" ht="18.75" thickBot="1" x14ac:dyDescent="0.3">
      <c r="B37" s="16"/>
      <c r="C37" s="5" t="s">
        <v>15</v>
      </c>
    </row>
    <row r="38" spans="2:3" ht="18.75" thickBot="1" x14ac:dyDescent="0.3">
      <c r="B38" s="16"/>
      <c r="C38" s="5" t="s">
        <v>15</v>
      </c>
    </row>
    <row r="39" spans="2:3" ht="18.75" thickBot="1" x14ac:dyDescent="0.3">
      <c r="B39" s="16"/>
      <c r="C39" s="5" t="s">
        <v>15</v>
      </c>
    </row>
    <row r="40" spans="2:3" ht="18.75" thickBot="1" x14ac:dyDescent="0.3">
      <c r="B40" s="16"/>
      <c r="C40" s="5" t="s">
        <v>15</v>
      </c>
    </row>
    <row r="41" spans="2:3" ht="18.75" thickBot="1" x14ac:dyDescent="0.3">
      <c r="B41" s="16"/>
      <c r="C41" s="5" t="s">
        <v>15</v>
      </c>
    </row>
    <row r="42" spans="2:3" ht="18.75" thickBot="1" x14ac:dyDescent="0.3">
      <c r="B42" s="16"/>
      <c r="C42" s="5" t="s">
        <v>15</v>
      </c>
    </row>
    <row r="43" spans="2:3" ht="18.75" thickBot="1" x14ac:dyDescent="0.3">
      <c r="B43" s="16"/>
      <c r="C43" s="5" t="s">
        <v>15</v>
      </c>
    </row>
    <row r="44" spans="2:3" ht="18.75" thickBot="1" x14ac:dyDescent="0.3">
      <c r="B44" s="16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6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5"/>
      <c r="C57" s="5" t="s">
        <v>15</v>
      </c>
    </row>
    <row r="58" spans="2:3" ht="18.75" thickBot="1" x14ac:dyDescent="0.3">
      <c r="B58" s="15"/>
      <c r="C58" s="5" t="s">
        <v>15</v>
      </c>
    </row>
    <row r="59" spans="2:3" ht="18.75" thickBot="1" x14ac:dyDescent="0.3">
      <c r="B59" s="15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86" priority="1501"/>
  </conditionalFormatting>
  <conditionalFormatting sqref="B60:B69">
    <cfRule type="duplicateValues" dxfId="85" priority="872"/>
    <cfRule type="duplicateValues" dxfId="84" priority="873"/>
  </conditionalFormatting>
  <conditionalFormatting sqref="B60:B69">
    <cfRule type="duplicateValues" dxfId="83" priority="871"/>
  </conditionalFormatting>
  <conditionalFormatting sqref="B60:B69">
    <cfRule type="duplicateValues" dxfId="82" priority="870"/>
  </conditionalFormatting>
  <conditionalFormatting sqref="B60:B69">
    <cfRule type="duplicateValues" dxfId="81" priority="865"/>
    <cfRule type="duplicateValues" dxfId="80" priority="866"/>
    <cfRule type="duplicateValues" dxfId="79" priority="867"/>
    <cfRule type="duplicateValues" dxfId="78" priority="868"/>
    <cfRule type="duplicateValues" dxfId="77" priority="869"/>
  </conditionalFormatting>
  <conditionalFormatting sqref="B57:B59">
    <cfRule type="duplicateValues" dxfId="76" priority="847"/>
    <cfRule type="duplicateValues" dxfId="75" priority="848"/>
    <cfRule type="duplicateValues" dxfId="74" priority="849"/>
    <cfRule type="duplicateValues" dxfId="73" priority="850"/>
    <cfRule type="duplicateValues" dxfId="72" priority="851"/>
  </conditionalFormatting>
  <conditionalFormatting sqref="B57:B59">
    <cfRule type="duplicateValues" dxfId="71" priority="852"/>
    <cfRule type="duplicateValues" dxfId="70" priority="853"/>
  </conditionalFormatting>
  <conditionalFormatting sqref="B57:B59">
    <cfRule type="duplicateValues" dxfId="69" priority="854"/>
  </conditionalFormatting>
  <conditionalFormatting sqref="B57:B59">
    <cfRule type="duplicateValues" dxfId="68" priority="855"/>
  </conditionalFormatting>
  <conditionalFormatting sqref="B53:B56">
    <cfRule type="duplicateValues" dxfId="67" priority="159"/>
  </conditionalFormatting>
  <conditionalFormatting sqref="B53:B56">
    <cfRule type="duplicateValues" dxfId="66" priority="164"/>
  </conditionalFormatting>
  <conditionalFormatting sqref="B37:B52">
    <cfRule type="duplicateValues" dxfId="65" priority="123"/>
  </conditionalFormatting>
  <conditionalFormatting sqref="B30:B36">
    <cfRule type="duplicateValues" dxfId="64" priority="122"/>
  </conditionalFormatting>
  <conditionalFormatting sqref="B29">
    <cfRule type="duplicateValues" dxfId="63" priority="89"/>
  </conditionalFormatting>
  <conditionalFormatting sqref="B29">
    <cfRule type="duplicateValues" dxfId="62" priority="90"/>
  </conditionalFormatting>
  <conditionalFormatting sqref="B29">
    <cfRule type="duplicateValues" dxfId="61" priority="86"/>
  </conditionalFormatting>
  <conditionalFormatting sqref="B9:B11">
    <cfRule type="duplicateValues" dxfId="60" priority="14"/>
  </conditionalFormatting>
  <conditionalFormatting sqref="B9:B11">
    <cfRule type="duplicateValues" dxfId="59" priority="15"/>
  </conditionalFormatting>
  <conditionalFormatting sqref="B5">
    <cfRule type="duplicateValues" dxfId="58" priority="11"/>
  </conditionalFormatting>
  <conditionalFormatting sqref="B2:B4">
    <cfRule type="duplicateValues" dxfId="57" priority="12"/>
  </conditionalFormatting>
  <conditionalFormatting sqref="B2:B4">
    <cfRule type="duplicateValues" dxfId="56" priority="13"/>
  </conditionalFormatting>
  <conditionalFormatting sqref="B8">
    <cfRule type="duplicateValues" dxfId="55" priority="10"/>
  </conditionalFormatting>
  <conditionalFormatting sqref="B18">
    <cfRule type="duplicateValues" dxfId="54" priority="9"/>
  </conditionalFormatting>
  <conditionalFormatting sqref="B15">
    <cfRule type="duplicateValues" dxfId="53" priority="8"/>
  </conditionalFormatting>
  <conditionalFormatting sqref="B14">
    <cfRule type="duplicateValues" dxfId="52" priority="7"/>
  </conditionalFormatting>
  <conditionalFormatting sqref="B13">
    <cfRule type="duplicateValues" dxfId="51" priority="6"/>
  </conditionalFormatting>
  <conditionalFormatting sqref="B12">
    <cfRule type="duplicateValues" dxfId="50" priority="5"/>
  </conditionalFormatting>
  <conditionalFormatting sqref="B17">
    <cfRule type="duplicateValues" dxfId="49" priority="4"/>
  </conditionalFormatting>
  <conditionalFormatting sqref="B16">
    <cfRule type="duplicateValues" dxfId="48" priority="3"/>
  </conditionalFormatting>
  <conditionalFormatting sqref="B20">
    <cfRule type="duplicateValues" dxfId="47" priority="2"/>
  </conditionalFormatting>
  <conditionalFormatting sqref="B19">
    <cfRule type="duplicateValues" dxfId="46" priority="1"/>
  </conditionalFormatting>
  <conditionalFormatting sqref="B6:B7">
    <cfRule type="duplicateValues" dxfId="45" priority="16"/>
  </conditionalFormatting>
  <conditionalFormatting sqref="B21:B28">
    <cfRule type="duplicateValues" dxfId="44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6">
        <v>327</v>
      </c>
    </row>
    <row r="3" spans="1:2" ht="18" x14ac:dyDescent="0.25">
      <c r="A3" t="s">
        <v>17</v>
      </c>
      <c r="B3" s="16">
        <v>408</v>
      </c>
    </row>
    <row r="4" spans="1:2" ht="18" x14ac:dyDescent="0.25">
      <c r="B4" s="16">
        <v>539</v>
      </c>
    </row>
    <row r="5" spans="1:2" ht="18" x14ac:dyDescent="0.25">
      <c r="B5" s="16">
        <v>722</v>
      </c>
    </row>
    <row r="6" spans="1:2" ht="18" x14ac:dyDescent="0.25">
      <c r="B6" s="16">
        <v>611</v>
      </c>
    </row>
    <row r="7" spans="1:2" ht="18" x14ac:dyDescent="0.25">
      <c r="B7" s="16">
        <v>399</v>
      </c>
    </row>
    <row r="8" spans="1:2" ht="18" x14ac:dyDescent="0.25">
      <c r="B8" s="16">
        <v>604</v>
      </c>
    </row>
    <row r="9" spans="1:2" ht="18" x14ac:dyDescent="0.25">
      <c r="B9" s="16">
        <v>480</v>
      </c>
    </row>
    <row r="10" spans="1:2" ht="18" x14ac:dyDescent="0.25">
      <c r="B10" s="16">
        <v>406</v>
      </c>
    </row>
    <row r="11" spans="1:2" ht="18" x14ac:dyDescent="0.25">
      <c r="B11" s="16">
        <v>945</v>
      </c>
    </row>
    <row r="12" spans="1:2" ht="18" x14ac:dyDescent="0.25">
      <c r="B12" s="16">
        <v>227</v>
      </c>
    </row>
    <row r="13" spans="1:2" ht="18" x14ac:dyDescent="0.25">
      <c r="B13" s="16">
        <v>6</v>
      </c>
    </row>
    <row r="14" spans="1:2" ht="18" x14ac:dyDescent="0.25">
      <c r="B14" s="16">
        <v>842</v>
      </c>
    </row>
    <row r="15" spans="1:2" ht="18" x14ac:dyDescent="0.25">
      <c r="B15" s="16">
        <v>333</v>
      </c>
    </row>
    <row r="16" spans="1:2" ht="18" x14ac:dyDescent="0.25">
      <c r="B16" s="16">
        <v>957</v>
      </c>
    </row>
    <row r="17" spans="2:2" ht="18" x14ac:dyDescent="0.25">
      <c r="B17" s="16">
        <v>159</v>
      </c>
    </row>
    <row r="18" spans="2:2" ht="18" x14ac:dyDescent="0.25">
      <c r="B18" s="16">
        <v>655</v>
      </c>
    </row>
    <row r="19" spans="2:2" ht="18" x14ac:dyDescent="0.25">
      <c r="B19" s="16">
        <v>717</v>
      </c>
    </row>
    <row r="20" spans="2:2" ht="18" x14ac:dyDescent="0.25">
      <c r="B20" s="16">
        <v>761</v>
      </c>
    </row>
    <row r="21" spans="2:2" ht="18" x14ac:dyDescent="0.25">
      <c r="B21" s="16">
        <v>786</v>
      </c>
    </row>
    <row r="22" spans="2:2" ht="18" x14ac:dyDescent="0.25">
      <c r="B22" s="16">
        <v>871</v>
      </c>
    </row>
    <row r="23" spans="2:2" ht="18" x14ac:dyDescent="0.25">
      <c r="B23" s="16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8">
        <v>6</v>
      </c>
    </row>
    <row r="57" spans="1:2" ht="18" x14ac:dyDescent="0.25">
      <c r="B57" s="18">
        <v>10</v>
      </c>
    </row>
    <row r="58" spans="1:2" ht="18" x14ac:dyDescent="0.25">
      <c r="B58" s="18">
        <v>159</v>
      </c>
    </row>
    <row r="59" spans="1:2" ht="18" x14ac:dyDescent="0.25">
      <c r="B59" s="18">
        <v>227</v>
      </c>
    </row>
    <row r="60" spans="1:2" ht="18" x14ac:dyDescent="0.25">
      <c r="B60" s="18">
        <v>327</v>
      </c>
    </row>
    <row r="61" spans="1:2" ht="18" x14ac:dyDescent="0.25">
      <c r="B61" s="18">
        <v>333</v>
      </c>
    </row>
    <row r="62" spans="1:2" ht="18" x14ac:dyDescent="0.25">
      <c r="B62" s="18">
        <v>399</v>
      </c>
    </row>
    <row r="63" spans="1:2" ht="18" x14ac:dyDescent="0.25">
      <c r="B63" s="18">
        <v>408</v>
      </c>
    </row>
    <row r="64" spans="1:2" ht="18" x14ac:dyDescent="0.25">
      <c r="B64" s="18">
        <v>424</v>
      </c>
    </row>
    <row r="65" spans="2:2" ht="18" x14ac:dyDescent="0.25">
      <c r="B65" s="18">
        <v>437</v>
      </c>
    </row>
    <row r="66" spans="2:2" ht="18" x14ac:dyDescent="0.25">
      <c r="B66" s="18">
        <v>480</v>
      </c>
    </row>
    <row r="67" spans="2:2" ht="18" x14ac:dyDescent="0.25">
      <c r="B67" s="18">
        <v>512</v>
      </c>
    </row>
    <row r="68" spans="2:2" ht="18" x14ac:dyDescent="0.25">
      <c r="B68" s="18">
        <v>539</v>
      </c>
    </row>
    <row r="69" spans="2:2" ht="18" x14ac:dyDescent="0.25">
      <c r="B69" s="18">
        <v>570</v>
      </c>
    </row>
    <row r="70" spans="2:2" ht="18" x14ac:dyDescent="0.25">
      <c r="B70" s="18">
        <v>601</v>
      </c>
    </row>
    <row r="71" spans="2:2" ht="18" x14ac:dyDescent="0.25">
      <c r="B71" s="18">
        <v>604</v>
      </c>
    </row>
    <row r="72" spans="2:2" ht="18" x14ac:dyDescent="0.25">
      <c r="B72" s="18">
        <v>611</v>
      </c>
    </row>
    <row r="73" spans="2:2" ht="18" x14ac:dyDescent="0.25">
      <c r="B73" s="18">
        <v>655</v>
      </c>
    </row>
    <row r="74" spans="2:2" ht="18" x14ac:dyDescent="0.25">
      <c r="B74" s="18">
        <v>696</v>
      </c>
    </row>
    <row r="75" spans="2:2" ht="18" x14ac:dyDescent="0.25">
      <c r="B75" s="18">
        <v>717</v>
      </c>
    </row>
    <row r="76" spans="2:2" ht="18" x14ac:dyDescent="0.25">
      <c r="B76" s="18">
        <v>722</v>
      </c>
    </row>
    <row r="77" spans="2:2" ht="18" x14ac:dyDescent="0.25">
      <c r="B77" s="18">
        <v>761</v>
      </c>
    </row>
    <row r="78" spans="2:2" ht="18" x14ac:dyDescent="0.25">
      <c r="B78" s="18">
        <v>786</v>
      </c>
    </row>
    <row r="79" spans="2:2" ht="18" x14ac:dyDescent="0.25">
      <c r="B79" s="18">
        <v>834</v>
      </c>
    </row>
    <row r="80" spans="2:2" ht="18" x14ac:dyDescent="0.25">
      <c r="B80" s="18">
        <v>842</v>
      </c>
    </row>
    <row r="81" spans="2:2" ht="18" x14ac:dyDescent="0.25">
      <c r="B81" s="18">
        <v>871</v>
      </c>
    </row>
    <row r="82" spans="2:2" ht="18" x14ac:dyDescent="0.25">
      <c r="B82" s="18">
        <v>882</v>
      </c>
    </row>
    <row r="83" spans="2:2" ht="18" x14ac:dyDescent="0.25">
      <c r="B83" s="18">
        <v>945</v>
      </c>
    </row>
    <row r="84" spans="2:2" ht="18" x14ac:dyDescent="0.25">
      <c r="B84" s="18">
        <v>957</v>
      </c>
    </row>
    <row r="85" spans="2:2" ht="18" x14ac:dyDescent="0.25">
      <c r="B85" s="18">
        <v>995</v>
      </c>
    </row>
    <row r="86" spans="2:2" ht="18" x14ac:dyDescent="0.25">
      <c r="B86" s="18"/>
    </row>
    <row r="87" spans="2:2" ht="18" x14ac:dyDescent="0.25">
      <c r="B87" s="18"/>
    </row>
    <row r="88" spans="2:2" ht="18" x14ac:dyDescent="0.25">
      <c r="B88" s="18"/>
    </row>
    <row r="89" spans="2:2" ht="18" x14ac:dyDescent="0.25">
      <c r="B89" s="18"/>
    </row>
    <row r="90" spans="2:2" ht="18" x14ac:dyDescent="0.25">
      <c r="B90" s="18"/>
    </row>
    <row r="91" spans="2:2" ht="18" x14ac:dyDescent="0.25">
      <c r="B91" s="18"/>
    </row>
    <row r="92" spans="2:2" ht="18" x14ac:dyDescent="0.25">
      <c r="B92" s="18"/>
    </row>
    <row r="93" spans="2:2" ht="18" x14ac:dyDescent="0.25">
      <c r="B93" s="18"/>
    </row>
    <row r="94" spans="2:2" ht="18" x14ac:dyDescent="0.25">
      <c r="B94" s="18"/>
    </row>
  </sheetData>
  <conditionalFormatting sqref="B55 B1 B95:B1048576">
    <cfRule type="duplicateValues" dxfId="43" priority="278"/>
  </conditionalFormatting>
  <conditionalFormatting sqref="B55">
    <cfRule type="duplicateValues" dxfId="42" priority="266"/>
  </conditionalFormatting>
  <conditionalFormatting sqref="B55">
    <cfRule type="duplicateValues" dxfId="41" priority="254"/>
  </conditionalFormatting>
  <conditionalFormatting sqref="B55">
    <cfRule type="duplicateValues" dxfId="40" priority="205"/>
  </conditionalFormatting>
  <conditionalFormatting sqref="B55">
    <cfRule type="duplicateValues" dxfId="39" priority="26990"/>
  </conditionalFormatting>
  <conditionalFormatting sqref="B95:B1048576 B1 B55">
    <cfRule type="duplicateValues" dxfId="38" priority="142"/>
  </conditionalFormatting>
  <conditionalFormatting sqref="B49:B54">
    <cfRule type="duplicateValues" dxfId="37" priority="132"/>
  </conditionalFormatting>
  <conditionalFormatting sqref="B49:B54">
    <cfRule type="duplicateValues" dxfId="36" priority="133"/>
  </conditionalFormatting>
  <conditionalFormatting sqref="B45:B48">
    <cfRule type="duplicateValues" dxfId="35" priority="127"/>
  </conditionalFormatting>
  <conditionalFormatting sqref="B45:B54">
    <cfRule type="duplicateValues" dxfId="34" priority="126"/>
  </conditionalFormatting>
  <conditionalFormatting sqref="B95:B1048576 B1 B45:B55">
    <cfRule type="duplicateValues" dxfId="33" priority="124"/>
  </conditionalFormatting>
  <conditionalFormatting sqref="B42:B44">
    <cfRule type="duplicateValues" dxfId="32" priority="122"/>
  </conditionalFormatting>
  <conditionalFormatting sqref="B42:B44">
    <cfRule type="duplicateValues" dxfId="31" priority="115"/>
  </conditionalFormatting>
  <conditionalFormatting sqref="B42:B44">
    <cfRule type="duplicateValues" dxfId="30" priority="114"/>
  </conditionalFormatting>
  <conditionalFormatting sqref="B42:B44">
    <cfRule type="duplicateValues" dxfId="29" priority="113"/>
  </conditionalFormatting>
  <conditionalFormatting sqref="B24:B41">
    <cfRule type="duplicateValues" dxfId="28" priority="93"/>
    <cfRule type="duplicateValues" dxfId="27" priority="94"/>
  </conditionalFormatting>
  <conditionalFormatting sqref="B24:B41">
    <cfRule type="duplicateValues" dxfId="26" priority="101"/>
  </conditionalFormatting>
  <conditionalFormatting sqref="B24:B41">
    <cfRule type="duplicateValues" dxfId="25" priority="92"/>
  </conditionalFormatting>
  <conditionalFormatting sqref="B95:B1048576 B1 B24:B55">
    <cfRule type="duplicateValues" dxfId="24" priority="91"/>
  </conditionalFormatting>
  <conditionalFormatting sqref="B24:B55 B1 B95:B1048576">
    <cfRule type="duplicateValues" dxfId="23" priority="80"/>
  </conditionalFormatting>
  <conditionalFormatting sqref="B95:B1048576">
    <cfRule type="duplicateValues" dxfId="22" priority="51"/>
  </conditionalFormatting>
  <conditionalFormatting sqref="B24:B55">
    <cfRule type="duplicateValues" dxfId="21" priority="41"/>
  </conditionalFormatting>
  <conditionalFormatting sqref="B24:B55">
    <cfRule type="duplicateValues" dxfId="20" priority="31"/>
  </conditionalFormatting>
  <conditionalFormatting sqref="B95:B1048576">
    <cfRule type="duplicateValues" dxfId="19" priority="25"/>
  </conditionalFormatting>
  <conditionalFormatting sqref="B95:B1048576">
    <cfRule type="duplicateValues" dxfId="18" priority="20"/>
  </conditionalFormatting>
  <conditionalFormatting sqref="B86:B94">
    <cfRule type="duplicateValues" dxfId="17" priority="19"/>
  </conditionalFormatting>
  <conditionalFormatting sqref="B86:B94">
    <cfRule type="duplicateValues" dxfId="16" priority="18"/>
  </conditionalFormatting>
  <conditionalFormatting sqref="B86:B94">
    <cfRule type="duplicateValues" dxfId="15" priority="17"/>
  </conditionalFormatting>
  <conditionalFormatting sqref="B86:B94">
    <cfRule type="duplicateValues" dxfId="14" priority="16"/>
  </conditionalFormatting>
  <conditionalFormatting sqref="B86:B94">
    <cfRule type="duplicateValues" dxfId="13" priority="15"/>
  </conditionalFormatting>
  <conditionalFormatting sqref="B86:B94">
    <cfRule type="duplicateValues" dxfId="12" priority="14"/>
  </conditionalFormatting>
  <conditionalFormatting sqref="B86:B94">
    <cfRule type="duplicateValues" dxfId="11" priority="13"/>
  </conditionalFormatting>
  <conditionalFormatting sqref="B86:B94">
    <cfRule type="duplicateValues" dxfId="10" priority="12"/>
  </conditionalFormatting>
  <conditionalFormatting sqref="B86:B94">
    <cfRule type="duplicateValues" dxfId="9" priority="11"/>
  </conditionalFormatting>
  <conditionalFormatting sqref="B1 B24:B55 B86:B1048576">
    <cfRule type="duplicateValues" dxfId="8" priority="7"/>
  </conditionalFormatting>
  <conditionalFormatting sqref="B2:B23">
    <cfRule type="duplicateValues" dxfId="7" priority="6"/>
  </conditionalFormatting>
  <conditionalFormatting sqref="B2:B23">
    <cfRule type="duplicateValues" dxfId="6" priority="5"/>
  </conditionalFormatting>
  <conditionalFormatting sqref="B56:B57">
    <cfRule type="duplicateValues" dxfId="5" priority="4"/>
  </conditionalFormatting>
  <conditionalFormatting sqref="B56:B57">
    <cfRule type="duplicateValues" dxfId="4" priority="3"/>
  </conditionalFormatting>
  <conditionalFormatting sqref="B58:B85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2021-10-23T09:47:05Z</dcterms:modified>
</cp:coreProperties>
</file>