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30\"/>
    </mc:Choice>
  </mc:AlternateContent>
  <bookViews>
    <workbookView xWindow="0" yWindow="0" windowWidth="28770" windowHeight="12150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Efectivo!$A$130:$F$155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7" i="1" l="1"/>
  <c r="C176" i="1"/>
  <c r="A176" i="1"/>
  <c r="C175" i="1" l="1"/>
  <c r="A175" i="1"/>
  <c r="C174" i="1"/>
  <c r="A174" i="1"/>
  <c r="C173" i="1"/>
  <c r="A173" i="1"/>
  <c r="C172" i="1"/>
  <c r="A172" i="1"/>
  <c r="C171" i="1"/>
  <c r="A171" i="1"/>
  <c r="C170" i="1"/>
  <c r="A170" i="1"/>
  <c r="C120" i="1"/>
  <c r="C121" i="1"/>
  <c r="C122" i="1"/>
  <c r="C123" i="1"/>
  <c r="C124" i="1"/>
  <c r="C125" i="1"/>
  <c r="A120" i="1"/>
  <c r="A121" i="1"/>
  <c r="A122" i="1"/>
  <c r="A123" i="1"/>
  <c r="A124" i="1"/>
  <c r="A125" i="1"/>
  <c r="C149" i="1"/>
  <c r="C150" i="1"/>
  <c r="C151" i="1"/>
  <c r="C152" i="1"/>
  <c r="C153" i="1"/>
  <c r="A149" i="1"/>
  <c r="A150" i="1"/>
  <c r="A151" i="1"/>
  <c r="A152" i="1"/>
  <c r="A153" i="1"/>
  <c r="C112" i="1"/>
  <c r="C113" i="1"/>
  <c r="C114" i="1"/>
  <c r="C115" i="1"/>
  <c r="C116" i="1"/>
  <c r="C117" i="1"/>
  <c r="C118" i="1"/>
  <c r="C119" i="1"/>
  <c r="A112" i="1"/>
  <c r="A113" i="1"/>
  <c r="A114" i="1"/>
  <c r="A115" i="1"/>
  <c r="A116" i="1"/>
  <c r="A117" i="1"/>
  <c r="A118" i="1"/>
  <c r="A119" i="1"/>
  <c r="A126" i="1"/>
  <c r="A111" i="1"/>
  <c r="C111" i="1"/>
  <c r="C126" i="1"/>
  <c r="A146" i="1"/>
  <c r="C146" i="1"/>
  <c r="A147" i="1"/>
  <c r="C147" i="1"/>
  <c r="A148" i="1"/>
  <c r="C148" i="1"/>
  <c r="A154" i="1"/>
  <c r="C154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B155" i="1"/>
  <c r="C143" i="1"/>
  <c r="C144" i="1"/>
  <c r="C145" i="1"/>
  <c r="A143" i="1"/>
  <c r="A144" i="1"/>
  <c r="A145" i="1"/>
  <c r="C104" i="1"/>
  <c r="C105" i="1"/>
  <c r="C106" i="1"/>
  <c r="C107" i="1"/>
  <c r="C108" i="1"/>
  <c r="C109" i="1"/>
  <c r="C110" i="1"/>
  <c r="A104" i="1"/>
  <c r="A105" i="1"/>
  <c r="A106" i="1"/>
  <c r="A107" i="1"/>
  <c r="A108" i="1"/>
  <c r="A109" i="1"/>
  <c r="A110" i="1"/>
  <c r="B72" i="1"/>
  <c r="B66" i="1"/>
  <c r="B201" i="1" l="1"/>
  <c r="C164" i="1"/>
  <c r="C165" i="1"/>
  <c r="C166" i="1"/>
  <c r="C167" i="1"/>
  <c r="C168" i="1"/>
  <c r="A164" i="1"/>
  <c r="A165" i="1"/>
  <c r="A166" i="1"/>
  <c r="A167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C184" i="1"/>
  <c r="A184" i="1"/>
  <c r="C100" i="1"/>
  <c r="C101" i="1"/>
  <c r="C102" i="1"/>
  <c r="A100" i="1"/>
  <c r="A101" i="1"/>
  <c r="A102" i="1"/>
  <c r="C97" i="1"/>
  <c r="C98" i="1"/>
  <c r="C99" i="1"/>
  <c r="A97" i="1"/>
  <c r="A98" i="1"/>
  <c r="A99" i="1"/>
  <c r="C95" i="1"/>
  <c r="C96" i="1"/>
  <c r="C103" i="1"/>
  <c r="A95" i="1"/>
  <c r="A96" i="1"/>
  <c r="A103" i="1"/>
  <c r="C141" i="1"/>
  <c r="C142" i="1"/>
  <c r="A141" i="1"/>
  <c r="A142" i="1"/>
  <c r="C91" i="1"/>
  <c r="C92" i="1"/>
  <c r="C93" i="1"/>
  <c r="C94" i="1"/>
  <c r="A91" i="1"/>
  <c r="A92" i="1"/>
  <c r="A93" i="1"/>
  <c r="A94" i="1"/>
  <c r="C139" i="1"/>
  <c r="C140" i="1"/>
  <c r="A139" i="1"/>
  <c r="A140" i="1"/>
  <c r="C87" i="1"/>
  <c r="C88" i="1"/>
  <c r="C89" i="1"/>
  <c r="C90" i="1"/>
  <c r="A87" i="1"/>
  <c r="A88" i="1"/>
  <c r="A89" i="1"/>
  <c r="A90" i="1"/>
  <c r="C42" i="1"/>
  <c r="C43" i="1"/>
  <c r="C44" i="1"/>
  <c r="C45" i="1"/>
  <c r="A42" i="1"/>
  <c r="A43" i="1"/>
  <c r="A44" i="1"/>
  <c r="A45" i="1"/>
  <c r="A46" i="1"/>
  <c r="C39" i="1"/>
  <c r="C40" i="1"/>
  <c r="C41" i="1"/>
  <c r="A39" i="1"/>
  <c r="A40" i="1"/>
  <c r="A41" i="1"/>
  <c r="C25" i="1"/>
  <c r="C26" i="1"/>
  <c r="C27" i="1"/>
  <c r="C28" i="1"/>
  <c r="C29" i="1"/>
  <c r="C30" i="1"/>
  <c r="C31" i="1"/>
  <c r="C32" i="1"/>
  <c r="C33" i="1"/>
  <c r="C34" i="1"/>
  <c r="A25" i="1"/>
  <c r="A26" i="1"/>
  <c r="A27" i="1"/>
  <c r="A28" i="1"/>
  <c r="A29" i="1"/>
  <c r="A30" i="1"/>
  <c r="A31" i="1"/>
  <c r="A32" i="1"/>
  <c r="A33" i="1"/>
  <c r="C189" i="1" l="1"/>
  <c r="C190" i="1"/>
  <c r="C191" i="1"/>
  <c r="A189" i="1"/>
  <c r="A190" i="1"/>
  <c r="A191" i="1"/>
  <c r="B127" i="1"/>
  <c r="C10" i="1"/>
  <c r="C11" i="1"/>
  <c r="C12" i="1"/>
  <c r="C13" i="1"/>
  <c r="C14" i="1"/>
  <c r="C15" i="1"/>
  <c r="C16" i="1"/>
  <c r="A10" i="1"/>
  <c r="A11" i="1"/>
  <c r="A12" i="1"/>
  <c r="A13" i="1"/>
  <c r="A14" i="1"/>
  <c r="A15" i="1"/>
  <c r="A16" i="1"/>
  <c r="C17" i="1"/>
  <c r="C18" i="1"/>
  <c r="C19" i="1"/>
  <c r="C20" i="1"/>
  <c r="C21" i="1"/>
  <c r="C22" i="1"/>
  <c r="C23" i="1"/>
  <c r="C24" i="1"/>
  <c r="A17" i="1"/>
  <c r="A18" i="1"/>
  <c r="A19" i="1"/>
  <c r="A20" i="1"/>
  <c r="A21" i="1"/>
  <c r="A22" i="1"/>
  <c r="A23" i="1"/>
  <c r="A24" i="1"/>
  <c r="A34" i="1"/>
  <c r="C85" i="1"/>
  <c r="C86" i="1"/>
  <c r="A85" i="1"/>
  <c r="A86" i="1"/>
  <c r="A163" i="1"/>
  <c r="A168" i="1"/>
  <c r="C163" i="1"/>
  <c r="C82" i="1"/>
  <c r="C83" i="1"/>
  <c r="C84" i="1"/>
  <c r="A82" i="1"/>
  <c r="A83" i="1"/>
  <c r="A84" i="1"/>
  <c r="C188" i="1"/>
  <c r="C186" i="1"/>
  <c r="A188" i="1"/>
  <c r="A186" i="1"/>
  <c r="C136" i="1"/>
  <c r="C137" i="1"/>
  <c r="C138" i="1"/>
  <c r="A136" i="1"/>
  <c r="A137" i="1"/>
  <c r="A138" i="1"/>
  <c r="A35" i="1"/>
  <c r="A36" i="1"/>
  <c r="A37" i="1"/>
  <c r="A38" i="1"/>
  <c r="A62" i="1"/>
  <c r="A63" i="1"/>
  <c r="A64" i="1"/>
  <c r="C35" i="1"/>
  <c r="C36" i="1"/>
  <c r="C37" i="1"/>
  <c r="C38" i="1"/>
  <c r="C62" i="1"/>
  <c r="C63" i="1"/>
  <c r="C64" i="1"/>
  <c r="C9" i="1"/>
  <c r="C169" i="1"/>
  <c r="A169" i="1"/>
  <c r="A9" i="1"/>
  <c r="A134" i="1" l="1"/>
  <c r="A135" i="1"/>
  <c r="C135" i="1"/>
  <c r="A81" i="1"/>
  <c r="C81" i="1"/>
  <c r="A133" i="1"/>
  <c r="C133" i="1"/>
  <c r="A80" i="1"/>
  <c r="C80" i="1"/>
  <c r="A79" i="1"/>
  <c r="C79" i="1"/>
  <c r="A78" i="1"/>
  <c r="C78" i="1"/>
  <c r="C161" i="1" l="1"/>
  <c r="C162" i="1"/>
  <c r="A161" i="1"/>
  <c r="A162" i="1"/>
  <c r="C65" i="1"/>
  <c r="C77" i="1"/>
  <c r="A77" i="1"/>
  <c r="A65" i="1"/>
  <c r="C185" i="1"/>
  <c r="A185" i="1"/>
  <c r="C187" i="1"/>
  <c r="C160" i="1"/>
  <c r="C70" i="1"/>
  <c r="C159" i="1"/>
  <c r="C132" i="1"/>
  <c r="C131" i="1"/>
  <c r="C76" i="1"/>
  <c r="A187" i="1"/>
  <c r="A160" i="1"/>
  <c r="A70" i="1"/>
  <c r="A159" i="1"/>
  <c r="A71" i="1"/>
  <c r="A132" i="1"/>
  <c r="A131" i="1"/>
  <c r="A76" i="1"/>
  <c r="A180" i="1" l="1"/>
  <c r="E2" i="3" l="1"/>
</calcChain>
</file>

<file path=xl/sharedStrings.xml><?xml version="1.0" encoding="utf-8"?>
<sst xmlns="http://schemas.openxmlformats.org/spreadsheetml/2006/main" count="1273" uniqueCount="51">
  <si>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</si>
  <si>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</si>
  <si>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</si>
  <si>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</si>
  <si>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</si>
  <si>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</si>
  <si>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</si>
  <si>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</si>
  <si>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</si>
  <si>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</si>
  <si>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</si>
  <si>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</si>
  <si>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</si>
  <si>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</si>
  <si>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</si>
  <si>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</si>
  <si>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</si>
  <si>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</si>
  <si>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</si>
  <si>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</si>
  <si>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</si>
  <si>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</si>
  <si>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</si>
  <si>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GAVETA DE RECHAZO LLENA</t>
  </si>
  <si>
    <t>Solucionado</t>
  </si>
  <si>
    <t>AREA ASIGNADA</t>
  </si>
  <si>
    <t>Servicios y Operaciones</t>
  </si>
  <si>
    <t>Correo: Copiar a los siguientes destinatarios</t>
  </si>
  <si>
    <t>ReservaC Sto. Dgo.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</si>
  <si>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&lt;jcconcepcion@banreservas.com&gt;,
</t>
  </si>
  <si>
    <t>3336073909 </t>
  </si>
  <si>
    <t>3336073933 </t>
  </si>
  <si>
    <t>ReservaC Norte.</t>
  </si>
  <si>
    <t>3336073962 </t>
  </si>
  <si>
    <t>3336074054 </t>
  </si>
  <si>
    <t>3336074060 </t>
  </si>
  <si>
    <t>3336074126 </t>
  </si>
  <si>
    <t>3336074168 </t>
  </si>
  <si>
    <t>3336074176 </t>
  </si>
  <si>
    <t>3336074181 </t>
  </si>
  <si>
    <t>3336074183 </t>
  </si>
  <si>
    <t>3336074395 </t>
  </si>
  <si>
    <t>S/M Bravo Villa Mella</t>
  </si>
  <si>
    <t>GAVETA DE DEPOSITO LLENA</t>
  </si>
  <si>
    <t>3336074435 </t>
  </si>
  <si>
    <t>g</t>
  </si>
  <si>
    <t>3336074788 </t>
  </si>
  <si>
    <t>3336074789 </t>
  </si>
  <si>
    <t>3336074790 </t>
  </si>
  <si>
    <t>3336074794 </t>
  </si>
  <si>
    <t>3336074846 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</si>
</sst>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9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38" fillId="6" borderId="2" xfId="0" applyFont="1" applyFill="1" applyBorder="1" applyAlignment="1">
      <alignment horizontal="center" vertical="center"/>
    </xf>
    <xf numFmtId="0" fontId="5" fillId="6" borderId="25" xfId="0" applyNumberFormat="1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 wrapText="1"/>
    </xf>
    <xf numFmtId="0" fontId="38" fillId="6" borderId="24" xfId="0" applyFont="1" applyFill="1" applyBorder="1" applyAlignment="1">
      <alignment horizontal="center" vertical="center"/>
    </xf>
    <xf numFmtId="0" fontId="6" fillId="46" borderId="4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31" xfId="0" applyFont="1" applyBorder="1" applyAlignment="1">
      <alignment horizont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7"/>
      <tableStyleElement type="headerRow" dxfId="626"/>
      <tableStyleElement type="totalRow" dxfId="625"/>
      <tableStyleElement type="firstColumn" dxfId="624"/>
      <tableStyleElement type="lastColumn" dxfId="623"/>
      <tableStyleElement type="firstRowStripe" dxfId="622"/>
      <tableStyleElement type="firstColumnStripe" dxfId="6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Reporte%20Seguimiento%20Cajeros%20Autom&#225;ticos%20Vespertino%2029-1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3"/>
      <sheetName val="Macro2"/>
      <sheetName val="Macro1"/>
      <sheetName val="REPORTE"/>
      <sheetName val="Sin Efectivo"/>
      <sheetName val="CONCAT"/>
      <sheetName val="LISTADO ATM"/>
      <sheetName val="Cargas y Reinicios"/>
      <sheetName val="Casos Especiales"/>
      <sheetName val="VIP"/>
      <sheetName val="Gráfica waterfall"/>
      <sheetName val="Cálcul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992</v>
          </cell>
          <cell r="B840" t="str">
            <v>ATM  Hotel Margaritaville #1</v>
          </cell>
          <cell r="C840" t="str">
            <v>ESTE</v>
          </cell>
        </row>
        <row r="841">
          <cell r="A841">
            <v>996</v>
          </cell>
          <cell r="B841" t="str">
            <v xml:space="preserve"> ATM  Hotel Margaritaville #2</v>
          </cell>
          <cell r="C841" t="str">
            <v>ESTE</v>
          </cell>
        </row>
        <row r="842">
          <cell r="A842">
            <v>995</v>
          </cell>
          <cell r="B842" t="str">
            <v xml:space="preserve">ATM Oficina San Cristobal III (Lobby) </v>
          </cell>
          <cell r="C842" t="str">
            <v>SUR</v>
          </cell>
        </row>
        <row r="843">
          <cell r="A843" t="str">
            <v>996 - INACTIVO</v>
          </cell>
          <cell r="B843" t="str">
            <v xml:space="preserve">ATM Estación Texaco Charles Summer </v>
          </cell>
          <cell r="C843" t="str">
            <v>DISTRITO NACIONAL</v>
          </cell>
        </row>
        <row r="844">
          <cell r="A844">
            <v>464</v>
          </cell>
          <cell r="B844" t="str">
            <v>ATM Supermercado Chito Samaná</v>
          </cell>
          <cell r="C844" t="str">
            <v>NORTE</v>
          </cell>
        </row>
        <row r="845">
          <cell r="A845">
            <v>379</v>
          </cell>
          <cell r="B845" t="str">
            <v>ATM S/M Nacional Plaza Central</v>
          </cell>
          <cell r="C845" t="str">
            <v>DISTRITO NACIONAL</v>
          </cell>
        </row>
        <row r="846">
          <cell r="A846">
            <v>100</v>
          </cell>
          <cell r="B846" t="str">
            <v>ATM UASD Higuey</v>
          </cell>
          <cell r="C846" t="str">
            <v>ESTE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tabSelected="1" zoomScale="70" zoomScaleNormal="70" workbookViewId="0">
      <selection activeCell="B127" sqref="B127"/>
    </sheetView>
  </sheetViews>
  <sheetFormatPr baseColWidth="10" defaultColWidth="23.42578125" defaultRowHeight="15" x14ac:dyDescent="0.25"/>
  <cols>
    <col min="1" max="1" width="25.85546875" style="9" bestFit="1" customWidth="1"/>
    <col min="2" max="2" width="19.140625" style="4" bestFit="1" customWidth="1"/>
    <col min="3" max="3" width="60.7109375" style="9" bestFit="1" customWidth="1"/>
    <col min="4" max="4" width="52.42578125" style="9" bestFit="1" customWidth="1"/>
    <col min="5" max="5" width="27.140625" style="9" bestFit="1" customWidth="1"/>
    <col min="6" max="6" width="17.85546875" style="9" bestFit="1" customWidth="1"/>
    <col min="7" max="16384" width="23.42578125" style="8"/>
  </cols>
  <sheetData>
    <row r="1" spans="1:6" ht="25.5" customHeight="1" x14ac:dyDescent="0.25">
      <c r="A1" s="67" t="s">
        <v>0</v>
      </c>
      <c r="B1" s="68"/>
      <c r="C1" s="68"/>
      <c r="D1" s="68"/>
      <c r="E1" s="68"/>
      <c r="F1" s="69"/>
    </row>
    <row r="2" spans="1:6" ht="25.5" customHeight="1" x14ac:dyDescent="0.25">
      <c r="A2" s="70" t="s">
        <v>19</v>
      </c>
      <c r="B2" s="71"/>
      <c r="C2" s="71"/>
      <c r="D2" s="71"/>
      <c r="E2" s="71"/>
      <c r="F2" s="72"/>
    </row>
    <row r="3" spans="1:6" ht="15" customHeight="1" x14ac:dyDescent="0.25">
      <c r="A3" s="76"/>
      <c r="B3" s="58"/>
      <c r="C3" s="77"/>
      <c r="D3" s="77"/>
      <c r="E3" s="77"/>
      <c r="F3" s="78"/>
    </row>
    <row r="4" spans="1:6" ht="18.75" thickBot="1" x14ac:dyDescent="0.3">
      <c r="A4" s="7" t="s">
        <v>1</v>
      </c>
      <c r="B4" s="16">
        <v>44499.25</v>
      </c>
      <c r="C4" s="79"/>
      <c r="D4" s="79"/>
      <c r="E4" s="79"/>
      <c r="F4" s="80"/>
    </row>
    <row r="5" spans="1:6" ht="18.75" thickBot="1" x14ac:dyDescent="0.3">
      <c r="A5" s="7" t="s">
        <v>2</v>
      </c>
      <c r="B5" s="16">
        <v>44499.708333333336</v>
      </c>
      <c r="C5" s="79"/>
      <c r="D5" s="79"/>
      <c r="E5" s="79"/>
      <c r="F5" s="80"/>
    </row>
    <row r="6" spans="1:6" ht="15" customHeight="1" x14ac:dyDescent="0.25">
      <c r="A6" s="83"/>
      <c r="B6" s="84"/>
      <c r="C6" s="81"/>
      <c r="D6" s="81"/>
      <c r="E6" s="81"/>
      <c r="F6" s="82"/>
    </row>
    <row r="7" spans="1:6" ht="18.75" customHeight="1" thickBot="1" x14ac:dyDescent="0.3">
      <c r="A7" s="73" t="s">
        <v>3</v>
      </c>
      <c r="B7" s="74"/>
      <c r="C7" s="74"/>
      <c r="D7" s="74"/>
      <c r="E7" s="74"/>
      <c r="F7" s="75"/>
    </row>
    <row r="8" spans="1:6" ht="18" x14ac:dyDescent="0.25">
      <c r="A8" s="17" t="s">
        <v>4</v>
      </c>
      <c r="B8" s="17" t="s">
        <v>5</v>
      </c>
      <c r="C8" s="17" t="s">
        <v>6</v>
      </c>
      <c r="D8" s="24" t="s">
        <v>7</v>
      </c>
      <c r="E8" s="24" t="s">
        <v>25</v>
      </c>
      <c r="F8" s="26" t="s">
        <v>8</v>
      </c>
    </row>
    <row r="9" spans="1:6" s="9" customFormat="1" ht="18.75" customHeight="1" x14ac:dyDescent="0.25">
      <c r="A9" s="14" t="str">
        <f>VLOOKUP(B9,'[1]LISTADO ATM'!$A$2:$C$922,3,0)</f>
        <v>ESTE</v>
      </c>
      <c r="B9" s="11">
        <v>838</v>
      </c>
      <c r="C9" s="14" t="str">
        <f>VLOOKUP(B9,'[1]LISTADO ATM'!$A$2:$B$922,2,0)</f>
        <v xml:space="preserve">ATM UNP Consuelo </v>
      </c>
      <c r="D9" s="35" t="s">
        <v>22</v>
      </c>
      <c r="E9" s="23" t="s">
        <v>28</v>
      </c>
      <c r="F9" s="25">
        <v>3336073223</v>
      </c>
    </row>
    <row r="10" spans="1:6" s="9" customFormat="1" ht="18.75" customHeight="1" x14ac:dyDescent="0.25">
      <c r="A10" s="14" t="str">
        <f>VLOOKUP(B10,'[1]LISTADO ATM'!$A$2:$C$922,3,0)</f>
        <v>DISTRITO NACIONAL</v>
      </c>
      <c r="B10" s="11">
        <v>237</v>
      </c>
      <c r="C10" s="14" t="str">
        <f>VLOOKUP(B10,'[1]LISTADO ATM'!$A$2:$B$922,2,0)</f>
        <v xml:space="preserve">ATM UNP Plaza Vásquez </v>
      </c>
      <c r="D10" s="35" t="s">
        <v>22</v>
      </c>
      <c r="E10" s="23" t="s">
        <v>28</v>
      </c>
      <c r="F10" s="25">
        <v>3336074352</v>
      </c>
    </row>
    <row r="11" spans="1:6" s="9" customFormat="1" ht="18.75" customHeight="1" x14ac:dyDescent="0.25">
      <c r="A11" s="14" t="str">
        <f>VLOOKUP(B11,'[1]LISTADO ATM'!$A$2:$C$922,3,0)</f>
        <v>NORTE</v>
      </c>
      <c r="B11" s="11">
        <v>22</v>
      </c>
      <c r="C11" s="14" t="str">
        <f>VLOOKUP(B11,'[1]LISTADO ATM'!$A$2:$B$922,2,0)</f>
        <v>ATM S/M Olimpico (Santiago)</v>
      </c>
      <c r="D11" s="35" t="s">
        <v>22</v>
      </c>
      <c r="E11" s="23" t="s">
        <v>32</v>
      </c>
      <c r="F11" s="25">
        <v>3336074447</v>
      </c>
    </row>
    <row r="12" spans="1:6" s="9" customFormat="1" ht="18.75" customHeight="1" x14ac:dyDescent="0.25">
      <c r="A12" s="14" t="str">
        <f>VLOOKUP(B12,'[1]LISTADO ATM'!$A$2:$C$922,3,0)</f>
        <v>DISTRITO NACIONAL</v>
      </c>
      <c r="B12" s="11">
        <v>785</v>
      </c>
      <c r="C12" s="14" t="str">
        <f>VLOOKUP(B12,'[1]LISTADO ATM'!$A$2:$B$922,2,0)</f>
        <v xml:space="preserve">ATM S/M Nacional Máximo Gómez </v>
      </c>
      <c r="D12" s="35" t="s">
        <v>22</v>
      </c>
      <c r="E12" s="23" t="s">
        <v>28</v>
      </c>
      <c r="F12" s="25">
        <v>3336074461</v>
      </c>
    </row>
    <row r="13" spans="1:6" s="9" customFormat="1" ht="18.75" customHeight="1" x14ac:dyDescent="0.25">
      <c r="A13" s="14" t="str">
        <f>VLOOKUP(B13,'[1]LISTADO ATM'!$A$2:$C$922,3,0)</f>
        <v>DISTRITO NACIONAL</v>
      </c>
      <c r="B13" s="11">
        <v>815</v>
      </c>
      <c r="C13" s="14" t="str">
        <f>VLOOKUP(B13,'[1]LISTADO ATM'!$A$2:$B$922,2,0)</f>
        <v xml:space="preserve">ATM Oficina Atalaya del Mar </v>
      </c>
      <c r="D13" s="35" t="s">
        <v>22</v>
      </c>
      <c r="E13" s="23" t="s">
        <v>28</v>
      </c>
      <c r="F13" s="25">
        <v>3336074462</v>
      </c>
    </row>
    <row r="14" spans="1:6" s="9" customFormat="1" ht="18.75" customHeight="1" x14ac:dyDescent="0.25">
      <c r="A14" s="14" t="str">
        <f>VLOOKUP(B14,'[1]LISTADO ATM'!$A$2:$C$922,3,0)</f>
        <v>DISTRITO NACIONAL</v>
      </c>
      <c r="B14" s="11">
        <v>868</v>
      </c>
      <c r="C14" s="14" t="str">
        <f>VLOOKUP(B14,'[1]LISTADO ATM'!$A$2:$B$922,2,0)</f>
        <v xml:space="preserve">ATM Casino Diamante </v>
      </c>
      <c r="D14" s="35" t="s">
        <v>22</v>
      </c>
      <c r="E14" s="23" t="s">
        <v>28</v>
      </c>
      <c r="F14" s="25">
        <v>3336074463</v>
      </c>
    </row>
    <row r="15" spans="1:6" s="9" customFormat="1" ht="18.75" customHeight="1" x14ac:dyDescent="0.25">
      <c r="A15" s="14" t="str">
        <f>VLOOKUP(B15,'[1]LISTADO ATM'!$A$2:$C$922,3,0)</f>
        <v>DISTRITO NACIONAL</v>
      </c>
      <c r="B15" s="11">
        <v>13</v>
      </c>
      <c r="C15" s="14" t="str">
        <f>VLOOKUP(B15,'[1]LISTADO ATM'!$A$2:$B$922,2,0)</f>
        <v xml:space="preserve">ATM CDEEE </v>
      </c>
      <c r="D15" s="35" t="s">
        <v>22</v>
      </c>
      <c r="E15" s="23" t="s">
        <v>28</v>
      </c>
      <c r="F15" s="25">
        <v>3336074488</v>
      </c>
    </row>
    <row r="16" spans="1:6" s="9" customFormat="1" ht="18.75" customHeight="1" x14ac:dyDescent="0.25">
      <c r="A16" s="14" t="str">
        <f>VLOOKUP(B16,'[1]LISTADO ATM'!$A$2:$C$922,3,0)</f>
        <v>DISTRITO NACIONAL</v>
      </c>
      <c r="B16" s="11">
        <v>738</v>
      </c>
      <c r="C16" s="14" t="str">
        <f>VLOOKUP(B16,'[1]LISTADO ATM'!$A$2:$B$922,2,0)</f>
        <v xml:space="preserve">ATM Zona Franca Los Alcarrizos </v>
      </c>
      <c r="D16" s="35" t="s">
        <v>22</v>
      </c>
      <c r="E16" s="23" t="s">
        <v>28</v>
      </c>
      <c r="F16" s="25">
        <v>3336074502</v>
      </c>
    </row>
    <row r="17" spans="1:6" s="9" customFormat="1" ht="18.75" customHeight="1" x14ac:dyDescent="0.25">
      <c r="A17" s="14" t="str">
        <f>VLOOKUP(B17,'[1]LISTADO ATM'!$A$2:$C$922,3,0)</f>
        <v>ESTE</v>
      </c>
      <c r="B17" s="11">
        <v>268</v>
      </c>
      <c r="C17" s="14" t="str">
        <f>VLOOKUP(B17,'[1]LISTADO ATM'!$A$2:$B$922,2,0)</f>
        <v xml:space="preserve">ATM Autobanco La Altagracia (Higuey) </v>
      </c>
      <c r="D17" s="35" t="s">
        <v>22</v>
      </c>
      <c r="E17" s="23" t="s">
        <v>26</v>
      </c>
      <c r="F17" s="25">
        <v>3336074553</v>
      </c>
    </row>
    <row r="18" spans="1:6" s="9" customFormat="1" ht="18.75" customHeight="1" x14ac:dyDescent="0.25">
      <c r="A18" s="14" t="str">
        <f>VLOOKUP(B18,'[1]LISTADO ATM'!$A$2:$C$922,3,0)</f>
        <v>ESTE</v>
      </c>
      <c r="B18" s="11">
        <v>158</v>
      </c>
      <c r="C18" s="14" t="str">
        <f>VLOOKUP(B18,'[1]LISTADO ATM'!$A$2:$B$922,2,0)</f>
        <v xml:space="preserve">ATM Oficina Romana Norte </v>
      </c>
      <c r="D18" s="35" t="s">
        <v>22</v>
      </c>
      <c r="E18" s="12" t="s">
        <v>28</v>
      </c>
      <c r="F18" s="25">
        <v>3336074555</v>
      </c>
    </row>
    <row r="19" spans="1:6" s="9" customFormat="1" ht="18.75" customHeight="1" x14ac:dyDescent="0.25">
      <c r="A19" s="14" t="str">
        <f>VLOOKUP(B19,'[1]LISTADO ATM'!$A$2:$C$922,3,0)</f>
        <v>DISTRITO NACIONAL</v>
      </c>
      <c r="B19" s="11">
        <v>696</v>
      </c>
      <c r="C19" s="14" t="str">
        <f>VLOOKUP(B19,'[1]LISTADO ATM'!$A$2:$B$922,2,0)</f>
        <v>ATM Olé Jacobo Majluta</v>
      </c>
      <c r="D19" s="35" t="s">
        <v>22</v>
      </c>
      <c r="E19" s="23" t="s">
        <v>28</v>
      </c>
      <c r="F19" s="25">
        <v>3336072855</v>
      </c>
    </row>
    <row r="20" spans="1:6" s="9" customFormat="1" ht="18.75" customHeight="1" x14ac:dyDescent="0.25">
      <c r="A20" s="14" t="str">
        <f>VLOOKUP(B20,'[1]LISTADO ATM'!$A$2:$C$922,3,0)</f>
        <v>DISTRITO NACIONAL</v>
      </c>
      <c r="B20" s="11">
        <v>57</v>
      </c>
      <c r="C20" s="14" t="str">
        <f>VLOOKUP(B20,'[1]LISTADO ATM'!$A$2:$B$922,2,0)</f>
        <v xml:space="preserve">ATM Oficina Malecon Center </v>
      </c>
      <c r="D20" s="35" t="s">
        <v>22</v>
      </c>
      <c r="E20" s="23" t="s">
        <v>28</v>
      </c>
      <c r="F20" s="25">
        <v>3336074357</v>
      </c>
    </row>
    <row r="21" spans="1:6" s="9" customFormat="1" ht="18.75" customHeight="1" x14ac:dyDescent="0.25">
      <c r="A21" s="14" t="str">
        <f>VLOOKUP(B21,'[1]LISTADO ATM'!$A$2:$C$922,3,0)</f>
        <v>DISTRITO NACIONAL</v>
      </c>
      <c r="B21" s="11">
        <v>639</v>
      </c>
      <c r="C21" s="14" t="str">
        <f>VLOOKUP(B21,'[1]LISTADO ATM'!$A$2:$B$922,2,0)</f>
        <v xml:space="preserve">ATM Comisión Militar MOPC </v>
      </c>
      <c r="D21" s="35" t="s">
        <v>22</v>
      </c>
      <c r="E21" s="23" t="s">
        <v>28</v>
      </c>
      <c r="F21" s="25">
        <v>3336074470</v>
      </c>
    </row>
    <row r="22" spans="1:6" s="9" customFormat="1" ht="18.75" customHeight="1" x14ac:dyDescent="0.25">
      <c r="A22" s="14" t="str">
        <f>VLOOKUP(B22,'[1]LISTADO ATM'!$A$2:$C$922,3,0)</f>
        <v>ESTE</v>
      </c>
      <c r="B22" s="11">
        <v>912</v>
      </c>
      <c r="C22" s="14" t="str">
        <f>VLOOKUP(B22,'[1]LISTADO ATM'!$A$2:$B$922,2,0)</f>
        <v xml:space="preserve">ATM Oficina San Pedro II </v>
      </c>
      <c r="D22" s="35" t="s">
        <v>22</v>
      </c>
      <c r="E22" s="23" t="s">
        <v>26</v>
      </c>
      <c r="F22" s="25">
        <v>3336074474</v>
      </c>
    </row>
    <row r="23" spans="1:6" s="9" customFormat="1" ht="18.75" customHeight="1" x14ac:dyDescent="0.25">
      <c r="A23" s="14" t="str">
        <f>VLOOKUP(B23,'[1]LISTADO ATM'!$A$2:$C$922,3,0)</f>
        <v>ESTE</v>
      </c>
      <c r="B23" s="11">
        <v>111</v>
      </c>
      <c r="C23" s="14" t="str">
        <f>VLOOKUP(B23,'[1]LISTADO ATM'!$A$2:$B$922,2,0)</f>
        <v xml:space="preserve">ATM Oficina San Pedro </v>
      </c>
      <c r="D23" s="35" t="s">
        <v>22</v>
      </c>
      <c r="E23" s="23" t="s">
        <v>26</v>
      </c>
      <c r="F23" s="25">
        <v>3336074492</v>
      </c>
    </row>
    <row r="24" spans="1:6" s="9" customFormat="1" ht="18.75" customHeight="1" x14ac:dyDescent="0.25">
      <c r="A24" s="14" t="str">
        <f>VLOOKUP(B24,'[1]LISTADO ATM'!$A$2:$C$922,3,0)</f>
        <v>DISTRITO NACIONAL</v>
      </c>
      <c r="B24" s="11">
        <v>139</v>
      </c>
      <c r="C24" s="14" t="str">
        <f>VLOOKUP(B24,'[1]LISTADO ATM'!$A$2:$B$922,2,0)</f>
        <v xml:space="preserve">ATM Oficina Plaza Lama Zona Oriental I </v>
      </c>
      <c r="D24" s="35" t="s">
        <v>22</v>
      </c>
      <c r="E24" s="23" t="s">
        <v>28</v>
      </c>
      <c r="F24" s="25">
        <v>3336074495</v>
      </c>
    </row>
    <row r="25" spans="1:6" s="9" customFormat="1" ht="18.75" customHeight="1" x14ac:dyDescent="0.25">
      <c r="A25" s="14" t="str">
        <f>VLOOKUP(B25,'[1]LISTADO ATM'!$A$2:$C$922,3,0)</f>
        <v>DISTRITO NACIONAL</v>
      </c>
      <c r="B25" s="11">
        <v>441</v>
      </c>
      <c r="C25" s="14" t="str">
        <f>VLOOKUP(B25,'[1]LISTADO ATM'!$A$2:$B$922,2,0)</f>
        <v>ATM Estacion de Servicio Romulo Betancour</v>
      </c>
      <c r="D25" s="35" t="s">
        <v>22</v>
      </c>
      <c r="E25" s="23" t="s">
        <v>28</v>
      </c>
      <c r="F25" s="25" t="s">
        <v>30</v>
      </c>
    </row>
    <row r="26" spans="1:6" s="9" customFormat="1" ht="18.75" customHeight="1" x14ac:dyDescent="0.25">
      <c r="A26" s="14" t="str">
        <f>VLOOKUP(B26,'[1]LISTADO ATM'!$A$2:$C$922,3,0)</f>
        <v>DISTRITO NACIONAL</v>
      </c>
      <c r="B26" s="11">
        <v>836</v>
      </c>
      <c r="C26" s="14" t="str">
        <f>VLOOKUP(B26,'[1]LISTADO ATM'!$A$2:$B$922,2,0)</f>
        <v xml:space="preserve">ATM UNP Plaza Luperón </v>
      </c>
      <c r="D26" s="35" t="s">
        <v>22</v>
      </c>
      <c r="E26" s="23" t="s">
        <v>28</v>
      </c>
      <c r="F26" s="25" t="s">
        <v>40</v>
      </c>
    </row>
    <row r="27" spans="1:6" s="9" customFormat="1" ht="18.75" customHeight="1" x14ac:dyDescent="0.25">
      <c r="A27" s="14" t="str">
        <f>VLOOKUP(B27,'[1]LISTADO ATM'!$A$2:$C$922,3,0)</f>
        <v>DISTRITO NACIONAL</v>
      </c>
      <c r="B27" s="11">
        <v>563</v>
      </c>
      <c r="C27" s="14" t="str">
        <f>VLOOKUP(B27,'[1]LISTADO ATM'!$A$2:$B$922,2,0)</f>
        <v xml:space="preserve">ATM Base Aérea San Isidro </v>
      </c>
      <c r="D27" s="35" t="s">
        <v>22</v>
      </c>
      <c r="E27" s="23" t="s">
        <v>28</v>
      </c>
      <c r="F27" s="25" t="s">
        <v>44</v>
      </c>
    </row>
    <row r="28" spans="1:6" s="9" customFormat="1" ht="18.75" customHeight="1" x14ac:dyDescent="0.25">
      <c r="A28" s="14" t="str">
        <f>VLOOKUP(B28,'[1]LISTADO ATM'!$A$2:$C$922,3,0)</f>
        <v>NORTE</v>
      </c>
      <c r="B28" s="11">
        <v>754</v>
      </c>
      <c r="C28" s="14" t="str">
        <f>VLOOKUP(B28,'[1]LISTADO ATM'!$A$2:$B$922,2,0)</f>
        <v xml:space="preserve">ATM Autobanco Oficina Licey al Medio </v>
      </c>
      <c r="D28" s="35" t="s">
        <v>22</v>
      </c>
      <c r="E28" s="23" t="s">
        <v>32</v>
      </c>
      <c r="F28" s="25">
        <v>3336074436</v>
      </c>
    </row>
    <row r="29" spans="1:6" s="9" customFormat="1" ht="18.75" customHeight="1" x14ac:dyDescent="0.25">
      <c r="A29" s="14" t="str">
        <f>VLOOKUP(B29,'[1]LISTADO ATM'!$A$2:$C$922,3,0)</f>
        <v>DISTRITO NACIONAL</v>
      </c>
      <c r="B29" s="11">
        <v>32</v>
      </c>
      <c r="C29" s="14" t="str">
        <f>VLOOKUP(B29,'[1]LISTADO ATM'!$A$2:$B$922,2,0)</f>
        <v xml:space="preserve">ATM Oficina San Martín II </v>
      </c>
      <c r="D29" s="35" t="s">
        <v>22</v>
      </c>
      <c r="E29" s="23" t="s">
        <v>28</v>
      </c>
      <c r="F29" s="25">
        <v>3336074448</v>
      </c>
    </row>
    <row r="30" spans="1:6" s="9" customFormat="1" ht="18.75" customHeight="1" x14ac:dyDescent="0.25">
      <c r="A30" s="14" t="str">
        <f>VLOOKUP(B30,'[1]LISTADO ATM'!$A$2:$C$922,3,0)</f>
        <v>ESTE</v>
      </c>
      <c r="B30" s="11">
        <v>121</v>
      </c>
      <c r="C30" s="14" t="str">
        <f>VLOOKUP(B30,'[1]LISTADO ATM'!$A$2:$B$922,2,0)</f>
        <v xml:space="preserve">ATM Oficina Bayaguana </v>
      </c>
      <c r="D30" s="35" t="s">
        <v>22</v>
      </c>
      <c r="E30" s="23" t="s">
        <v>26</v>
      </c>
      <c r="F30" s="25">
        <v>3336074450</v>
      </c>
    </row>
    <row r="31" spans="1:6" s="9" customFormat="1" ht="18.75" customHeight="1" x14ac:dyDescent="0.25">
      <c r="A31" s="14" t="str">
        <f>VLOOKUP(B31,'[1]LISTADO ATM'!$A$2:$C$922,3,0)</f>
        <v>DISTRITO NACIONAL</v>
      </c>
      <c r="B31" s="11">
        <v>212</v>
      </c>
      <c r="C31" s="14" t="str">
        <f>VLOOKUP(B31,'[1]LISTADO ATM'!$A$2:$B$922,2,0)</f>
        <v>ATM Universidad Nacional Evangélica (Santo Domingo)</v>
      </c>
      <c r="D31" s="35" t="s">
        <v>22</v>
      </c>
      <c r="E31" s="23" t="s">
        <v>28</v>
      </c>
      <c r="F31" s="25">
        <v>3336074451</v>
      </c>
    </row>
    <row r="32" spans="1:6" s="9" customFormat="1" ht="18.75" customHeight="1" x14ac:dyDescent="0.25">
      <c r="A32" s="14" t="str">
        <f>VLOOKUP(B32,'[1]LISTADO ATM'!$A$2:$C$922,3,0)</f>
        <v>DISTRITO NACIONAL</v>
      </c>
      <c r="B32" s="11">
        <v>235</v>
      </c>
      <c r="C32" s="14" t="str">
        <f>VLOOKUP(B32,'[1]LISTADO ATM'!$A$2:$B$922,2,0)</f>
        <v xml:space="preserve">ATM Oficina Multicentro La Sirena San Isidro </v>
      </c>
      <c r="D32" s="35" t="s">
        <v>22</v>
      </c>
      <c r="E32" s="23" t="s">
        <v>28</v>
      </c>
      <c r="F32" s="25">
        <v>3336074452</v>
      </c>
    </row>
    <row r="33" spans="1:6" s="9" customFormat="1" ht="18.75" customHeight="1" x14ac:dyDescent="0.25">
      <c r="A33" s="14" t="str">
        <f>VLOOKUP(B33,'[1]LISTADO ATM'!$A$2:$C$922,3,0)</f>
        <v>NORTE</v>
      </c>
      <c r="B33" s="11">
        <v>605</v>
      </c>
      <c r="C33" s="14" t="str">
        <f>VLOOKUP(B33,'[1]LISTADO ATM'!$A$2:$B$922,2,0)</f>
        <v xml:space="preserve">ATM Oficina Bonao I </v>
      </c>
      <c r="D33" s="35" t="s">
        <v>22</v>
      </c>
      <c r="E33" s="23" t="s">
        <v>26</v>
      </c>
      <c r="F33" s="25">
        <v>3336074459</v>
      </c>
    </row>
    <row r="34" spans="1:6" s="9" customFormat="1" ht="18.75" customHeight="1" x14ac:dyDescent="0.25">
      <c r="A34" s="14" t="str">
        <f>VLOOKUP(B34,'[1]LISTADO ATM'!$A$2:$C$922,3,0)</f>
        <v>DISTRITO NACIONAL</v>
      </c>
      <c r="B34" s="11">
        <v>994</v>
      </c>
      <c r="C34" s="14" t="str">
        <f>VLOOKUP(B34,'[1]LISTADO ATM'!$A$2:$B$922,2,0)</f>
        <v>ATM Telemicro</v>
      </c>
      <c r="D34" s="35" t="s">
        <v>22</v>
      </c>
      <c r="E34" s="23" t="s">
        <v>28</v>
      </c>
      <c r="F34" s="25">
        <v>3336074466</v>
      </c>
    </row>
    <row r="35" spans="1:6" s="9" customFormat="1" ht="18.75" customHeight="1" x14ac:dyDescent="0.25">
      <c r="A35" s="14" t="str">
        <f>VLOOKUP(B35,'[1]LISTADO ATM'!$A$2:$C$922,3,0)</f>
        <v>DISTRITO NACIONAL</v>
      </c>
      <c r="B35" s="11">
        <v>875</v>
      </c>
      <c r="C35" s="14" t="str">
        <f>VLOOKUP(B35,'[1]LISTADO ATM'!$A$2:$B$922,2,0)</f>
        <v xml:space="preserve">ATM Texaco Aut. Duarte KM 14 1/2 (Los Alcarrizos) </v>
      </c>
      <c r="D35" s="35" t="s">
        <v>22</v>
      </c>
      <c r="E35" s="23" t="s">
        <v>28</v>
      </c>
      <c r="F35" s="25">
        <v>3336074486</v>
      </c>
    </row>
    <row r="36" spans="1:6" s="9" customFormat="1" ht="18.75" customHeight="1" x14ac:dyDescent="0.25">
      <c r="A36" s="14" t="str">
        <f>VLOOKUP(B36,'[1]LISTADO ATM'!$A$2:$C$922,3,0)</f>
        <v>NORTE</v>
      </c>
      <c r="B36" s="11">
        <v>40</v>
      </c>
      <c r="C36" s="14" t="str">
        <f>VLOOKUP(B36,'[1]LISTADO ATM'!$A$2:$B$922,2,0)</f>
        <v xml:space="preserve">ATM Oficina El Puñal </v>
      </c>
      <c r="D36" s="35" t="s">
        <v>22</v>
      </c>
      <c r="E36" s="23" t="s">
        <v>32</v>
      </c>
      <c r="F36" s="25">
        <v>3336074489</v>
      </c>
    </row>
    <row r="37" spans="1:6" s="9" customFormat="1" ht="18.75" customHeight="1" x14ac:dyDescent="0.25">
      <c r="A37" s="14" t="str">
        <f>VLOOKUP(B37,'[1]LISTADO ATM'!$A$2:$C$922,3,0)</f>
        <v>ESTE</v>
      </c>
      <c r="B37" s="11">
        <v>609</v>
      </c>
      <c r="C37" s="14" t="str">
        <f>VLOOKUP(B37,'[1]LISTADO ATM'!$A$2:$B$922,2,0)</f>
        <v xml:space="preserve">ATM S/M Jumbo (San Pedro) </v>
      </c>
      <c r="D37" s="35" t="s">
        <v>22</v>
      </c>
      <c r="E37" s="23" t="s">
        <v>28</v>
      </c>
      <c r="F37" s="25">
        <v>3336074499</v>
      </c>
    </row>
    <row r="38" spans="1:6" s="9" customFormat="1" ht="18.75" customHeight="1" x14ac:dyDescent="0.25">
      <c r="A38" s="14" t="str">
        <f>VLOOKUP(B38,'[1]LISTADO ATM'!$A$2:$C$922,3,0)</f>
        <v>DISTRITO NACIONAL</v>
      </c>
      <c r="B38" s="11">
        <v>312</v>
      </c>
      <c r="C38" s="14" t="str">
        <f>VLOOKUP(B38,'[1]LISTADO ATM'!$A$2:$B$922,2,0)</f>
        <v xml:space="preserve">ATM Oficina Tiradentes II (Naco) </v>
      </c>
      <c r="D38" s="35" t="s">
        <v>22</v>
      </c>
      <c r="E38" s="34" t="s">
        <v>28</v>
      </c>
      <c r="F38" s="25">
        <v>3336074476</v>
      </c>
    </row>
    <row r="39" spans="1:6" s="9" customFormat="1" ht="18.75" customHeight="1" x14ac:dyDescent="0.25">
      <c r="A39" s="14" t="str">
        <f>VLOOKUP(B39,'[1]LISTADO ATM'!$A$2:$C$922,3,0)</f>
        <v>NORTE</v>
      </c>
      <c r="B39" s="11">
        <v>144</v>
      </c>
      <c r="C39" s="14" t="str">
        <f>VLOOKUP(B39,'[1]LISTADO ATM'!$A$2:$B$922,2,0)</f>
        <v xml:space="preserve">ATM Oficina Villa Altagracia </v>
      </c>
      <c r="D39" s="35" t="s">
        <v>22</v>
      </c>
      <c r="E39" s="23" t="s">
        <v>26</v>
      </c>
      <c r="F39" s="25">
        <v>3336074579</v>
      </c>
    </row>
    <row r="40" spans="1:6" s="9" customFormat="1" ht="18.75" customHeight="1" x14ac:dyDescent="0.25">
      <c r="A40" s="14" t="str">
        <f>VLOOKUP(B40,'[1]LISTADO ATM'!$A$2:$C$922,3,0)</f>
        <v>DISTRITO NACIONAL</v>
      </c>
      <c r="B40" s="11">
        <v>536</v>
      </c>
      <c r="C40" s="14" t="str">
        <f>VLOOKUP(B40,'[1]LISTADO ATM'!$A$2:$B$922,2,0)</f>
        <v xml:space="preserve">ATM Super Lama San Isidro </v>
      </c>
      <c r="D40" s="35" t="s">
        <v>22</v>
      </c>
      <c r="E40" s="12" t="s">
        <v>28</v>
      </c>
      <c r="F40" s="25">
        <v>3336074644</v>
      </c>
    </row>
    <row r="41" spans="1:6" s="9" customFormat="1" ht="18.75" customHeight="1" x14ac:dyDescent="0.25">
      <c r="A41" s="14" t="str">
        <f>VLOOKUP(B41,'[1]LISTADO ATM'!$A$2:$C$922,3,0)</f>
        <v>DISTRITO NACIONAL</v>
      </c>
      <c r="B41" s="11">
        <v>227</v>
      </c>
      <c r="C41" s="14" t="str">
        <f>VLOOKUP(B41,'[1]LISTADO ATM'!$A$2:$B$922,2,0)</f>
        <v xml:space="preserve">ATM S/M Bravo Av. Enriquillo </v>
      </c>
      <c r="D41" s="35" t="s">
        <v>22</v>
      </c>
      <c r="E41" s="23" t="s">
        <v>28</v>
      </c>
      <c r="F41" s="25" t="s">
        <v>33</v>
      </c>
    </row>
    <row r="42" spans="1:6" s="9" customFormat="1" ht="18.75" customHeight="1" x14ac:dyDescent="0.25">
      <c r="A42" s="14" t="str">
        <f>VLOOKUP(B42,'[1]LISTADO ATM'!$A$2:$C$922,3,0)</f>
        <v>NORTE</v>
      </c>
      <c r="B42" s="11">
        <v>950</v>
      </c>
      <c r="C42" s="14" t="str">
        <f>VLOOKUP(B42,'[1]LISTADO ATM'!$A$2:$B$922,2,0)</f>
        <v xml:space="preserve">ATM Oficina Monterrico </v>
      </c>
      <c r="D42" s="35" t="s">
        <v>22</v>
      </c>
      <c r="E42" s="23" t="s">
        <v>26</v>
      </c>
      <c r="F42" s="25" t="s">
        <v>41</v>
      </c>
    </row>
    <row r="43" spans="1:6" s="9" customFormat="1" ht="18.75" customHeight="1" x14ac:dyDescent="0.25">
      <c r="A43" s="14" t="str">
        <f>VLOOKUP(B43,'[1]LISTADO ATM'!$A$2:$C$922,3,0)</f>
        <v>DISTRITO NACIONAL</v>
      </c>
      <c r="B43" s="11">
        <v>162</v>
      </c>
      <c r="C43" s="14" t="str">
        <f>VLOOKUP(B43,'[1]LISTADO ATM'!$A$2:$B$922,2,0)</f>
        <v xml:space="preserve">ATM Oficina Tiradentes I </v>
      </c>
      <c r="D43" s="35" t="s">
        <v>22</v>
      </c>
      <c r="E43" s="23" t="s">
        <v>28</v>
      </c>
      <c r="F43" s="25">
        <v>3336074439</v>
      </c>
    </row>
    <row r="44" spans="1:6" s="9" customFormat="1" ht="18.75" customHeight="1" x14ac:dyDescent="0.25">
      <c r="A44" s="14" t="str">
        <f>VLOOKUP(B44,'[1]LISTADO ATM'!$A$2:$C$922,3,0)</f>
        <v>DISTRITO NACIONAL</v>
      </c>
      <c r="B44" s="11">
        <v>406</v>
      </c>
      <c r="C44" s="14" t="str">
        <f>VLOOKUP(B44,'[1]LISTADO ATM'!$A$2:$B$922,2,0)</f>
        <v xml:space="preserve">ATM UNP Plaza Lama Máximo Gómez </v>
      </c>
      <c r="D44" s="35" t="s">
        <v>22</v>
      </c>
      <c r="E44" s="23" t="s">
        <v>28</v>
      </c>
      <c r="F44" s="25">
        <v>3336074467</v>
      </c>
    </row>
    <row r="45" spans="1:6" s="9" customFormat="1" ht="18.75" customHeight="1" x14ac:dyDescent="0.25">
      <c r="A45" s="14" t="str">
        <f>VLOOKUP(B45,'[1]LISTADO ATM'!$A$2:$C$922,3,0)</f>
        <v>DISTRITO NACIONAL</v>
      </c>
      <c r="B45" s="11">
        <v>931</v>
      </c>
      <c r="C45" s="14" t="str">
        <f>VLOOKUP(B45,'[1]LISTADO ATM'!$A$2:$B$922,2,0)</f>
        <v xml:space="preserve">ATM Autobanco Luperón I </v>
      </c>
      <c r="D45" s="35" t="s">
        <v>22</v>
      </c>
      <c r="E45" s="23" t="s">
        <v>28</v>
      </c>
      <c r="F45" s="25">
        <v>3336074482</v>
      </c>
    </row>
    <row r="46" spans="1:6" s="9" customFormat="1" ht="18.75" customHeight="1" x14ac:dyDescent="0.25">
      <c r="A46" s="14" t="str">
        <f>VLOOKUP(B46,'[1]LISTADO ATM'!$A$2:$C$922,3,0)</f>
        <v>NORTE</v>
      </c>
      <c r="B46" s="11">
        <v>736</v>
      </c>
      <c r="C46" s="14" t="str">
        <f>VLOOKUP(B46,'[1]LISTADO ATM'!$A$2:$B$922,2,0)</f>
        <v xml:space="preserve">ATM Oficina Puerto Plata I </v>
      </c>
      <c r="D46" s="35" t="s">
        <v>22</v>
      </c>
      <c r="E46" s="23" t="s">
        <v>26</v>
      </c>
      <c r="F46" s="25">
        <v>3336074566</v>
      </c>
    </row>
    <row r="47" spans="1:6" s="9" customFormat="1" ht="18.75" customHeight="1" x14ac:dyDescent="0.25">
      <c r="A47" s="14" t="str">
        <f>VLOOKUP(B47,'[1]LISTADO ATM'!$A$2:$C$922,3,0)</f>
        <v>NORTE</v>
      </c>
      <c r="B47" s="11">
        <v>687</v>
      </c>
      <c r="C47" s="14" t="str">
        <f>VLOOKUP(B47,'[1]LISTADO ATM'!$A$2:$B$922,2,0)</f>
        <v>ATM Oficina Monterrico II</v>
      </c>
      <c r="D47" s="35" t="s">
        <v>22</v>
      </c>
      <c r="E47" s="23" t="s">
        <v>26</v>
      </c>
      <c r="F47" s="22">
        <v>3336073106</v>
      </c>
    </row>
    <row r="48" spans="1:6" s="9" customFormat="1" ht="18.75" customHeight="1" x14ac:dyDescent="0.25">
      <c r="A48" s="14" t="str">
        <f>VLOOKUP(B48,'[1]LISTADO ATM'!$A$2:$C$922,3,0)</f>
        <v>DISTRITO NACIONAL</v>
      </c>
      <c r="B48" s="11">
        <v>12</v>
      </c>
      <c r="C48" s="14" t="str">
        <f>VLOOKUP(B48,'[1]LISTADO ATM'!$A$2:$B$922,2,0)</f>
        <v xml:space="preserve">ATM Comercial Ganadera (San Isidro) </v>
      </c>
      <c r="D48" s="35" t="s">
        <v>22</v>
      </c>
      <c r="E48" s="23" t="s">
        <v>28</v>
      </c>
      <c r="F48" s="25" t="s">
        <v>37</v>
      </c>
    </row>
    <row r="49" spans="1:6" s="9" customFormat="1" ht="18.75" customHeight="1" x14ac:dyDescent="0.25">
      <c r="A49" s="14" t="str">
        <f>VLOOKUP(B49,'[1]LISTADO ATM'!$A$2:$C$922,3,0)</f>
        <v>DISTRITO NACIONAL</v>
      </c>
      <c r="B49" s="11">
        <v>715</v>
      </c>
      <c r="C49" s="14" t="str">
        <f>VLOOKUP(B49,'[1]LISTADO ATM'!$A$2:$B$922,2,0)</f>
        <v xml:space="preserve">ATM Oficina 27 de Febrero (Lobby) </v>
      </c>
      <c r="D49" s="35" t="s">
        <v>22</v>
      </c>
      <c r="E49" s="23" t="s">
        <v>26</v>
      </c>
      <c r="F49" s="25">
        <v>3336074171</v>
      </c>
    </row>
    <row r="50" spans="1:6" s="9" customFormat="1" ht="18.75" customHeight="1" x14ac:dyDescent="0.25">
      <c r="A50" s="14" t="str">
        <f>VLOOKUP(B50,'[1]LISTADO ATM'!$A$2:$C$922,3,0)</f>
        <v>SUR</v>
      </c>
      <c r="B50" s="11">
        <v>84</v>
      </c>
      <c r="C50" s="14" t="str">
        <f>VLOOKUP(B50,'[1]LISTADO ATM'!$A$2:$B$922,2,0)</f>
        <v xml:space="preserve">ATM Oficina Multicentro Sirena San Cristóbal </v>
      </c>
      <c r="D50" s="35" t="s">
        <v>22</v>
      </c>
      <c r="E50" s="23" t="s">
        <v>28</v>
      </c>
      <c r="F50" s="25">
        <v>3336074449</v>
      </c>
    </row>
    <row r="51" spans="1:6" s="9" customFormat="1" ht="18.75" customHeight="1" x14ac:dyDescent="0.25">
      <c r="A51" s="14" t="str">
        <f>VLOOKUP(B51,'[1]LISTADO ATM'!$A$2:$C$922,3,0)</f>
        <v>DISTRITO NACIONAL</v>
      </c>
      <c r="B51" s="11">
        <v>394</v>
      </c>
      <c r="C51" s="14" t="str">
        <f>VLOOKUP(B51,'[1]LISTADO ATM'!$A$2:$B$922,2,0)</f>
        <v xml:space="preserve">ATM Multicentro La Sirena Luperón </v>
      </c>
      <c r="D51" s="35" t="s">
        <v>22</v>
      </c>
      <c r="E51" s="23" t="s">
        <v>28</v>
      </c>
      <c r="F51" s="25">
        <v>3336074454</v>
      </c>
    </row>
    <row r="52" spans="1:6" s="9" customFormat="1" ht="18.75" customHeight="1" x14ac:dyDescent="0.25">
      <c r="A52" s="14" t="str">
        <f>VLOOKUP(B52,'[1]LISTADO ATM'!$A$2:$C$922,3,0)</f>
        <v>DISTRITO NACIONAL</v>
      </c>
      <c r="B52" s="11">
        <v>407</v>
      </c>
      <c r="C52" s="14" t="str">
        <f>VLOOKUP(B52,'[1]LISTADO ATM'!$A$2:$B$922,2,0)</f>
        <v xml:space="preserve">ATM Multicentro La Sirena Villa Mella </v>
      </c>
      <c r="D52" s="35" t="s">
        <v>22</v>
      </c>
      <c r="E52" s="23" t="s">
        <v>28</v>
      </c>
      <c r="F52" s="25">
        <v>3336074455</v>
      </c>
    </row>
    <row r="53" spans="1:6" s="9" customFormat="1" ht="18.75" customHeight="1" x14ac:dyDescent="0.25">
      <c r="A53" s="14" t="str">
        <f>VLOOKUP(B53,'[1]LISTADO ATM'!$A$2:$C$922,3,0)</f>
        <v>DISTRITO NACIONAL</v>
      </c>
      <c r="B53" s="11">
        <v>555</v>
      </c>
      <c r="C53" s="14" t="str">
        <f>VLOOKUP(B53,'[1]LISTADO ATM'!$A$2:$B$922,2,0)</f>
        <v xml:space="preserve">ATM Estación Shell Las Praderas </v>
      </c>
      <c r="D53" s="35" t="s">
        <v>22</v>
      </c>
      <c r="E53" s="23" t="s">
        <v>28</v>
      </c>
      <c r="F53" s="25">
        <v>3336074457</v>
      </c>
    </row>
    <row r="54" spans="1:6" s="9" customFormat="1" ht="18.75" customHeight="1" x14ac:dyDescent="0.25">
      <c r="A54" s="14" t="str">
        <f>VLOOKUP(B54,'[1]LISTADO ATM'!$A$2:$C$922,3,0)</f>
        <v>SUR</v>
      </c>
      <c r="B54" s="11">
        <v>584</v>
      </c>
      <c r="C54" s="14" t="str">
        <f>VLOOKUP(B54,'[1]LISTADO ATM'!$A$2:$B$922,2,0)</f>
        <v xml:space="preserve">ATM Oficina San Cristóbal I </v>
      </c>
      <c r="D54" s="35" t="s">
        <v>22</v>
      </c>
      <c r="E54" s="23" t="s">
        <v>28</v>
      </c>
      <c r="F54" s="25">
        <v>3336074458</v>
      </c>
    </row>
    <row r="55" spans="1:6" s="9" customFormat="1" ht="18.75" customHeight="1" x14ac:dyDescent="0.25">
      <c r="A55" s="14" t="str">
        <f>VLOOKUP(B55,'[1]LISTADO ATM'!$A$2:$C$922,3,0)</f>
        <v>SUR</v>
      </c>
      <c r="B55" s="11">
        <v>873</v>
      </c>
      <c r="C55" s="14" t="str">
        <f>VLOOKUP(B55,'[1]LISTADO ATM'!$A$2:$B$922,2,0)</f>
        <v xml:space="preserve">ATM Centro de Caja San Cristóbal II </v>
      </c>
      <c r="D55" s="35" t="s">
        <v>22</v>
      </c>
      <c r="E55" s="23" t="s">
        <v>28</v>
      </c>
      <c r="F55" s="25">
        <v>3336074464</v>
      </c>
    </row>
    <row r="56" spans="1:6" s="9" customFormat="1" ht="18.75" customHeight="1" x14ac:dyDescent="0.25">
      <c r="A56" s="14" t="str">
        <f>VLOOKUP(B56,'[1]LISTADO ATM'!$A$2:$C$922,3,0)</f>
        <v>DISTRITO NACIONAL</v>
      </c>
      <c r="B56" s="11">
        <v>904</v>
      </c>
      <c r="C56" s="14" t="str">
        <f>VLOOKUP(B56,'[1]LISTADO ATM'!$A$2:$B$922,2,0)</f>
        <v xml:space="preserve">ATM Oficina Multicentro La Sirena Churchill </v>
      </c>
      <c r="D56" s="35" t="s">
        <v>22</v>
      </c>
      <c r="E56" s="23" t="s">
        <v>28</v>
      </c>
      <c r="F56" s="25">
        <v>3336074465</v>
      </c>
    </row>
    <row r="57" spans="1:6" s="9" customFormat="1" ht="18.75" customHeight="1" x14ac:dyDescent="0.25">
      <c r="A57" s="14" t="str">
        <f>VLOOKUP(B57,'[1]LISTADO ATM'!$A$2:$C$922,3,0)</f>
        <v>DISTRITO NACIONAL</v>
      </c>
      <c r="B57" s="11">
        <v>879</v>
      </c>
      <c r="C57" s="14" t="str">
        <f>VLOOKUP(B57,'[1]LISTADO ATM'!$A$2:$B$922,2,0)</f>
        <v xml:space="preserve">ATM Plaza Metropolitana </v>
      </c>
      <c r="D57" s="35" t="s">
        <v>22</v>
      </c>
      <c r="E57" s="23" t="s">
        <v>28</v>
      </c>
      <c r="F57" s="25">
        <v>3336074478</v>
      </c>
    </row>
    <row r="58" spans="1:6" s="9" customFormat="1" ht="18.75" customHeight="1" x14ac:dyDescent="0.25">
      <c r="A58" s="14" t="str">
        <f>VLOOKUP(B58,'[1]LISTADO ATM'!$A$2:$C$922,3,0)</f>
        <v>DISTRITO NACIONAL</v>
      </c>
      <c r="B58" s="11">
        <v>821</v>
      </c>
      <c r="C58" s="14" t="str">
        <f>VLOOKUP(B58,'[1]LISTADO ATM'!$A$2:$B$922,2,0)</f>
        <v xml:space="preserve">ATM S/M Bravo Churchill </v>
      </c>
      <c r="D58" s="35" t="s">
        <v>22</v>
      </c>
      <c r="E58" s="23" t="s">
        <v>28</v>
      </c>
      <c r="F58" s="25">
        <v>3336074479</v>
      </c>
    </row>
    <row r="59" spans="1:6" s="9" customFormat="1" ht="18.75" customHeight="1" x14ac:dyDescent="0.25">
      <c r="A59" s="14" t="str">
        <f>VLOOKUP(B59,'[1]LISTADO ATM'!$A$2:$C$922,3,0)</f>
        <v>ESTE</v>
      </c>
      <c r="B59" s="11">
        <v>385</v>
      </c>
      <c r="C59" s="14" t="str">
        <f>VLOOKUP(B59,'[1]LISTADO ATM'!$A$2:$B$922,2,0)</f>
        <v xml:space="preserve">ATM Plaza Verón I </v>
      </c>
      <c r="D59" s="35" t="s">
        <v>22</v>
      </c>
      <c r="E59" s="23" t="s">
        <v>26</v>
      </c>
      <c r="F59" s="25">
        <v>3336074480</v>
      </c>
    </row>
    <row r="60" spans="1:6" s="9" customFormat="1" ht="18.75" customHeight="1" x14ac:dyDescent="0.25">
      <c r="A60" s="14" t="str">
        <f>VLOOKUP(B60,'[1]LISTADO ATM'!$A$2:$C$922,3,0)</f>
        <v>DISTRITO NACIONAL</v>
      </c>
      <c r="B60" s="11">
        <v>424</v>
      </c>
      <c r="C60" s="14" t="str">
        <f>VLOOKUP(B60,'[1]LISTADO ATM'!$A$2:$B$922,2,0)</f>
        <v xml:space="preserve">ATM UNP Jumbo Luperón I </v>
      </c>
      <c r="D60" s="35" t="s">
        <v>22</v>
      </c>
      <c r="E60" s="12" t="s">
        <v>28</v>
      </c>
      <c r="F60" s="25">
        <v>3336074562</v>
      </c>
    </row>
    <row r="61" spans="1:6" s="9" customFormat="1" ht="18.75" customHeight="1" x14ac:dyDescent="0.25">
      <c r="A61" s="14" t="str">
        <f>VLOOKUP(B61,'[1]LISTADO ATM'!$A$2:$C$922,3,0)</f>
        <v>DISTRITO NACIONAL</v>
      </c>
      <c r="B61" s="11">
        <v>572</v>
      </c>
      <c r="C61" s="14" t="str">
        <f>VLOOKUP(B61,'[1]LISTADO ATM'!$A$2:$B$922,2,0)</f>
        <v xml:space="preserve">ATM Olé Ovando </v>
      </c>
      <c r="D61" s="35" t="s">
        <v>22</v>
      </c>
      <c r="E61" s="12" t="s">
        <v>26</v>
      </c>
      <c r="F61" s="25">
        <v>3336074760</v>
      </c>
    </row>
    <row r="62" spans="1:6" s="9" customFormat="1" ht="18.75" customHeight="1" x14ac:dyDescent="0.25">
      <c r="A62" s="14" t="str">
        <f>VLOOKUP(B62,'[1]LISTADO ATM'!$A$2:$C$922,3,0)</f>
        <v>ESTE</v>
      </c>
      <c r="B62" s="11">
        <v>519</v>
      </c>
      <c r="C62" s="14" t="str">
        <f>VLOOKUP(B62,'[1]LISTADO ATM'!$A$2:$B$922,2,0)</f>
        <v xml:space="preserve">ATM Plaza Estrella (Bávaro) </v>
      </c>
      <c r="D62" s="35" t="s">
        <v>22</v>
      </c>
      <c r="E62" s="23" t="s">
        <v>28</v>
      </c>
      <c r="F62" s="25">
        <v>3336074468</v>
      </c>
    </row>
    <row r="63" spans="1:6" s="9" customFormat="1" ht="18.75" customHeight="1" x14ac:dyDescent="0.25">
      <c r="A63" s="14" t="str">
        <f>VLOOKUP(B63,'[1]LISTADO ATM'!$A$2:$C$922,3,0)</f>
        <v>DISTRITO NACIONAL</v>
      </c>
      <c r="B63" s="11">
        <v>655</v>
      </c>
      <c r="C63" s="14" t="str">
        <f>VLOOKUP(B63,'[1]LISTADO ATM'!$A$2:$B$922,2,0)</f>
        <v>ATM Farmacia Sandra</v>
      </c>
      <c r="D63" s="35" t="s">
        <v>22</v>
      </c>
      <c r="E63" s="23" t="s">
        <v>28</v>
      </c>
      <c r="F63" s="25">
        <v>3336074471</v>
      </c>
    </row>
    <row r="64" spans="1:6" s="9" customFormat="1" ht="18.75" customHeight="1" x14ac:dyDescent="0.25">
      <c r="A64" s="14" t="str">
        <f>VLOOKUP(B64,'[1]LISTADO ATM'!$A$2:$C$922,3,0)</f>
        <v>SUR</v>
      </c>
      <c r="B64" s="11">
        <v>995</v>
      </c>
      <c r="C64" s="14" t="str">
        <f>VLOOKUP(B64,'[1]LISTADO ATM'!$A$2:$B$922,2,0)</f>
        <v xml:space="preserve">ATM Oficina San Cristobal III (Lobby) </v>
      </c>
      <c r="D64" s="35" t="s">
        <v>22</v>
      </c>
      <c r="E64" s="23" t="s">
        <v>28</v>
      </c>
      <c r="F64" s="25">
        <v>3336074475</v>
      </c>
    </row>
    <row r="65" spans="1:6" s="9" customFormat="1" ht="18.75" customHeight="1" x14ac:dyDescent="0.25">
      <c r="A65" s="14" t="str">
        <f>VLOOKUP(B65,'[1]LISTADO ATM'!$A$2:$C$922,3,0)</f>
        <v>NORTE</v>
      </c>
      <c r="B65" s="11">
        <v>741</v>
      </c>
      <c r="C65" s="14" t="str">
        <f>VLOOKUP(B65,'[1]LISTADO ATM'!$A$2:$B$922,2,0)</f>
        <v>ATM CURNE UASD San Francisco de Macorís</v>
      </c>
      <c r="D65" s="35" t="s">
        <v>22</v>
      </c>
      <c r="E65" s="23" t="s">
        <v>32</v>
      </c>
      <c r="F65" s="25">
        <v>3336074356</v>
      </c>
    </row>
    <row r="66" spans="1:6" ht="18.75" thickBot="1" x14ac:dyDescent="0.3">
      <c r="A66" s="18" t="s">
        <v>10</v>
      </c>
      <c r="B66" s="30">
        <f>COUNT(B9:B65)</f>
        <v>57</v>
      </c>
      <c r="C66" s="41"/>
      <c r="D66" s="42"/>
      <c r="E66" s="42"/>
      <c r="F66" s="43"/>
    </row>
    <row r="67" spans="1:6" x14ac:dyDescent="0.25">
      <c r="A67" s="85"/>
      <c r="B67" s="86"/>
      <c r="C67" s="86"/>
      <c r="D67" s="86"/>
      <c r="E67" s="86"/>
      <c r="F67" s="87"/>
    </row>
    <row r="68" spans="1:6" ht="18.75" customHeight="1" thickBot="1" x14ac:dyDescent="0.3">
      <c r="A68" s="73" t="s">
        <v>14</v>
      </c>
      <c r="B68" s="74"/>
      <c r="C68" s="74"/>
      <c r="D68" s="74"/>
      <c r="E68" s="74"/>
      <c r="F68" s="75"/>
    </row>
    <row r="69" spans="1:6" s="9" customFormat="1" ht="18" x14ac:dyDescent="0.25">
      <c r="A69" s="17" t="s">
        <v>4</v>
      </c>
      <c r="B69" s="17" t="s">
        <v>5</v>
      </c>
      <c r="C69" s="17" t="s">
        <v>6</v>
      </c>
      <c r="D69" s="24" t="s">
        <v>7</v>
      </c>
      <c r="E69" s="24" t="s">
        <v>25</v>
      </c>
      <c r="F69" s="27" t="s">
        <v>8</v>
      </c>
    </row>
    <row r="70" spans="1:6" s="9" customFormat="1" ht="18" x14ac:dyDescent="0.25">
      <c r="A70" s="14" t="str">
        <f>VLOOKUP(B70,'[1]LISTADO ATM'!$A$2:$C$922,3,0)</f>
        <v>NORTE</v>
      </c>
      <c r="B70" s="11">
        <v>991</v>
      </c>
      <c r="C70" s="14" t="str">
        <f>VLOOKUP(B70,'[1]LISTADO ATM'!$A$2:$B$922,2,0)</f>
        <v xml:space="preserve">ATM UNP Las Matas de Santa Cruz </v>
      </c>
      <c r="D70" s="35" t="s">
        <v>24</v>
      </c>
      <c r="E70" s="23" t="s">
        <v>32</v>
      </c>
      <c r="F70" s="22" t="s">
        <v>31</v>
      </c>
    </row>
    <row r="71" spans="1:6" s="9" customFormat="1" ht="18" x14ac:dyDescent="0.25">
      <c r="A71" s="14" t="str">
        <f>VLOOKUP(B71,'[1]LISTADO ATM'!$A$2:$C$922,3,0)</f>
        <v>DISTRITO NACIONAL</v>
      </c>
      <c r="B71" s="11">
        <v>363</v>
      </c>
      <c r="C71" s="14" t="s">
        <v>42</v>
      </c>
      <c r="D71" s="35" t="s">
        <v>24</v>
      </c>
      <c r="E71" s="12" t="s">
        <v>28</v>
      </c>
      <c r="F71" s="29">
        <v>3336071939</v>
      </c>
    </row>
    <row r="72" spans="1:6" ht="18.75" thickBot="1" x14ac:dyDescent="0.3">
      <c r="A72" s="20" t="s">
        <v>10</v>
      </c>
      <c r="B72" s="30">
        <f>COUNT(B70:B71)</f>
        <v>2</v>
      </c>
      <c r="C72" s="50"/>
      <c r="D72" s="51"/>
      <c r="E72" s="51"/>
      <c r="F72" s="52"/>
    </row>
    <row r="73" spans="1:6" s="9" customFormat="1" ht="15.75" thickBot="1" x14ac:dyDescent="0.3">
      <c r="A73" s="44"/>
      <c r="B73" s="45"/>
      <c r="C73" s="45"/>
      <c r="D73" s="45"/>
      <c r="E73" s="45"/>
      <c r="F73" s="46"/>
    </row>
    <row r="74" spans="1:6" s="9" customFormat="1" ht="18.75" customHeight="1" thickBot="1" x14ac:dyDescent="0.3">
      <c r="A74" s="53" t="s">
        <v>12</v>
      </c>
      <c r="B74" s="54"/>
      <c r="C74" s="54"/>
      <c r="D74" s="54"/>
      <c r="E74" s="54"/>
      <c r="F74" s="55"/>
    </row>
    <row r="75" spans="1:6" s="9" customFormat="1" ht="18" x14ac:dyDescent="0.25">
      <c r="A75" s="17" t="s">
        <v>4</v>
      </c>
      <c r="B75" s="17" t="s">
        <v>5</v>
      </c>
      <c r="C75" s="17" t="s">
        <v>6</v>
      </c>
      <c r="D75" s="24" t="s">
        <v>7</v>
      </c>
      <c r="E75" s="24" t="s">
        <v>25</v>
      </c>
      <c r="F75" s="27" t="s">
        <v>8</v>
      </c>
    </row>
    <row r="76" spans="1:6" s="9" customFormat="1" ht="18.75" customHeight="1" x14ac:dyDescent="0.25">
      <c r="A76" s="14" t="str">
        <f>VLOOKUP(B76,'[1]LISTADO ATM'!$A$2:$C$922,3,0)</f>
        <v>DISTRITO NACIONAL</v>
      </c>
      <c r="B76" s="11">
        <v>554</v>
      </c>
      <c r="C76" s="14" t="str">
        <f>VLOOKUP(B76,'[1]LISTADO ATM'!$A$2:$B$922,2,0)</f>
        <v xml:space="preserve">ATM Oficina Isabel La Católica I </v>
      </c>
      <c r="D76" s="19" t="s">
        <v>9</v>
      </c>
      <c r="E76" s="23" t="s">
        <v>26</v>
      </c>
      <c r="F76" s="25" t="s">
        <v>39</v>
      </c>
    </row>
    <row r="77" spans="1:6" s="9" customFormat="1" ht="18.75" customHeight="1" x14ac:dyDescent="0.25">
      <c r="A77" s="14" t="str">
        <f>VLOOKUP(B77,'[1]LISTADO ATM'!$A$2:$C$922,3,0)</f>
        <v>DISTRITO NACIONAL</v>
      </c>
      <c r="B77" s="11">
        <v>570</v>
      </c>
      <c r="C77" s="14" t="str">
        <f>VLOOKUP(B77,'[1]LISTADO ATM'!$A$2:$B$922,2,0)</f>
        <v xml:space="preserve">ATM S/M Liverpool Villa Mella </v>
      </c>
      <c r="D77" s="19" t="s">
        <v>9</v>
      </c>
      <c r="E77" s="23" t="s">
        <v>28</v>
      </c>
      <c r="F77" s="25">
        <v>3336074355</v>
      </c>
    </row>
    <row r="78" spans="1:6" s="9" customFormat="1" ht="18.75" customHeight="1" x14ac:dyDescent="0.25">
      <c r="A78" s="14" t="str">
        <f>VLOOKUP(B78,'[1]LISTADO ATM'!$A$2:$C$922,3,0)</f>
        <v>SUR</v>
      </c>
      <c r="B78" s="11">
        <v>6</v>
      </c>
      <c r="C78" s="14" t="str">
        <f>VLOOKUP(B78,'[1]LISTADO ATM'!$A$2:$B$922,2,0)</f>
        <v xml:space="preserve">ATM Plaza WAO San Juan </v>
      </c>
      <c r="D78" s="19" t="s">
        <v>9</v>
      </c>
      <c r="E78" s="23" t="s">
        <v>28</v>
      </c>
      <c r="F78" s="25">
        <v>3336074446</v>
      </c>
    </row>
    <row r="79" spans="1:6" s="9" customFormat="1" ht="18.75" customHeight="1" x14ac:dyDescent="0.25">
      <c r="A79" s="14" t="str">
        <f>VLOOKUP(B79,'[1]LISTADO ATM'!$A$2:$C$922,3,0)</f>
        <v>SUR</v>
      </c>
      <c r="B79" s="11">
        <v>252</v>
      </c>
      <c r="C79" s="14" t="str">
        <f>VLOOKUP(B79,'[1]LISTADO ATM'!$A$2:$B$922,2,0)</f>
        <v xml:space="preserve">ATM Banco Agrícola (Barahona) </v>
      </c>
      <c r="D79" s="19" t="s">
        <v>9</v>
      </c>
      <c r="E79" s="23" t="s">
        <v>28</v>
      </c>
      <c r="F79" s="25">
        <v>3336074453</v>
      </c>
    </row>
    <row r="80" spans="1:6" s="9" customFormat="1" ht="18.75" customHeight="1" x14ac:dyDescent="0.25">
      <c r="A80" s="14" t="str">
        <f>VLOOKUP(B80,'[1]LISTADO ATM'!$A$2:$C$922,3,0)</f>
        <v>DISTRITO NACIONAL</v>
      </c>
      <c r="B80" s="11">
        <v>486</v>
      </c>
      <c r="C80" s="14" t="str">
        <f>VLOOKUP(B80,'[1]LISTADO ATM'!$A$2:$B$922,2,0)</f>
        <v xml:space="preserve">ATM Olé La Caleta </v>
      </c>
      <c r="D80" s="19" t="s">
        <v>9</v>
      </c>
      <c r="E80" s="23" t="s">
        <v>28</v>
      </c>
      <c r="F80" s="25">
        <v>3336074456</v>
      </c>
    </row>
    <row r="81" spans="1:6" s="9" customFormat="1" ht="18.75" customHeight="1" x14ac:dyDescent="0.25">
      <c r="A81" s="14" t="str">
        <f>VLOOKUP(B81,'[1]LISTADO ATM'!$A$2:$C$922,3,0)</f>
        <v>SUR</v>
      </c>
      <c r="B81" s="11">
        <v>783</v>
      </c>
      <c r="C81" s="14" t="str">
        <f>VLOOKUP(B81,'[1]LISTADO ATM'!$A$2:$B$922,2,0)</f>
        <v xml:space="preserve">ATM Autobanco Alfa y Omega (Barahona) </v>
      </c>
      <c r="D81" s="19" t="s">
        <v>9</v>
      </c>
      <c r="E81" s="23" t="s">
        <v>28</v>
      </c>
      <c r="F81" s="25">
        <v>3336074460</v>
      </c>
    </row>
    <row r="82" spans="1:6" s="9" customFormat="1" ht="18.75" customHeight="1" x14ac:dyDescent="0.25">
      <c r="A82" s="14" t="str">
        <f>VLOOKUP(B82,'[1]LISTADO ATM'!$A$2:$C$922,3,0)</f>
        <v>NORTE</v>
      </c>
      <c r="B82" s="11">
        <v>903</v>
      </c>
      <c r="C82" s="14" t="str">
        <f>VLOOKUP(B82,'[1]LISTADO ATM'!$A$2:$B$922,2,0)</f>
        <v xml:space="preserve">ATM Oficina La Vega Real I </v>
      </c>
      <c r="D82" s="19" t="s">
        <v>9</v>
      </c>
      <c r="E82" s="12" t="s">
        <v>26</v>
      </c>
      <c r="F82" s="25">
        <v>3336074559</v>
      </c>
    </row>
    <row r="83" spans="1:6" s="9" customFormat="1" ht="18.75" customHeight="1" x14ac:dyDescent="0.25">
      <c r="A83" s="14" t="str">
        <f>VLOOKUP(B83,'[1]LISTADO ATM'!$A$2:$C$922,3,0)</f>
        <v>ESTE</v>
      </c>
      <c r="B83" s="11">
        <v>16</v>
      </c>
      <c r="C83" s="14" t="str">
        <f>VLOOKUP(B83,'[1]LISTADO ATM'!$A$2:$B$922,2,0)</f>
        <v>ATM Estación Texaco Sabana de la Mar</v>
      </c>
      <c r="D83" s="19" t="s">
        <v>9</v>
      </c>
      <c r="E83" s="12" t="s">
        <v>28</v>
      </c>
      <c r="F83" s="25">
        <v>3336074574</v>
      </c>
    </row>
    <row r="84" spans="1:6" s="9" customFormat="1" ht="18.75" customHeight="1" x14ac:dyDescent="0.25">
      <c r="A84" s="14" t="str">
        <f>VLOOKUP(B84,'[1]LISTADO ATM'!$A$2:$C$922,3,0)</f>
        <v>ESTE</v>
      </c>
      <c r="B84" s="11">
        <v>480</v>
      </c>
      <c r="C84" s="14" t="str">
        <f>VLOOKUP(B84,'[1]LISTADO ATM'!$A$2:$B$922,2,0)</f>
        <v>ATM UNP Farmaconal Higuey</v>
      </c>
      <c r="D84" s="19" t="s">
        <v>9</v>
      </c>
      <c r="E84" s="12" t="s">
        <v>28</v>
      </c>
      <c r="F84" s="25">
        <v>3336074576</v>
      </c>
    </row>
    <row r="85" spans="1:6" s="9" customFormat="1" ht="18.75" customHeight="1" x14ac:dyDescent="0.25">
      <c r="A85" s="14" t="str">
        <f>VLOOKUP(B85,'[1]LISTADO ATM'!$A$2:$C$922,3,0)</f>
        <v>ESTE</v>
      </c>
      <c r="B85" s="11">
        <v>824</v>
      </c>
      <c r="C85" s="14" t="str">
        <f>VLOOKUP(B85,'[1]LISTADO ATM'!$A$2:$B$922,2,0)</f>
        <v xml:space="preserve">ATM Multiplaza (Higuey) </v>
      </c>
      <c r="D85" s="19" t="s">
        <v>9</v>
      </c>
      <c r="E85" s="12" t="s">
        <v>28</v>
      </c>
      <c r="F85" s="25">
        <v>3336074645</v>
      </c>
    </row>
    <row r="86" spans="1:6" s="9" customFormat="1" ht="18.75" customHeight="1" x14ac:dyDescent="0.25">
      <c r="A86" s="14" t="str">
        <f>VLOOKUP(B86,'[1]LISTADO ATM'!$A$2:$C$922,3,0)</f>
        <v>SUR</v>
      </c>
      <c r="B86" s="11">
        <v>615</v>
      </c>
      <c r="C86" s="14" t="str">
        <f>VLOOKUP(B86,'[1]LISTADO ATM'!$A$2:$B$922,2,0)</f>
        <v xml:space="preserve">ATM Estación Sunix Cabral (Barahona) </v>
      </c>
      <c r="D86" s="19" t="s">
        <v>9</v>
      </c>
      <c r="E86" s="12" t="s">
        <v>28</v>
      </c>
      <c r="F86" s="25">
        <v>3336074745</v>
      </c>
    </row>
    <row r="87" spans="1:6" s="9" customFormat="1" ht="18.75" customHeight="1" x14ac:dyDescent="0.25">
      <c r="A87" s="14" t="str">
        <f>VLOOKUP(B87,'[1]LISTADO ATM'!$A$2:$C$922,3,0)</f>
        <v>DISTRITO NACIONAL</v>
      </c>
      <c r="B87" s="11">
        <v>493</v>
      </c>
      <c r="C87" s="14" t="str">
        <f>VLOOKUP(B87,'[1]LISTADO ATM'!$A$2:$B$922,2,0)</f>
        <v xml:space="preserve">ATM Oficina Haina Occidental II </v>
      </c>
      <c r="D87" s="19" t="s">
        <v>9</v>
      </c>
      <c r="E87" s="12" t="s">
        <v>28</v>
      </c>
      <c r="F87" s="25">
        <v>3336074747</v>
      </c>
    </row>
    <row r="88" spans="1:6" s="9" customFormat="1" ht="18.75" customHeight="1" x14ac:dyDescent="0.25">
      <c r="A88" s="14" t="str">
        <f>VLOOKUP(B88,'[1]LISTADO ATM'!$A$2:$C$922,3,0)</f>
        <v>DISTRITO NACIONAL</v>
      </c>
      <c r="B88" s="11">
        <v>946</v>
      </c>
      <c r="C88" s="14" t="str">
        <f>VLOOKUP(B88,'[1]LISTADO ATM'!$A$2:$B$922,2,0)</f>
        <v xml:space="preserve">ATM Oficina Núñez de Cáceres I </v>
      </c>
      <c r="D88" s="19" t="s">
        <v>9</v>
      </c>
      <c r="E88" s="12" t="s">
        <v>26</v>
      </c>
      <c r="F88" s="25">
        <v>3336074748</v>
      </c>
    </row>
    <row r="89" spans="1:6" s="9" customFormat="1" ht="18.75" customHeight="1" x14ac:dyDescent="0.25">
      <c r="A89" s="14" t="str">
        <f>VLOOKUP(B89,'[1]LISTADO ATM'!$A$2:$C$922,3,0)</f>
        <v>NORTE</v>
      </c>
      <c r="B89" s="11">
        <v>740</v>
      </c>
      <c r="C89" s="14" t="str">
        <f>VLOOKUP(B89,'[1]LISTADO ATM'!$A$2:$B$922,2,0)</f>
        <v xml:space="preserve">ATM EDENORTE (Santiago) </v>
      </c>
      <c r="D89" s="19" t="s">
        <v>9</v>
      </c>
      <c r="E89" s="12" t="s">
        <v>28</v>
      </c>
      <c r="F89" s="25">
        <v>3336074750</v>
      </c>
    </row>
    <row r="90" spans="1:6" s="9" customFormat="1" ht="18.75" customHeight="1" x14ac:dyDescent="0.25">
      <c r="A90" s="14" t="str">
        <f>VLOOKUP(B90,'[1]LISTADO ATM'!$A$2:$C$922,3,0)</f>
        <v>DISTRITO NACIONAL</v>
      </c>
      <c r="B90" s="11">
        <v>298</v>
      </c>
      <c r="C90" s="14" t="str">
        <f>VLOOKUP(B90,'[1]LISTADO ATM'!$A$2:$B$922,2,0)</f>
        <v xml:space="preserve">ATM S/M Aprezio Engombe </v>
      </c>
      <c r="D90" s="19" t="s">
        <v>9</v>
      </c>
      <c r="E90" s="12" t="s">
        <v>28</v>
      </c>
      <c r="F90" s="25">
        <v>3336074752</v>
      </c>
    </row>
    <row r="91" spans="1:6" s="9" customFormat="1" ht="18.75" customHeight="1" x14ac:dyDescent="0.25">
      <c r="A91" s="14" t="str">
        <f>VLOOKUP(B91,'[1]LISTADO ATM'!$A$2:$C$922,3,0)</f>
        <v>DISTRITO NACIONAL</v>
      </c>
      <c r="B91" s="11">
        <v>507</v>
      </c>
      <c r="C91" s="14" t="str">
        <f>VLOOKUP(B91,'[1]LISTADO ATM'!$A$2:$B$922,2,0)</f>
        <v>ATM Estación Sigma Boca Chica</v>
      </c>
      <c r="D91" s="19" t="s">
        <v>9</v>
      </c>
      <c r="E91" s="12" t="s">
        <v>28</v>
      </c>
      <c r="F91" s="25">
        <v>3336074755</v>
      </c>
    </row>
    <row r="92" spans="1:6" s="9" customFormat="1" ht="18.75" customHeight="1" x14ac:dyDescent="0.25">
      <c r="A92" s="14" t="str">
        <f>VLOOKUP(B92,'[1]LISTADO ATM'!$A$2:$C$922,3,0)</f>
        <v>NORTE</v>
      </c>
      <c r="B92" s="11">
        <v>837</v>
      </c>
      <c r="C92" s="14" t="str">
        <f>VLOOKUP(B92,'[1]LISTADO ATM'!$A$2:$B$922,2,0)</f>
        <v>ATM Estación Next Canabacoa</v>
      </c>
      <c r="D92" s="19" t="s">
        <v>9</v>
      </c>
      <c r="E92" s="23" t="s">
        <v>32</v>
      </c>
      <c r="F92" s="25">
        <v>3336074756</v>
      </c>
    </row>
    <row r="93" spans="1:6" s="9" customFormat="1" ht="18.75" customHeight="1" x14ac:dyDescent="0.25">
      <c r="A93" s="14" t="str">
        <f>VLOOKUP(B93,'[1]LISTADO ATM'!$A$2:$C$922,3,0)</f>
        <v>DISTRITO NACIONAL</v>
      </c>
      <c r="B93" s="11">
        <v>160</v>
      </c>
      <c r="C93" s="14" t="str">
        <f>VLOOKUP(B93,'[1]LISTADO ATM'!$A$2:$B$922,2,0)</f>
        <v xml:space="preserve">ATM Oficina Herrera </v>
      </c>
      <c r="D93" s="19" t="s">
        <v>9</v>
      </c>
      <c r="E93" s="12" t="s">
        <v>26</v>
      </c>
      <c r="F93" s="25">
        <v>3336074758</v>
      </c>
    </row>
    <row r="94" spans="1:6" s="9" customFormat="1" ht="18.75" customHeight="1" x14ac:dyDescent="0.25">
      <c r="A94" s="14" t="str">
        <f>VLOOKUP(B94,'[1]LISTADO ATM'!$A$2:$C$922,3,0)</f>
        <v>DISTRITO NACIONAL</v>
      </c>
      <c r="B94" s="11">
        <v>672</v>
      </c>
      <c r="C94" s="14" t="str">
        <f>VLOOKUP(B94,'[1]LISTADO ATM'!$A$2:$B$922,2,0)</f>
        <v>ATM Destacamento Policía Nacional La Victoria</v>
      </c>
      <c r="D94" s="19" t="s">
        <v>9</v>
      </c>
      <c r="E94" s="12" t="s">
        <v>28</v>
      </c>
      <c r="F94" s="25">
        <v>3336074759</v>
      </c>
    </row>
    <row r="95" spans="1:6" s="9" customFormat="1" ht="18.75" customHeight="1" x14ac:dyDescent="0.25">
      <c r="A95" s="14" t="str">
        <f>VLOOKUP(B95,'[1]LISTADO ATM'!$A$2:$C$922,3,0)</f>
        <v>DISTRITO NACIONAL</v>
      </c>
      <c r="B95" s="11">
        <v>192</v>
      </c>
      <c r="C95" s="14" t="str">
        <f>VLOOKUP(B95,'[1]LISTADO ATM'!$A$2:$B$922,2,0)</f>
        <v xml:space="preserve">ATM Autobanco Luperón II </v>
      </c>
      <c r="D95" s="19" t="s">
        <v>9</v>
      </c>
      <c r="E95" s="12" t="s">
        <v>28</v>
      </c>
      <c r="F95" s="25">
        <v>3336074761</v>
      </c>
    </row>
    <row r="96" spans="1:6" s="9" customFormat="1" ht="18.75" customHeight="1" x14ac:dyDescent="0.25">
      <c r="A96" s="14" t="str">
        <f>VLOOKUP(B96,'[1]LISTADO ATM'!$A$2:$C$922,3,0)</f>
        <v>DISTRITO NACIONAL</v>
      </c>
      <c r="B96" s="11">
        <v>39</v>
      </c>
      <c r="C96" s="14" t="str">
        <f>VLOOKUP(B96,'[1]LISTADO ATM'!$A$2:$B$922,2,0)</f>
        <v xml:space="preserve">ATM Oficina Ovando </v>
      </c>
      <c r="D96" s="19" t="s">
        <v>9</v>
      </c>
      <c r="E96" s="12" t="s">
        <v>26</v>
      </c>
      <c r="F96" s="25">
        <v>3336074765</v>
      </c>
    </row>
    <row r="97" spans="1:6" s="9" customFormat="1" ht="18.75" customHeight="1" x14ac:dyDescent="0.25">
      <c r="A97" s="14" t="str">
        <f>VLOOKUP(B97,'[1]LISTADO ATM'!$A$2:$C$922,3,0)</f>
        <v>DISTRITO NACIONAL</v>
      </c>
      <c r="B97" s="11">
        <v>993</v>
      </c>
      <c r="C97" s="14" t="str">
        <f>VLOOKUP(B97,'[1]LISTADO ATM'!$A$2:$B$922,2,0)</f>
        <v xml:space="preserve">ATM Centro Medico Integral II </v>
      </c>
      <c r="D97" s="19" t="s">
        <v>9</v>
      </c>
      <c r="E97" s="12" t="s">
        <v>28</v>
      </c>
      <c r="F97" s="25">
        <v>3336074766</v>
      </c>
    </row>
    <row r="98" spans="1:6" s="9" customFormat="1" ht="18.75" customHeight="1" x14ac:dyDescent="0.25">
      <c r="A98" s="14" t="str">
        <f>VLOOKUP(B98,'[1]LISTADO ATM'!$A$2:$C$922,3,0)</f>
        <v>ESTE</v>
      </c>
      <c r="B98" s="11">
        <v>353</v>
      </c>
      <c r="C98" s="14" t="str">
        <f>VLOOKUP(B98,'[1]LISTADO ATM'!$A$2:$B$922,2,0)</f>
        <v xml:space="preserve">ATM Estación Boulevard Juan Dolio </v>
      </c>
      <c r="D98" s="19" t="s">
        <v>9</v>
      </c>
      <c r="E98" s="12" t="s">
        <v>28</v>
      </c>
      <c r="F98" s="25">
        <v>3336074767</v>
      </c>
    </row>
    <row r="99" spans="1:6" s="9" customFormat="1" ht="18.75" customHeight="1" x14ac:dyDescent="0.25">
      <c r="A99" s="14" t="str">
        <f>VLOOKUP(B99,'[1]LISTADO ATM'!$A$2:$C$922,3,0)</f>
        <v>ESTE</v>
      </c>
      <c r="B99" s="11">
        <v>612</v>
      </c>
      <c r="C99" s="14" t="str">
        <f>VLOOKUP(B99,'[1]LISTADO ATM'!$A$2:$B$922,2,0)</f>
        <v xml:space="preserve">ATM Plaza Orense (La Romana) </v>
      </c>
      <c r="D99" s="19" t="s">
        <v>9</v>
      </c>
      <c r="E99" s="12" t="s">
        <v>28</v>
      </c>
      <c r="F99" s="25">
        <v>3336074770</v>
      </c>
    </row>
    <row r="100" spans="1:6" s="9" customFormat="1" ht="18.75" customHeight="1" x14ac:dyDescent="0.25">
      <c r="A100" s="14" t="str">
        <f>VLOOKUP(B100,'[1]LISTADO ATM'!$A$2:$C$922,3,0)</f>
        <v>NORTE</v>
      </c>
      <c r="B100" s="11">
        <v>142</v>
      </c>
      <c r="C100" s="14" t="str">
        <f>VLOOKUP(B100,'[1]LISTADO ATM'!$A$2:$B$922,2,0)</f>
        <v xml:space="preserve">ATM Centro de Caja Galerías Bonao </v>
      </c>
      <c r="D100" s="19" t="s">
        <v>9</v>
      </c>
      <c r="E100" s="23" t="s">
        <v>32</v>
      </c>
      <c r="F100" s="25">
        <v>3336074771</v>
      </c>
    </row>
    <row r="101" spans="1:6" s="9" customFormat="1" ht="18.75" customHeight="1" x14ac:dyDescent="0.25">
      <c r="A101" s="14" t="str">
        <f>VLOOKUP(B101,'[1]LISTADO ATM'!$A$2:$C$922,3,0)</f>
        <v>ESTE</v>
      </c>
      <c r="B101" s="11">
        <v>104</v>
      </c>
      <c r="C101" s="14" t="str">
        <f>VLOOKUP(B101,'[1]LISTADO ATM'!$A$2:$B$922,2,0)</f>
        <v xml:space="preserve">ATM Jumbo Higuey </v>
      </c>
      <c r="D101" s="19" t="s">
        <v>9</v>
      </c>
      <c r="E101" s="12" t="s">
        <v>28</v>
      </c>
      <c r="F101" s="25">
        <v>3336074772</v>
      </c>
    </row>
    <row r="102" spans="1:6" s="9" customFormat="1" ht="18.75" customHeight="1" x14ac:dyDescent="0.25">
      <c r="A102" s="14" t="str">
        <f>VLOOKUP(B102,'[1]LISTADO ATM'!$A$2:$C$922,3,0)</f>
        <v>NORTE</v>
      </c>
      <c r="B102" s="11">
        <v>990</v>
      </c>
      <c r="C102" s="14" t="str">
        <f>VLOOKUP(B102,'[1]LISTADO ATM'!$A$2:$B$922,2,0)</f>
        <v xml:space="preserve">ATM Autoservicio Bonao II </v>
      </c>
      <c r="D102" s="19" t="s">
        <v>9</v>
      </c>
      <c r="E102" s="12" t="s">
        <v>26</v>
      </c>
      <c r="F102" s="22" t="s">
        <v>46</v>
      </c>
    </row>
    <row r="103" spans="1:6" s="9" customFormat="1" ht="18.75" customHeight="1" x14ac:dyDescent="0.25">
      <c r="A103" s="14" t="str">
        <f>VLOOKUP(B103,'[1]LISTADO ATM'!$A$2:$C$922,3,0)</f>
        <v>DISTRITO NACIONAL</v>
      </c>
      <c r="B103" s="11">
        <v>979</v>
      </c>
      <c r="C103" s="14" t="str">
        <f>VLOOKUP(B103,'[1]LISTADO ATM'!$A$2:$B$922,2,0)</f>
        <v xml:space="preserve">ATM Oficina Luperón I </v>
      </c>
      <c r="D103" s="19" t="s">
        <v>9</v>
      </c>
      <c r="E103" s="12" t="s">
        <v>26</v>
      </c>
      <c r="F103" s="22" t="s">
        <v>47</v>
      </c>
    </row>
    <row r="104" spans="1:6" s="9" customFormat="1" ht="18.75" customHeight="1" x14ac:dyDescent="0.25">
      <c r="A104" s="14" t="str">
        <f>VLOOKUP(B104,'[1]LISTADO ATM'!$A$2:$C$922,3,0)</f>
        <v>NORTE</v>
      </c>
      <c r="B104" s="11">
        <v>895</v>
      </c>
      <c r="C104" s="14" t="str">
        <f>VLOOKUP(B104,'[1]LISTADO ATM'!$A$2:$B$922,2,0)</f>
        <v xml:space="preserve">ATM S/M Bravo (Santiago) </v>
      </c>
      <c r="D104" s="19" t="s">
        <v>9</v>
      </c>
      <c r="E104" s="23" t="s">
        <v>32</v>
      </c>
      <c r="F104" s="22" t="s">
        <v>48</v>
      </c>
    </row>
    <row r="105" spans="1:6" s="9" customFormat="1" ht="18.75" customHeight="1" x14ac:dyDescent="0.25">
      <c r="A105" s="14" t="str">
        <f>VLOOKUP(B105,'[1]LISTADO ATM'!$A$2:$C$922,3,0)</f>
        <v>SUR</v>
      </c>
      <c r="B105" s="11">
        <v>891</v>
      </c>
      <c r="C105" s="14" t="str">
        <f>VLOOKUP(B105,'[1]LISTADO ATM'!$A$2:$B$922,2,0)</f>
        <v xml:space="preserve">ATM Estación Texaco (Barahona) </v>
      </c>
      <c r="D105" s="19" t="s">
        <v>9</v>
      </c>
      <c r="E105" s="12" t="s">
        <v>28</v>
      </c>
      <c r="F105" s="22">
        <v>3336074791</v>
      </c>
    </row>
    <row r="106" spans="1:6" s="9" customFormat="1" ht="18.75" customHeight="1" x14ac:dyDescent="0.25">
      <c r="A106" s="14" t="str">
        <f>VLOOKUP(B106,'[1]LISTADO ATM'!$A$2:$C$922,3,0)</f>
        <v>NORTE</v>
      </c>
      <c r="B106" s="11">
        <v>372</v>
      </c>
      <c r="C106" s="14" t="str">
        <f>VLOOKUP(B106,'[1]LISTADO ATM'!$A$2:$B$922,2,0)</f>
        <v>ATM Oficina Sánchez II</v>
      </c>
      <c r="D106" s="19" t="s">
        <v>9</v>
      </c>
      <c r="E106" s="12" t="s">
        <v>26</v>
      </c>
      <c r="F106" s="22">
        <v>3336074792</v>
      </c>
    </row>
    <row r="107" spans="1:6" s="9" customFormat="1" ht="18.75" customHeight="1" x14ac:dyDescent="0.25">
      <c r="A107" s="14" t="str">
        <f>VLOOKUP(B107,'[1]LISTADO ATM'!$A$2:$C$922,3,0)</f>
        <v>DISTRITO NACIONAL</v>
      </c>
      <c r="B107" s="11">
        <v>911</v>
      </c>
      <c r="C107" s="14" t="str">
        <f>VLOOKUP(B107,'[1]LISTADO ATM'!$A$2:$B$922,2,0)</f>
        <v xml:space="preserve">ATM Oficina Venezuela II </v>
      </c>
      <c r="D107" s="19" t="s">
        <v>9</v>
      </c>
      <c r="E107" s="12" t="s">
        <v>26</v>
      </c>
      <c r="F107" s="22" t="s">
        <v>49</v>
      </c>
    </row>
    <row r="108" spans="1:6" s="9" customFormat="1" ht="18.75" customHeight="1" x14ac:dyDescent="0.25">
      <c r="A108" s="14" t="str">
        <f>VLOOKUP(B108,'[1]LISTADO ATM'!$A$2:$C$922,3,0)</f>
        <v>NORTE</v>
      </c>
      <c r="B108" s="11">
        <v>283</v>
      </c>
      <c r="C108" s="14" t="str">
        <f>VLOOKUP(B108,'[1]LISTADO ATM'!$A$2:$B$922,2,0)</f>
        <v xml:space="preserve">ATM Oficina Nibaje </v>
      </c>
      <c r="D108" s="19" t="s">
        <v>9</v>
      </c>
      <c r="E108" s="12" t="s">
        <v>26</v>
      </c>
      <c r="F108" s="22">
        <v>3336074795</v>
      </c>
    </row>
    <row r="109" spans="1:6" s="9" customFormat="1" ht="18.75" customHeight="1" x14ac:dyDescent="0.25">
      <c r="A109" s="14" t="str">
        <f>VLOOKUP(B109,'[1]LISTADO ATM'!$A$2:$C$922,3,0)</f>
        <v>NORTE</v>
      </c>
      <c r="B109" s="11">
        <v>290</v>
      </c>
      <c r="C109" s="14" t="str">
        <f>VLOOKUP(B109,'[1]LISTADO ATM'!$A$2:$B$922,2,0)</f>
        <v xml:space="preserve">ATM Oficina San Francisco de Macorís </v>
      </c>
      <c r="D109" s="19" t="s">
        <v>9</v>
      </c>
      <c r="E109" s="12" t="s">
        <v>26</v>
      </c>
      <c r="F109" s="22">
        <v>3336074798</v>
      </c>
    </row>
    <row r="110" spans="1:6" s="9" customFormat="1" ht="18.75" customHeight="1" x14ac:dyDescent="0.25">
      <c r="A110" s="14" t="str">
        <f>VLOOKUP(B110,'[1]LISTADO ATM'!$A$2:$C$922,3,0)</f>
        <v>DISTRITO NACIONAL</v>
      </c>
      <c r="B110" s="11">
        <v>416</v>
      </c>
      <c r="C110" s="14" t="str">
        <f>VLOOKUP(B110,'[1]LISTADO ATM'!$A$2:$B$922,2,0)</f>
        <v xml:space="preserve">ATM Autobanco San Martín II </v>
      </c>
      <c r="D110" s="19" t="s">
        <v>9</v>
      </c>
      <c r="E110" s="12" t="s">
        <v>28</v>
      </c>
      <c r="F110" s="22">
        <v>3336074801</v>
      </c>
    </row>
    <row r="111" spans="1:6" s="9" customFormat="1" ht="18.75" customHeight="1" x14ac:dyDescent="0.25">
      <c r="A111" s="14" t="str">
        <f>VLOOKUP(B111,'[1]LISTADO ATM'!$A$2:$C$922,3,0)</f>
        <v>DISTRITO NACIONAL</v>
      </c>
      <c r="B111" s="11">
        <v>504</v>
      </c>
      <c r="C111" s="14" t="str">
        <f>VLOOKUP(B111,'[1]LISTADO ATM'!$A$2:$B$922,2,0)</f>
        <v>ATM Oficina Plaza Moderna</v>
      </c>
      <c r="D111" s="19" t="s">
        <v>9</v>
      </c>
      <c r="E111" s="12" t="s">
        <v>26</v>
      </c>
      <c r="F111" s="22">
        <v>3336074802</v>
      </c>
    </row>
    <row r="112" spans="1:6" s="9" customFormat="1" ht="18.75" customHeight="1" x14ac:dyDescent="0.25">
      <c r="A112" s="14" t="str">
        <f>VLOOKUP(B112,'[1]LISTADO ATM'!$A$2:$C$922,3,0)</f>
        <v>DISTRITO NACIONAL</v>
      </c>
      <c r="B112" s="11">
        <v>525</v>
      </c>
      <c r="C112" s="14" t="str">
        <f>VLOOKUP(B112,'[1]LISTADO ATM'!$A$2:$B$922,2,0)</f>
        <v>ATM S/M Bravo Las Americas</v>
      </c>
      <c r="D112" s="19" t="s">
        <v>9</v>
      </c>
      <c r="E112" s="12" t="s">
        <v>28</v>
      </c>
      <c r="F112" s="22">
        <v>3336074803</v>
      </c>
    </row>
    <row r="113" spans="1:6" s="9" customFormat="1" ht="18.75" customHeight="1" x14ac:dyDescent="0.25">
      <c r="A113" s="14" t="str">
        <f>VLOOKUP(B113,'[1]LISTADO ATM'!$A$2:$C$922,3,0)</f>
        <v>DISTRITO NACIONAL</v>
      </c>
      <c r="B113" s="11">
        <v>577</v>
      </c>
      <c r="C113" s="14" t="str">
        <f>VLOOKUP(B113,'[1]LISTADO ATM'!$A$2:$B$922,2,0)</f>
        <v xml:space="preserve">ATM Olé Ave. Duarte </v>
      </c>
      <c r="D113" s="19" t="s">
        <v>9</v>
      </c>
      <c r="E113" s="12" t="s">
        <v>28</v>
      </c>
      <c r="F113" s="22">
        <v>3336074804</v>
      </c>
    </row>
    <row r="114" spans="1:6" s="9" customFormat="1" ht="18.75" customHeight="1" x14ac:dyDescent="0.25">
      <c r="A114" s="14" t="str">
        <f>VLOOKUP(B114,'[1]LISTADO ATM'!$A$2:$C$922,3,0)</f>
        <v>ESTE</v>
      </c>
      <c r="B114" s="11">
        <v>630</v>
      </c>
      <c r="C114" s="14" t="str">
        <f>VLOOKUP(B114,'[1]LISTADO ATM'!$A$2:$B$922,2,0)</f>
        <v xml:space="preserve">ATM Oficina Plaza Zaglul (SPM) </v>
      </c>
      <c r="D114" s="19" t="s">
        <v>9</v>
      </c>
      <c r="E114" s="12" t="s">
        <v>28</v>
      </c>
      <c r="F114" s="22">
        <v>3336074808</v>
      </c>
    </row>
    <row r="115" spans="1:6" s="9" customFormat="1" ht="18.75" customHeight="1" x14ac:dyDescent="0.25">
      <c r="A115" s="14" t="str">
        <f>VLOOKUP(B115,'[1]LISTADO ATM'!$A$2:$C$922,3,0)</f>
        <v>ESTE</v>
      </c>
      <c r="B115" s="11">
        <v>673</v>
      </c>
      <c r="C115" s="14" t="str">
        <f>VLOOKUP(B115,'[1]LISTADO ATM'!$A$2:$B$922,2,0)</f>
        <v>ATM Clínica Dr. Cruz Jiminián</v>
      </c>
      <c r="D115" s="19" t="s">
        <v>9</v>
      </c>
      <c r="E115" s="12" t="s">
        <v>28</v>
      </c>
      <c r="F115" s="22">
        <v>3336074810</v>
      </c>
    </row>
    <row r="116" spans="1:6" s="9" customFormat="1" ht="18.75" customHeight="1" x14ac:dyDescent="0.25">
      <c r="A116" s="14" t="str">
        <f>VLOOKUP(B116,'[1]LISTADO ATM'!$A$2:$C$922,3,0)</f>
        <v>DISTRITO NACIONAL</v>
      </c>
      <c r="B116" s="11">
        <v>684</v>
      </c>
      <c r="C116" s="14" t="str">
        <f>VLOOKUP(B116,'[1]LISTADO ATM'!$A$2:$B$922,2,0)</f>
        <v>ATM Estación Texaco Prolongación 27 Febrero</v>
      </c>
      <c r="D116" s="19" t="s">
        <v>9</v>
      </c>
      <c r="E116" s="12" t="s">
        <v>28</v>
      </c>
      <c r="F116" s="22">
        <v>3336074812</v>
      </c>
    </row>
    <row r="117" spans="1:6" s="9" customFormat="1" ht="18.75" customHeight="1" x14ac:dyDescent="0.25">
      <c r="A117" s="14" t="str">
        <f>VLOOKUP(B117,'[1]LISTADO ATM'!$A$2:$C$922,3,0)</f>
        <v>DISTRITO NACIONAL</v>
      </c>
      <c r="B117" s="11">
        <v>918</v>
      </c>
      <c r="C117" s="14" t="str">
        <f>VLOOKUP(B117,'[1]LISTADO ATM'!$A$2:$B$922,2,0)</f>
        <v xml:space="preserve">ATM S/M Liverpool de la Jacobo Majluta </v>
      </c>
      <c r="D117" s="19" t="s">
        <v>9</v>
      </c>
      <c r="E117" s="12" t="s">
        <v>28</v>
      </c>
      <c r="F117" s="22">
        <v>3336074814</v>
      </c>
    </row>
    <row r="118" spans="1:6" s="9" customFormat="1" ht="18.75" customHeight="1" x14ac:dyDescent="0.25">
      <c r="A118" s="14" t="str">
        <f>VLOOKUP(B118,'[1]LISTADO ATM'!$A$2:$C$922,3,0)</f>
        <v>NORTE</v>
      </c>
      <c r="B118" s="11">
        <v>956</v>
      </c>
      <c r="C118" s="14" t="str">
        <f>VLOOKUP(B118,'[1]LISTADO ATM'!$A$2:$B$922,2,0)</f>
        <v xml:space="preserve">ATM Autoservicio El Jaya (SFM) </v>
      </c>
      <c r="D118" s="19" t="s">
        <v>9</v>
      </c>
      <c r="E118" s="12" t="s">
        <v>26</v>
      </c>
      <c r="F118" s="22">
        <v>3336074815</v>
      </c>
    </row>
    <row r="119" spans="1:6" s="9" customFormat="1" ht="18.75" customHeight="1" x14ac:dyDescent="0.25">
      <c r="A119" s="14" t="str">
        <f>VLOOKUP(B119,'[1]LISTADO ATM'!$A$2:$C$922,3,0)</f>
        <v>ESTE</v>
      </c>
      <c r="B119" s="11">
        <v>963</v>
      </c>
      <c r="C119" s="14" t="str">
        <f>VLOOKUP(B119,'[1]LISTADO ATM'!$A$2:$B$922,2,0)</f>
        <v xml:space="preserve">ATM Multiplaza La Romana </v>
      </c>
      <c r="D119" s="19" t="s">
        <v>9</v>
      </c>
      <c r="E119" s="12" t="s">
        <v>28</v>
      </c>
      <c r="F119" s="22">
        <v>3336074816</v>
      </c>
    </row>
    <row r="120" spans="1:6" s="9" customFormat="1" ht="18.75" customHeight="1" x14ac:dyDescent="0.25">
      <c r="A120" s="14" t="str">
        <f>VLOOKUP(B120,'[1]LISTADO ATM'!$A$2:$C$922,3,0)</f>
        <v>DISTRITO NACIONAL</v>
      </c>
      <c r="B120" s="11">
        <v>394</v>
      </c>
      <c r="C120" s="14" t="str">
        <f>VLOOKUP(B120,'[1]LISTADO ATM'!$A$2:$B$922,2,0)</f>
        <v xml:space="preserve">ATM Multicentro La Sirena Luperón </v>
      </c>
      <c r="D120" s="19" t="s">
        <v>9</v>
      </c>
      <c r="E120" s="12" t="s">
        <v>28</v>
      </c>
      <c r="F120" s="22">
        <v>3336074840</v>
      </c>
    </row>
    <row r="121" spans="1:6" s="9" customFormat="1" ht="18.75" customHeight="1" x14ac:dyDescent="0.25">
      <c r="A121" s="14" t="e">
        <f>VLOOKUP(B121,'[1]LISTADO ATM'!$A$2:$C$922,3,0)</f>
        <v>#N/A</v>
      </c>
      <c r="B121" s="11"/>
      <c r="C121" s="14" t="e">
        <f>VLOOKUP(B121,'[1]LISTADO ATM'!$A$2:$B$922,2,0)</f>
        <v>#N/A</v>
      </c>
      <c r="D121" s="19" t="s">
        <v>9</v>
      </c>
      <c r="E121" s="12"/>
      <c r="F121" s="22"/>
    </row>
    <row r="122" spans="1:6" s="9" customFormat="1" ht="18.75" customHeight="1" x14ac:dyDescent="0.25">
      <c r="A122" s="14" t="e">
        <f>VLOOKUP(B122,'[1]LISTADO ATM'!$A$2:$C$922,3,0)</f>
        <v>#N/A</v>
      </c>
      <c r="B122" s="11"/>
      <c r="C122" s="14" t="e">
        <f>VLOOKUP(B122,'[1]LISTADO ATM'!$A$2:$B$922,2,0)</f>
        <v>#N/A</v>
      </c>
      <c r="D122" s="19" t="s">
        <v>9</v>
      </c>
      <c r="E122" s="12"/>
      <c r="F122" s="22"/>
    </row>
    <row r="123" spans="1:6" s="9" customFormat="1" ht="18.75" customHeight="1" x14ac:dyDescent="0.25">
      <c r="A123" s="14" t="e">
        <f>VLOOKUP(B123,'[1]LISTADO ATM'!$A$2:$C$922,3,0)</f>
        <v>#N/A</v>
      </c>
      <c r="B123" s="11"/>
      <c r="C123" s="14" t="e">
        <f>VLOOKUP(B123,'[1]LISTADO ATM'!$A$2:$B$922,2,0)</f>
        <v>#N/A</v>
      </c>
      <c r="D123" s="19" t="s">
        <v>9</v>
      </c>
      <c r="E123" s="12"/>
      <c r="F123" s="22"/>
    </row>
    <row r="124" spans="1:6" s="9" customFormat="1" ht="18.75" customHeight="1" x14ac:dyDescent="0.25">
      <c r="A124" s="14" t="e">
        <f>VLOOKUP(B124,'[1]LISTADO ATM'!$A$2:$C$922,3,0)</f>
        <v>#N/A</v>
      </c>
      <c r="B124" s="11"/>
      <c r="C124" s="14" t="e">
        <f>VLOOKUP(B124,'[1]LISTADO ATM'!$A$2:$B$922,2,0)</f>
        <v>#N/A</v>
      </c>
      <c r="D124" s="19" t="s">
        <v>9</v>
      </c>
      <c r="E124" s="12"/>
      <c r="F124" s="22"/>
    </row>
    <row r="125" spans="1:6" s="9" customFormat="1" ht="18.75" customHeight="1" x14ac:dyDescent="0.25">
      <c r="A125" s="14" t="e">
        <f>VLOOKUP(B125,'[1]LISTADO ATM'!$A$2:$C$922,3,0)</f>
        <v>#N/A</v>
      </c>
      <c r="B125" s="11"/>
      <c r="C125" s="14" t="e">
        <f>VLOOKUP(B125,'[1]LISTADO ATM'!$A$2:$B$922,2,0)</f>
        <v>#N/A</v>
      </c>
      <c r="D125" s="19" t="s">
        <v>9</v>
      </c>
      <c r="E125" s="12"/>
      <c r="F125" s="22"/>
    </row>
    <row r="126" spans="1:6" s="9" customFormat="1" ht="18.75" customHeight="1" x14ac:dyDescent="0.25">
      <c r="A126" s="14" t="e">
        <f>VLOOKUP(B126,'[1]LISTADO ATM'!$A$2:$C$922,3,0)</f>
        <v>#N/A</v>
      </c>
      <c r="B126" s="11"/>
      <c r="C126" s="14" t="e">
        <f>VLOOKUP(B126,'[1]LISTADO ATM'!$A$2:$B$922,2,0)</f>
        <v>#N/A</v>
      </c>
      <c r="D126" s="19" t="s">
        <v>9</v>
      </c>
      <c r="E126" s="12"/>
      <c r="F126" s="22"/>
    </row>
    <row r="127" spans="1:6" s="9" customFormat="1" ht="18.75" customHeight="1" thickBot="1" x14ac:dyDescent="0.3">
      <c r="A127" s="20" t="s">
        <v>10</v>
      </c>
      <c r="B127" s="30">
        <f>COUNT(B76:B126)</f>
        <v>45</v>
      </c>
      <c r="C127" s="41"/>
      <c r="D127" s="42"/>
      <c r="E127" s="42"/>
      <c r="F127" s="43"/>
    </row>
    <row r="128" spans="1:6" s="9" customFormat="1" ht="18.75" customHeight="1" thickBot="1" x14ac:dyDescent="0.3">
      <c r="A128" s="44"/>
      <c r="B128" s="45"/>
      <c r="C128" s="45"/>
      <c r="D128" s="45"/>
      <c r="E128" s="45"/>
      <c r="F128" s="46"/>
    </row>
    <row r="129" spans="1:6" s="9" customFormat="1" ht="18.75" customHeight="1" thickBot="1" x14ac:dyDescent="0.3">
      <c r="A129" s="47" t="s">
        <v>20</v>
      </c>
      <c r="B129" s="48"/>
      <c r="C129" s="48"/>
      <c r="D129" s="48"/>
      <c r="E129" s="48"/>
      <c r="F129" s="49"/>
    </row>
    <row r="130" spans="1:6" s="9" customFormat="1" ht="18.75" customHeight="1" x14ac:dyDescent="0.25">
      <c r="A130" s="17" t="s">
        <v>4</v>
      </c>
      <c r="B130" s="17" t="s">
        <v>5</v>
      </c>
      <c r="C130" s="17" t="s">
        <v>6</v>
      </c>
      <c r="D130" s="24" t="s">
        <v>7</v>
      </c>
      <c r="E130" s="24" t="s">
        <v>25</v>
      </c>
      <c r="F130" s="27" t="s">
        <v>8</v>
      </c>
    </row>
    <row r="131" spans="1:6" s="9" customFormat="1" ht="18.75" customHeight="1" x14ac:dyDescent="0.25">
      <c r="A131" s="14" t="str">
        <f>VLOOKUP(B131,'[1]LISTADO ATM'!$A$2:$C$922,3,0)</f>
        <v>DISTRITO NACIONAL</v>
      </c>
      <c r="B131" s="11">
        <v>391</v>
      </c>
      <c r="C131" s="14" t="str">
        <f>VLOOKUP(B131,'[1]LISTADO ATM'!$A$2:$B$922,2,0)</f>
        <v xml:space="preserve">ATM S/M Jumbo Luperón </v>
      </c>
      <c r="D131" s="12" t="s">
        <v>20</v>
      </c>
      <c r="E131" s="23" t="s">
        <v>28</v>
      </c>
      <c r="F131" s="25" t="s">
        <v>34</v>
      </c>
    </row>
    <row r="132" spans="1:6" s="9" customFormat="1" ht="18.75" customHeight="1" x14ac:dyDescent="0.25">
      <c r="A132" s="14" t="str">
        <f>VLOOKUP(B132,'[1]LISTADO ATM'!$A$2:$C$922,3,0)</f>
        <v>DISTRITO NACIONAL</v>
      </c>
      <c r="B132" s="11">
        <v>850</v>
      </c>
      <c r="C132" s="14" t="str">
        <f>VLOOKUP(B132,'[1]LISTADO ATM'!$A$2:$B$922,2,0)</f>
        <v xml:space="preserve">ATM Hotel Be Live Hamaca </v>
      </c>
      <c r="D132" s="12" t="s">
        <v>20</v>
      </c>
      <c r="E132" s="23" t="s">
        <v>28</v>
      </c>
      <c r="F132" s="25" t="s">
        <v>38</v>
      </c>
    </row>
    <row r="133" spans="1:6" s="9" customFormat="1" ht="18.75" customHeight="1" x14ac:dyDescent="0.25">
      <c r="A133" s="14" t="str">
        <f>VLOOKUP(B133,'[1]LISTADO ATM'!$A$2:$C$922,3,0)</f>
        <v>SUR</v>
      </c>
      <c r="B133" s="11">
        <v>616</v>
      </c>
      <c r="C133" s="14" t="str">
        <f>VLOOKUP(B133,'[1]LISTADO ATM'!$A$2:$B$922,2,0)</f>
        <v xml:space="preserve">ATM 5ta. Brigada Barahona </v>
      </c>
      <c r="D133" s="12" t="s">
        <v>20</v>
      </c>
      <c r="E133" s="23" t="s">
        <v>28</v>
      </c>
      <c r="F133" s="25">
        <v>3336074469</v>
      </c>
    </row>
    <row r="134" spans="1:6" s="9" customFormat="1" ht="18.75" customHeight="1" x14ac:dyDescent="0.25">
      <c r="A134" s="14" t="str">
        <f>VLOOKUP(B134,'[1]LISTADO ATM'!$A$2:$C$922,3,0)</f>
        <v>ESTE</v>
      </c>
      <c r="B134" s="11">
        <v>867</v>
      </c>
      <c r="C134" s="14" t="s">
        <v>45</v>
      </c>
      <c r="D134" s="12" t="s">
        <v>20</v>
      </c>
      <c r="E134" s="23" t="s">
        <v>28</v>
      </c>
      <c r="F134" s="25">
        <v>3336074472</v>
      </c>
    </row>
    <row r="135" spans="1:6" s="9" customFormat="1" ht="18.75" customHeight="1" x14ac:dyDescent="0.25">
      <c r="A135" s="14" t="str">
        <f>VLOOKUP(B135,'[1]LISTADO ATM'!$A$2:$C$922,3,0)</f>
        <v>SUR</v>
      </c>
      <c r="B135" s="11">
        <v>871</v>
      </c>
      <c r="C135" s="14" t="str">
        <f>VLOOKUP(B135,'[1]LISTADO ATM'!$A$2:$B$922,2,0)</f>
        <v>ATM Plaza Cultural San Juan</v>
      </c>
      <c r="D135" s="12" t="s">
        <v>20</v>
      </c>
      <c r="E135" s="23" t="s">
        <v>28</v>
      </c>
      <c r="F135" s="25">
        <v>3336074473</v>
      </c>
    </row>
    <row r="136" spans="1:6" s="9" customFormat="1" ht="18.75" customHeight="1" x14ac:dyDescent="0.25">
      <c r="A136" s="14" t="str">
        <f>VLOOKUP(B136,'[1]LISTADO ATM'!$A$2:$C$922,3,0)</f>
        <v>ESTE</v>
      </c>
      <c r="B136" s="11">
        <v>844</v>
      </c>
      <c r="C136" s="14" t="str">
        <f>VLOOKUP(B136,'[1]LISTADO ATM'!$A$2:$B$922,2,0)</f>
        <v xml:space="preserve">ATM San Juan Shopping Center (Bávaro) </v>
      </c>
      <c r="D136" s="12" t="s">
        <v>20</v>
      </c>
      <c r="E136" s="23" t="s">
        <v>26</v>
      </c>
      <c r="F136" s="25">
        <v>3336074583</v>
      </c>
    </row>
    <row r="137" spans="1:6" s="9" customFormat="1" ht="18.75" customHeight="1" x14ac:dyDescent="0.25">
      <c r="A137" s="14" t="str">
        <f>VLOOKUP(B137,'[1]LISTADO ATM'!$A$2:$C$922,3,0)</f>
        <v>DISTRITO NACIONAL</v>
      </c>
      <c r="B137" s="11">
        <v>642</v>
      </c>
      <c r="C137" s="14" t="str">
        <f>VLOOKUP(B137,'[1]LISTADO ATM'!$A$2:$B$922,2,0)</f>
        <v xml:space="preserve">ATM OMSA Sto. Dgo. </v>
      </c>
      <c r="D137" s="12" t="s">
        <v>20</v>
      </c>
      <c r="E137" s="23" t="s">
        <v>28</v>
      </c>
      <c r="F137" s="25">
        <v>3336074652</v>
      </c>
    </row>
    <row r="138" spans="1:6" s="9" customFormat="1" ht="18.75" customHeight="1" x14ac:dyDescent="0.25">
      <c r="A138" s="14" t="str">
        <f>VLOOKUP(B138,'[1]LISTADO ATM'!$A$2:$C$922,3,0)</f>
        <v>DISTRITO NACIONAL</v>
      </c>
      <c r="B138" s="11">
        <v>735</v>
      </c>
      <c r="C138" s="14" t="str">
        <f>VLOOKUP(B138,'[1]LISTADO ATM'!$A$2:$B$922,2,0)</f>
        <v xml:space="preserve">ATM Oficina Independencia II  </v>
      </c>
      <c r="D138" s="12" t="s">
        <v>20</v>
      </c>
      <c r="E138" s="23" t="s">
        <v>26</v>
      </c>
      <c r="F138" s="25">
        <v>3336074714</v>
      </c>
    </row>
    <row r="139" spans="1:6" s="9" customFormat="1" ht="18.75" customHeight="1" x14ac:dyDescent="0.25">
      <c r="A139" s="14" t="str">
        <f>VLOOKUP(B139,'[1]LISTADO ATM'!$A$2:$C$922,3,0)</f>
        <v>DISTRITO NACIONAL</v>
      </c>
      <c r="B139" s="11">
        <v>561</v>
      </c>
      <c r="C139" s="14" t="str">
        <f>VLOOKUP(B139,'[1]LISTADO ATM'!$A$2:$B$922,2,0)</f>
        <v xml:space="preserve">ATM Comando Regional P.N. S.D. Este </v>
      </c>
      <c r="D139" s="12" t="s">
        <v>20</v>
      </c>
      <c r="E139" s="23" t="s">
        <v>28</v>
      </c>
      <c r="F139" s="25">
        <v>3336074753</v>
      </c>
    </row>
    <row r="140" spans="1:6" s="9" customFormat="1" ht="18.75" customHeight="1" x14ac:dyDescent="0.25">
      <c r="A140" s="14" t="str">
        <f>VLOOKUP(B140,'[1]LISTADO ATM'!$A$2:$C$922,3,0)</f>
        <v>DISTRITO NACIONAL</v>
      </c>
      <c r="B140" s="11">
        <v>676</v>
      </c>
      <c r="C140" s="14" t="str">
        <f>VLOOKUP(B140,'[1]LISTADO ATM'!$A$2:$B$922,2,0)</f>
        <v>ATM S/M Bravo Colina Del Oeste</v>
      </c>
      <c r="D140" s="12" t="s">
        <v>20</v>
      </c>
      <c r="E140" s="23" t="s">
        <v>28</v>
      </c>
      <c r="F140" s="25">
        <v>3336074757</v>
      </c>
    </row>
    <row r="141" spans="1:6" s="9" customFormat="1" ht="18.75" customHeight="1" x14ac:dyDescent="0.25">
      <c r="A141" s="14" t="str">
        <f>VLOOKUP(B141,'[1]LISTADO ATM'!$A$2:$C$922,3,0)</f>
        <v>DISTRITO NACIONAL</v>
      </c>
      <c r="B141" s="11">
        <v>162</v>
      </c>
      <c r="C141" s="14" t="str">
        <f>VLOOKUP(B141,'[1]LISTADO ATM'!$A$2:$B$922,2,0)</f>
        <v xml:space="preserve">ATM Oficina Tiradentes I </v>
      </c>
      <c r="D141" s="12" t="s">
        <v>20</v>
      </c>
      <c r="E141" s="23" t="s">
        <v>28</v>
      </c>
      <c r="F141" s="25">
        <v>3336074768</v>
      </c>
    </row>
    <row r="142" spans="1:6" s="9" customFormat="1" ht="18.75" customHeight="1" x14ac:dyDescent="0.25">
      <c r="A142" s="14" t="str">
        <f>VLOOKUP(B142,'[1]LISTADO ATM'!$A$2:$C$922,3,0)</f>
        <v>DISTRITO NACIONAL</v>
      </c>
      <c r="B142" s="11">
        <v>327</v>
      </c>
      <c r="C142" s="14" t="str">
        <f>VLOOKUP(B142,'[1]LISTADO ATM'!$A$2:$B$922,2,0)</f>
        <v xml:space="preserve">ATM UNP CCN (Nacional 27 de Febrero) </v>
      </c>
      <c r="D142" s="12" t="s">
        <v>20</v>
      </c>
      <c r="E142" s="23" t="s">
        <v>28</v>
      </c>
      <c r="F142" s="25">
        <v>3336074769</v>
      </c>
    </row>
    <row r="143" spans="1:6" s="9" customFormat="1" ht="18.75" customHeight="1" x14ac:dyDescent="0.25">
      <c r="A143" s="14" t="str">
        <f>VLOOKUP(B143,'[1]LISTADO ATM'!$A$2:$C$922,3,0)</f>
        <v>DISTRITO NACIONAL</v>
      </c>
      <c r="B143" s="11">
        <v>147</v>
      </c>
      <c r="C143" s="14" t="str">
        <f>VLOOKUP(B143,'[1]LISTADO ATM'!$A$2:$B$922,2,0)</f>
        <v xml:space="preserve">ATM Kiosco Megacentro I </v>
      </c>
      <c r="D143" s="12" t="s">
        <v>20</v>
      </c>
      <c r="E143" s="23" t="s">
        <v>28</v>
      </c>
      <c r="F143" s="25">
        <v>3336074796</v>
      </c>
    </row>
    <row r="144" spans="1:6" s="9" customFormat="1" ht="18.75" customHeight="1" x14ac:dyDescent="0.25">
      <c r="A144" s="14" t="str">
        <f>VLOOKUP(B144,'[1]LISTADO ATM'!$A$2:$C$922,3,0)</f>
        <v>DISTRITO NACIONAL</v>
      </c>
      <c r="B144" s="11">
        <v>240</v>
      </c>
      <c r="C144" s="14" t="str">
        <f>VLOOKUP(B144,'[1]LISTADO ATM'!$A$2:$B$922,2,0)</f>
        <v xml:space="preserve">ATM Oficina Carrefour I </v>
      </c>
      <c r="D144" s="12" t="s">
        <v>20</v>
      </c>
      <c r="E144" s="23" t="s">
        <v>28</v>
      </c>
      <c r="F144" s="25">
        <v>3336074797</v>
      </c>
    </row>
    <row r="145" spans="1:6" s="9" customFormat="1" ht="18.75" customHeight="1" x14ac:dyDescent="0.25">
      <c r="A145" s="14" t="str">
        <f>VLOOKUP(B145,'[1]LISTADO ATM'!$A$2:$C$922,3,0)</f>
        <v>ESTE</v>
      </c>
      <c r="B145" s="11">
        <v>293</v>
      </c>
      <c r="C145" s="14" t="str">
        <f>VLOOKUP(B145,'[1]LISTADO ATM'!$A$2:$B$922,2,0)</f>
        <v xml:space="preserve">ATM S/M Nueva Visión (San Pedro) </v>
      </c>
      <c r="D145" s="12" t="s">
        <v>20</v>
      </c>
      <c r="E145" s="23" t="s">
        <v>28</v>
      </c>
      <c r="F145" s="25">
        <v>3336074799</v>
      </c>
    </row>
    <row r="146" spans="1:6" s="9" customFormat="1" ht="18.75" customHeight="1" x14ac:dyDescent="0.25">
      <c r="A146" s="14" t="str">
        <f>VLOOKUP(B146,'[1]LISTADO ATM'!$A$2:$C$922,3,0)</f>
        <v>DISTRITO NACIONAL</v>
      </c>
      <c r="B146" s="11">
        <v>590</v>
      </c>
      <c r="C146" s="14" t="str">
        <f>VLOOKUP(B146,'[1]LISTADO ATM'!$A$2:$B$922,2,0)</f>
        <v xml:space="preserve">ATM Olé Aut. Las Américas </v>
      </c>
      <c r="D146" s="12" t="s">
        <v>20</v>
      </c>
      <c r="E146" s="23" t="s">
        <v>28</v>
      </c>
      <c r="F146" s="25">
        <v>3336074805</v>
      </c>
    </row>
    <row r="147" spans="1:6" s="9" customFormat="1" ht="18.75" customHeight="1" x14ac:dyDescent="0.25">
      <c r="A147" s="14" t="str">
        <f>VLOOKUP(B147,'[1]LISTADO ATM'!$A$2:$C$922,3,0)</f>
        <v>DISTRITO NACIONAL</v>
      </c>
      <c r="B147" s="11">
        <v>600</v>
      </c>
      <c r="C147" s="14" t="str">
        <f>VLOOKUP(B147,'[1]LISTADO ATM'!$A$2:$B$922,2,0)</f>
        <v>ATM S/M Bravo Hipica</v>
      </c>
      <c r="D147" s="12" t="s">
        <v>20</v>
      </c>
      <c r="E147" s="23" t="s">
        <v>28</v>
      </c>
      <c r="F147" s="25">
        <v>3336074807</v>
      </c>
    </row>
    <row r="148" spans="1:6" s="9" customFormat="1" ht="18.75" customHeight="1" x14ac:dyDescent="0.25">
      <c r="A148" s="14" t="str">
        <f>VLOOKUP(B148,'[1]LISTADO ATM'!$A$2:$C$922,3,0)</f>
        <v>DISTRITO NACIONAL</v>
      </c>
      <c r="B148" s="11">
        <v>648</v>
      </c>
      <c r="C148" s="14" t="str">
        <f>VLOOKUP(B148,'[1]LISTADO ATM'!$A$2:$B$922,2,0)</f>
        <v xml:space="preserve">ATM Hermandad de Pensionados </v>
      </c>
      <c r="D148" s="12" t="s">
        <v>20</v>
      </c>
      <c r="E148" s="23" t="s">
        <v>28</v>
      </c>
      <c r="F148" s="25">
        <v>3336074809</v>
      </c>
    </row>
    <row r="149" spans="1:6" s="9" customFormat="1" ht="18.75" customHeight="1" x14ac:dyDescent="0.25">
      <c r="A149" s="14" t="str">
        <f>VLOOKUP(B149,'[1]LISTADO ATM'!$A$2:$C$922,3,0)</f>
        <v>DISTRITO NACIONAL</v>
      </c>
      <c r="B149" s="11">
        <v>678</v>
      </c>
      <c r="C149" s="14" t="str">
        <f>VLOOKUP(B149,'[1]LISTADO ATM'!$A$2:$B$922,2,0)</f>
        <v>ATM Eco Petroleo San Isidro</v>
      </c>
      <c r="D149" s="12" t="s">
        <v>20</v>
      </c>
      <c r="E149" s="23" t="s">
        <v>28</v>
      </c>
      <c r="F149" s="25">
        <v>3336074811</v>
      </c>
    </row>
    <row r="150" spans="1:6" s="9" customFormat="1" ht="18.75" customHeight="1" x14ac:dyDescent="0.25">
      <c r="A150" s="14" t="str">
        <f>VLOOKUP(B150,'[1]LISTADO ATM'!$A$2:$C$922,3,0)</f>
        <v>DISTRITO NACIONAL</v>
      </c>
      <c r="B150" s="11">
        <v>724</v>
      </c>
      <c r="C150" s="14" t="str">
        <f>VLOOKUP(B150,'[1]LISTADO ATM'!$A$2:$B$922,2,0)</f>
        <v xml:space="preserve">ATM El Huacal I </v>
      </c>
      <c r="D150" s="12" t="s">
        <v>20</v>
      </c>
      <c r="E150" s="23" t="s">
        <v>28</v>
      </c>
      <c r="F150" s="25">
        <v>3336074813</v>
      </c>
    </row>
    <row r="151" spans="1:6" s="9" customFormat="1" ht="18.75" customHeight="1" x14ac:dyDescent="0.25">
      <c r="A151" s="14" t="str">
        <f>VLOOKUP(B151,'[1]LISTADO ATM'!$A$2:$C$922,3,0)</f>
        <v>DISTRITO NACIONAL</v>
      </c>
      <c r="B151" s="11">
        <v>971</v>
      </c>
      <c r="C151" s="14" t="str">
        <f>VLOOKUP(B151,'[1]LISTADO ATM'!$A$2:$B$922,2,0)</f>
        <v xml:space="preserve">ATM Club Banreservas I </v>
      </c>
      <c r="D151" s="12" t="s">
        <v>20</v>
      </c>
      <c r="E151" s="23" t="s">
        <v>28</v>
      </c>
      <c r="F151" s="25">
        <v>3336074817</v>
      </c>
    </row>
    <row r="152" spans="1:6" s="9" customFormat="1" ht="18.75" customHeight="1" x14ac:dyDescent="0.25">
      <c r="A152" s="14" t="str">
        <f>VLOOKUP(B152,'[1]LISTADO ATM'!$A$2:$C$922,3,0)</f>
        <v>DISTRITO NACIONAL</v>
      </c>
      <c r="B152" s="11">
        <v>976</v>
      </c>
      <c r="C152" s="14" t="str">
        <f>VLOOKUP(B152,'[1]LISTADO ATM'!$A$2:$B$922,2,0)</f>
        <v xml:space="preserve">ATM Oficina Diamond Plaza I </v>
      </c>
      <c r="D152" s="12" t="s">
        <v>20</v>
      </c>
      <c r="E152" s="23" t="s">
        <v>28</v>
      </c>
      <c r="F152" s="25">
        <v>3336074818</v>
      </c>
    </row>
    <row r="153" spans="1:6" s="9" customFormat="1" ht="18.75" customHeight="1" x14ac:dyDescent="0.25">
      <c r="A153" s="14" t="e">
        <f>VLOOKUP(B153,'[1]LISTADO ATM'!$A$2:$C$922,3,0)</f>
        <v>#N/A</v>
      </c>
      <c r="B153" s="11"/>
      <c r="C153" s="14" t="e">
        <f>VLOOKUP(B153,'[1]LISTADO ATM'!$A$2:$B$922,2,0)</f>
        <v>#N/A</v>
      </c>
      <c r="D153" s="12" t="s">
        <v>20</v>
      </c>
      <c r="E153" s="23"/>
      <c r="F153" s="25"/>
    </row>
    <row r="154" spans="1:6" s="9" customFormat="1" ht="18.75" customHeight="1" x14ac:dyDescent="0.25">
      <c r="A154" s="14" t="e">
        <f>VLOOKUP(B154,'[1]LISTADO ATM'!$A$2:$C$922,3,0)</f>
        <v>#N/A</v>
      </c>
      <c r="B154" s="11"/>
      <c r="C154" s="14" t="e">
        <f>VLOOKUP(B154,'[1]LISTADO ATM'!$A$2:$B$922,2,0)</f>
        <v>#N/A</v>
      </c>
      <c r="D154" s="12" t="s">
        <v>20</v>
      </c>
      <c r="E154" s="23"/>
      <c r="F154" s="25"/>
    </row>
    <row r="155" spans="1:6" s="9" customFormat="1" ht="18.75" customHeight="1" thickBot="1" x14ac:dyDescent="0.3">
      <c r="A155" s="20" t="s">
        <v>10</v>
      </c>
      <c r="B155" s="30">
        <f>COUNT(B131:B154)</f>
        <v>22</v>
      </c>
      <c r="C155" s="50"/>
      <c r="D155" s="51"/>
      <c r="E155" s="51"/>
      <c r="F155" s="52"/>
    </row>
    <row r="156" spans="1:6" s="9" customFormat="1" ht="18.75" customHeight="1" thickBot="1" x14ac:dyDescent="0.3">
      <c r="A156" s="45"/>
      <c r="B156" s="45"/>
      <c r="C156" s="45"/>
      <c r="D156" s="45"/>
      <c r="E156" s="45"/>
      <c r="F156" s="45"/>
    </row>
    <row r="157" spans="1:6" s="9" customFormat="1" ht="18.75" customHeight="1" thickBot="1" x14ac:dyDescent="0.3">
      <c r="A157" s="47" t="s">
        <v>16</v>
      </c>
      <c r="B157" s="48"/>
      <c r="C157" s="48"/>
      <c r="D157" s="48"/>
      <c r="E157" s="48"/>
      <c r="F157" s="49"/>
    </row>
    <row r="158" spans="1:6" s="9" customFormat="1" ht="18.75" customHeight="1" x14ac:dyDescent="0.25">
      <c r="A158" s="17" t="s">
        <v>4</v>
      </c>
      <c r="B158" s="17" t="s">
        <v>5</v>
      </c>
      <c r="C158" s="17" t="s">
        <v>6</v>
      </c>
      <c r="D158" s="24" t="s">
        <v>7</v>
      </c>
      <c r="E158" s="24" t="s">
        <v>25</v>
      </c>
      <c r="F158" s="27" t="s">
        <v>8</v>
      </c>
    </row>
    <row r="159" spans="1:6" s="9" customFormat="1" ht="18" x14ac:dyDescent="0.25">
      <c r="A159" s="14" t="str">
        <f>VLOOKUP(B159,'[1]LISTADO ATM'!$A$2:$C$922,3,0)</f>
        <v>DISTRITO NACIONAL</v>
      </c>
      <c r="B159" s="11">
        <v>722</v>
      </c>
      <c r="C159" s="14" t="str">
        <f>VLOOKUP(B159,'[1]LISTADO ATM'!$A$2:$B$922,2,0)</f>
        <v xml:space="preserve">ATM Oficina Charles de Gaulle III </v>
      </c>
      <c r="D159" s="36" t="s">
        <v>23</v>
      </c>
      <c r="E159" s="12" t="s">
        <v>26</v>
      </c>
      <c r="F159" s="29" t="s">
        <v>35</v>
      </c>
    </row>
    <row r="160" spans="1:6" s="9" customFormat="1" ht="18" x14ac:dyDescent="0.25">
      <c r="A160" s="14" t="str">
        <f>VLOOKUP(B160,'[1]LISTADO ATM'!$A$2:$C$922,3,0)</f>
        <v>DISTRITO NACIONAL</v>
      </c>
      <c r="B160" s="11">
        <v>354</v>
      </c>
      <c r="C160" s="14" t="str">
        <f>VLOOKUP(B160,'[1]LISTADO ATM'!$A$2:$B$922,2,0)</f>
        <v xml:space="preserve">ATM Oficina Núñez de Cáceres II </v>
      </c>
      <c r="D160" s="36" t="s">
        <v>23</v>
      </c>
      <c r="E160" s="12" t="s">
        <v>26</v>
      </c>
      <c r="F160" s="29">
        <v>3336074369</v>
      </c>
    </row>
    <row r="161" spans="1:6" s="9" customFormat="1" ht="18" x14ac:dyDescent="0.25">
      <c r="A161" s="14" t="str">
        <f>VLOOKUP(B161,'[1]LISTADO ATM'!$A$2:$C$922,3,0)</f>
        <v>DISTRITO NACIONAL</v>
      </c>
      <c r="B161" s="11">
        <v>60</v>
      </c>
      <c r="C161" s="14" t="str">
        <f>VLOOKUP(B161,'[1]LISTADO ATM'!$A$2:$B$922,2,0)</f>
        <v xml:space="preserve">ATM Autobanco 27 de Febrero </v>
      </c>
      <c r="D161" s="36" t="s">
        <v>23</v>
      </c>
      <c r="E161" s="12" t="s">
        <v>28</v>
      </c>
      <c r="F161" s="29">
        <v>3336074430</v>
      </c>
    </row>
    <row r="162" spans="1:6" s="9" customFormat="1" ht="18" x14ac:dyDescent="0.25">
      <c r="A162" s="14" t="str">
        <f>VLOOKUP(B162,'[1]LISTADO ATM'!$A$2:$C$922,3,0)</f>
        <v>DISTRITO NACIONAL</v>
      </c>
      <c r="B162" s="11">
        <v>231</v>
      </c>
      <c r="C162" s="14" t="str">
        <f>VLOOKUP(B162,'[1]LISTADO ATM'!$A$2:$B$922,2,0)</f>
        <v xml:space="preserve">ATM Oficina Zona Oriental </v>
      </c>
      <c r="D162" s="28" t="s">
        <v>43</v>
      </c>
      <c r="E162" s="12" t="s">
        <v>26</v>
      </c>
      <c r="F162" s="29">
        <v>3336074434</v>
      </c>
    </row>
    <row r="163" spans="1:6" s="9" customFormat="1" ht="18" x14ac:dyDescent="0.25">
      <c r="A163" s="33" t="str">
        <f>VLOOKUP(B163,'[1]LISTADO ATM'!$A$2:$C$922,3,0)</f>
        <v>DISTRITO NACIONAL</v>
      </c>
      <c r="B163" s="11">
        <v>813</v>
      </c>
      <c r="C163" s="33" t="str">
        <f>VLOOKUP(B163,'[1]LISTADO ATM'!$A$2:$B$922,2,0)</f>
        <v>ATM Occidental Mall</v>
      </c>
      <c r="D163" s="28" t="s">
        <v>43</v>
      </c>
      <c r="E163" s="12" t="s">
        <v>26</v>
      </c>
      <c r="F163" s="29">
        <v>3336074777</v>
      </c>
    </row>
    <row r="164" spans="1:6" s="9" customFormat="1" ht="18" x14ac:dyDescent="0.25">
      <c r="A164" s="33" t="str">
        <f>VLOOKUP(B164,'[1]LISTADO ATM'!$A$2:$C$922,3,0)</f>
        <v>DISTRITO NACIONAL</v>
      </c>
      <c r="B164" s="11">
        <v>744</v>
      </c>
      <c r="C164" s="33" t="str">
        <f>VLOOKUP(B164,'[1]LISTADO ATM'!$A$2:$B$922,2,0)</f>
        <v xml:space="preserve">ATM Multicentro La Sirena Venezuela </v>
      </c>
      <c r="D164" s="36" t="s">
        <v>23</v>
      </c>
      <c r="E164" s="12" t="s">
        <v>28</v>
      </c>
      <c r="F164" s="29">
        <v>3336074779</v>
      </c>
    </row>
    <row r="165" spans="1:6" s="9" customFormat="1" ht="18" x14ac:dyDescent="0.25">
      <c r="A165" s="33" t="str">
        <f>VLOOKUP(B165,'[1]LISTADO ATM'!$A$2:$C$922,3,0)</f>
        <v>DISTRITO NACIONAL</v>
      </c>
      <c r="B165" s="11">
        <v>540</v>
      </c>
      <c r="C165" s="33" t="str">
        <f>VLOOKUP(B165,'[1]LISTADO ATM'!$A$2:$B$922,2,0)</f>
        <v xml:space="preserve">ATM Autoservicio Sambil I </v>
      </c>
      <c r="D165" s="28" t="s">
        <v>43</v>
      </c>
      <c r="E165" s="12" t="s">
        <v>28</v>
      </c>
      <c r="F165" s="29">
        <v>3336074781</v>
      </c>
    </row>
    <row r="166" spans="1:6" s="9" customFormat="1" ht="18" x14ac:dyDescent="0.25">
      <c r="A166" s="33" t="str">
        <f>VLOOKUP(B166,'[1]LISTADO ATM'!$A$2:$C$922,3,0)</f>
        <v>NORTE</v>
      </c>
      <c r="B166" s="11">
        <v>8</v>
      </c>
      <c r="C166" s="33" t="str">
        <f>VLOOKUP(B166,'[1]LISTADO ATM'!$A$2:$B$922,2,0)</f>
        <v>ATM Autoservicio Yaque</v>
      </c>
      <c r="D166" s="28" t="s">
        <v>43</v>
      </c>
      <c r="E166" s="12" t="s">
        <v>26</v>
      </c>
      <c r="F166" s="29">
        <v>3336074784</v>
      </c>
    </row>
    <row r="167" spans="1:6" s="9" customFormat="1" ht="18" x14ac:dyDescent="0.25">
      <c r="A167" s="33" t="str">
        <f>VLOOKUP(B167,'[1]LISTADO ATM'!$A$2:$C$922,3,0)</f>
        <v>NORTE</v>
      </c>
      <c r="B167" s="11">
        <v>649</v>
      </c>
      <c r="C167" s="33" t="str">
        <f>VLOOKUP(B167,'[1]LISTADO ATM'!$A$2:$B$922,2,0)</f>
        <v xml:space="preserve">ATM Oficina Galería 56 (San Francisco de Macorís) </v>
      </c>
      <c r="D167" s="36" t="s">
        <v>23</v>
      </c>
      <c r="E167" s="12" t="s">
        <v>26</v>
      </c>
      <c r="F167" s="29">
        <v>3336074785</v>
      </c>
    </row>
    <row r="168" spans="1:6" s="9" customFormat="1" ht="18" x14ac:dyDescent="0.25">
      <c r="A168" s="33" t="str">
        <f>VLOOKUP(B168,'[1]LISTADO ATM'!$A$2:$C$922,3,0)</f>
        <v>NORTE</v>
      </c>
      <c r="B168" s="11">
        <v>292</v>
      </c>
      <c r="C168" s="33" t="str">
        <f>VLOOKUP(B168,'[1]LISTADO ATM'!$A$2:$B$922,2,0)</f>
        <v xml:space="preserve">ATM UNP Castañuelas (Montecristi) </v>
      </c>
      <c r="D168" s="36" t="s">
        <v>23</v>
      </c>
      <c r="E168" s="12" t="s">
        <v>26</v>
      </c>
      <c r="F168" s="29">
        <v>3336074786</v>
      </c>
    </row>
    <row r="169" spans="1:6" s="9" customFormat="1" ht="18" x14ac:dyDescent="0.25">
      <c r="A169" s="14" t="str">
        <f>VLOOKUP(B169,'[1]LISTADO ATM'!$A$2:$C$922,3,0)</f>
        <v>NORTE</v>
      </c>
      <c r="B169" s="11">
        <v>606</v>
      </c>
      <c r="C169" s="14" t="str">
        <f>VLOOKUP(B169,'[1]LISTADO ATM'!$A$2:$B$922,2,0)</f>
        <v xml:space="preserve">ATM UNP Manolo Tavarez Justo </v>
      </c>
      <c r="D169" s="36" t="s">
        <v>23</v>
      </c>
      <c r="E169" s="23" t="s">
        <v>32</v>
      </c>
      <c r="F169" s="22" t="s">
        <v>36</v>
      </c>
    </row>
    <row r="170" spans="1:6" s="9" customFormat="1" ht="18" x14ac:dyDescent="0.25">
      <c r="A170" s="33" t="str">
        <f>VLOOKUP(B170,'[1]LISTADO ATM'!$A$2:$C$922,3,0)</f>
        <v>DISTRITO NACIONAL</v>
      </c>
      <c r="B170" s="11">
        <v>927</v>
      </c>
      <c r="C170" s="33" t="str">
        <f>VLOOKUP(B170,'[1]LISTADO ATM'!$A$2:$B$922,2,0)</f>
        <v>ATM S/M Bravo La Esperilla</v>
      </c>
      <c r="D170" s="36" t="s">
        <v>23</v>
      </c>
      <c r="E170" s="12" t="s">
        <v>28</v>
      </c>
      <c r="F170" s="29">
        <v>3336074832</v>
      </c>
    </row>
    <row r="171" spans="1:6" s="9" customFormat="1" ht="18" x14ac:dyDescent="0.25">
      <c r="A171" s="33" t="str">
        <f>VLOOKUP(B171,'[1]LISTADO ATM'!$A$2:$C$922,3,0)</f>
        <v>NORTE</v>
      </c>
      <c r="B171" s="11">
        <v>497</v>
      </c>
      <c r="C171" s="33" t="str">
        <f>VLOOKUP(B171,'[1]LISTADO ATM'!$A$2:$B$922,2,0)</f>
        <v xml:space="preserve">ATM Oficina El Portal II (Santiago) </v>
      </c>
      <c r="D171" s="36" t="s">
        <v>23</v>
      </c>
      <c r="E171" s="12" t="s">
        <v>28</v>
      </c>
      <c r="F171" s="29">
        <v>3336074833</v>
      </c>
    </row>
    <row r="172" spans="1:6" s="9" customFormat="1" ht="18" x14ac:dyDescent="0.25">
      <c r="A172" s="14" t="str">
        <f>VLOOKUP(B172,'[1]LISTADO ATM'!$A$2:$C$922,3,0)</f>
        <v>DISTRITO NACIONAL</v>
      </c>
      <c r="B172" s="11">
        <v>54</v>
      </c>
      <c r="C172" s="14" t="str">
        <f>VLOOKUP(B172,'[1]LISTADO ATM'!$A$2:$B$922,2,0)</f>
        <v xml:space="preserve">ATM Autoservicio Galería 360 </v>
      </c>
      <c r="D172" s="28" t="s">
        <v>43</v>
      </c>
      <c r="E172" s="12" t="s">
        <v>26</v>
      </c>
      <c r="F172" s="29">
        <v>3336074835</v>
      </c>
    </row>
    <row r="173" spans="1:6" s="9" customFormat="1" ht="18" x14ac:dyDescent="0.25">
      <c r="A173" s="14" t="str">
        <f>VLOOKUP(B173,'[1]LISTADO ATM'!$A$2:$C$922,3,0)</f>
        <v>ESTE</v>
      </c>
      <c r="B173" s="11">
        <v>429</v>
      </c>
      <c r="C173" s="14" t="str">
        <f>VLOOKUP(B173,'[1]LISTADO ATM'!$A$2:$B$922,2,0)</f>
        <v xml:space="preserve">ATM Oficina Jumbo La Romana </v>
      </c>
      <c r="D173" s="28" t="s">
        <v>43</v>
      </c>
      <c r="E173" s="12" t="s">
        <v>26</v>
      </c>
      <c r="F173" s="29">
        <v>3336074838</v>
      </c>
    </row>
    <row r="174" spans="1:6" s="9" customFormat="1" ht="18" x14ac:dyDescent="0.25">
      <c r="A174" s="14" t="str">
        <f>VLOOKUP(B174,'[1]LISTADO ATM'!$A$2:$C$922,3,0)</f>
        <v>DISTRITO NACIONAL</v>
      </c>
      <c r="B174" s="11">
        <v>793</v>
      </c>
      <c r="C174" s="14" t="str">
        <f>VLOOKUP(B174,'[1]LISTADO ATM'!$A$2:$B$922,2,0)</f>
        <v xml:space="preserve">ATM Centro de Caja Agora Mall </v>
      </c>
      <c r="D174" s="28" t="s">
        <v>43</v>
      </c>
      <c r="E174" s="12" t="s">
        <v>28</v>
      </c>
      <c r="F174" s="29">
        <v>3336074841</v>
      </c>
    </row>
    <row r="175" spans="1:6" s="9" customFormat="1" ht="18" x14ac:dyDescent="0.25">
      <c r="A175" s="14" t="str">
        <f>VLOOKUP(B175,'[1]LISTADO ATM'!$A$2:$C$922,3,0)</f>
        <v>SUR</v>
      </c>
      <c r="B175" s="11">
        <v>5</v>
      </c>
      <c r="C175" s="14" t="str">
        <f>VLOOKUP(B175,'[1]LISTADO ATM'!$A$2:$B$922,2,0)</f>
        <v>ATM Oficina Autoservicio Villa Ofelia (San Juan)</v>
      </c>
      <c r="D175" s="28" t="s">
        <v>43</v>
      </c>
      <c r="E175" s="12" t="s">
        <v>28</v>
      </c>
      <c r="F175" s="29">
        <v>3336074843</v>
      </c>
    </row>
    <row r="176" spans="1:6" s="9" customFormat="1" ht="18" x14ac:dyDescent="0.25">
      <c r="A176" s="14" t="str">
        <f>VLOOKUP(B176,'[1]LISTADO ATM'!$A$2:$C$922,3,0)</f>
        <v>NORTE</v>
      </c>
      <c r="B176" s="11">
        <v>599</v>
      </c>
      <c r="C176" s="14" t="str">
        <f>VLOOKUP(B176,'[1]LISTADO ATM'!$A$2:$B$922,2,0)</f>
        <v xml:space="preserve">ATM Oficina Plaza Internacional (Santiago) </v>
      </c>
      <c r="D176" s="28" t="s">
        <v>43</v>
      </c>
      <c r="E176" s="12" t="s">
        <v>28</v>
      </c>
      <c r="F176" s="29" t="s">
        <v>50</v>
      </c>
    </row>
    <row r="177" spans="1:6" s="9" customFormat="1" ht="18.75" thickBot="1" x14ac:dyDescent="0.3">
      <c r="A177" s="20" t="s">
        <v>10</v>
      </c>
      <c r="B177" s="30">
        <f>COUNT(B159:B176)</f>
        <v>18</v>
      </c>
      <c r="C177" s="50"/>
      <c r="D177" s="51"/>
      <c r="E177" s="51"/>
      <c r="F177" s="43"/>
    </row>
    <row r="178" spans="1:6" s="9" customFormat="1" ht="15.75" thickBot="1" x14ac:dyDescent="0.3">
      <c r="A178" s="56"/>
      <c r="B178" s="57"/>
      <c r="C178" s="58"/>
      <c r="D178" s="58"/>
      <c r="E178" s="58"/>
      <c r="F178" s="59"/>
    </row>
    <row r="179" spans="1:6" s="9" customFormat="1" ht="18.75" customHeight="1" thickBot="1" x14ac:dyDescent="0.3">
      <c r="A179" s="62" t="s">
        <v>11</v>
      </c>
      <c r="B179" s="63"/>
      <c r="C179" s="60"/>
      <c r="D179" s="60"/>
      <c r="E179" s="60"/>
      <c r="F179" s="61"/>
    </row>
    <row r="180" spans="1:6" s="9" customFormat="1" ht="18.75" thickBot="1" x14ac:dyDescent="0.3">
      <c r="A180" s="15">
        <f>+B127+B155+B177</f>
        <v>85</v>
      </c>
      <c r="B180" s="21"/>
      <c r="C180" s="60"/>
      <c r="D180" s="60"/>
      <c r="E180" s="60"/>
      <c r="F180" s="61"/>
    </row>
    <row r="181" spans="1:6" s="9" customFormat="1" ht="15.75" thickBot="1" x14ac:dyDescent="0.3">
      <c r="A181" s="56"/>
      <c r="B181" s="57"/>
      <c r="C181" s="45"/>
      <c r="D181" s="45"/>
      <c r="E181" s="45"/>
      <c r="F181" s="46"/>
    </row>
    <row r="182" spans="1:6" s="9" customFormat="1" ht="18.75" customHeight="1" thickBot="1" x14ac:dyDescent="0.3">
      <c r="A182" s="53" t="s">
        <v>13</v>
      </c>
      <c r="B182" s="54"/>
      <c r="C182" s="54"/>
      <c r="D182" s="54"/>
      <c r="E182" s="54"/>
      <c r="F182" s="55"/>
    </row>
    <row r="183" spans="1:6" s="9" customFormat="1" ht="18" x14ac:dyDescent="0.25">
      <c r="A183" s="17" t="s">
        <v>4</v>
      </c>
      <c r="B183" s="26" t="s">
        <v>5</v>
      </c>
      <c r="C183" s="17" t="s">
        <v>6</v>
      </c>
      <c r="D183" s="88" t="s">
        <v>7</v>
      </c>
      <c r="E183" s="89"/>
      <c r="F183" s="90"/>
    </row>
    <row r="184" spans="1:6" s="9" customFormat="1" ht="18" x14ac:dyDescent="0.25">
      <c r="A184" s="14" t="str">
        <f>VLOOKUP(B184,'[1]LISTADO ATM'!$A$2:$C$922,3,0)</f>
        <v>DISTRITO NACIONAL</v>
      </c>
      <c r="B184" s="11">
        <v>517</v>
      </c>
      <c r="C184" s="14" t="str">
        <f>VLOOKUP(B184,'[1]LISTADO ATM'!$A$2:$B$922,2,0)</f>
        <v xml:space="preserve">ATM Autobanco Oficina Sans Soucí </v>
      </c>
      <c r="D184" s="64" t="s">
        <v>21</v>
      </c>
      <c r="E184" s="65"/>
      <c r="F184" s="66"/>
    </row>
    <row r="185" spans="1:6" s="9" customFormat="1" ht="18" x14ac:dyDescent="0.25">
      <c r="A185" s="14" t="str">
        <f>VLOOKUP(B185,'[1]LISTADO ATM'!$A$2:$C$922,3,0)</f>
        <v>DISTRITO NACIONAL</v>
      </c>
      <c r="B185" s="11">
        <v>573</v>
      </c>
      <c r="C185" s="14" t="str">
        <f>VLOOKUP(B185,'[1]LISTADO ATM'!$A$2:$B$922,2,0)</f>
        <v xml:space="preserve">ATM IDSS </v>
      </c>
      <c r="D185" s="64" t="s">
        <v>21</v>
      </c>
      <c r="E185" s="65"/>
      <c r="F185" s="66"/>
    </row>
    <row r="186" spans="1:6" s="9" customFormat="1" ht="18" x14ac:dyDescent="0.25">
      <c r="A186" s="14" t="str">
        <f>VLOOKUP(B186,'[1]LISTADO ATM'!$A$2:$C$922,3,0)</f>
        <v>NORTE</v>
      </c>
      <c r="B186" s="11">
        <v>292</v>
      </c>
      <c r="C186" s="14" t="str">
        <f>VLOOKUP(B186,'[1]LISTADO ATM'!$A$2:$B$922,2,0)</f>
        <v xml:space="preserve">ATM UNP Castañuelas (Montecristi) </v>
      </c>
      <c r="D186" s="64" t="s">
        <v>21</v>
      </c>
      <c r="E186" s="65"/>
      <c r="F186" s="66"/>
    </row>
    <row r="187" spans="1:6" s="9" customFormat="1" ht="18" x14ac:dyDescent="0.25">
      <c r="A187" s="14" t="str">
        <f>VLOOKUP(B187,'[1]LISTADO ATM'!$A$2:$C$922,3,0)</f>
        <v>DISTRITO NACIONAL</v>
      </c>
      <c r="B187" s="11">
        <v>183</v>
      </c>
      <c r="C187" s="14" t="str">
        <f>VLOOKUP(B187,'[1]LISTADO ATM'!$A$2:$B$922,2,0)</f>
        <v>ATM Estación Nativa Km. 22 Aut. Duarte.</v>
      </c>
      <c r="D187" s="64" t="s">
        <v>21</v>
      </c>
      <c r="E187" s="65"/>
      <c r="F187" s="66"/>
    </row>
    <row r="188" spans="1:6" s="9" customFormat="1" ht="18" x14ac:dyDescent="0.25">
      <c r="A188" s="14" t="str">
        <f>VLOOKUP(B188,'[1]LISTADO ATM'!$A$2:$C$922,3,0)</f>
        <v>NORTE</v>
      </c>
      <c r="B188" s="11">
        <v>189</v>
      </c>
      <c r="C188" s="14" t="str">
        <f>VLOOKUP(B188,'[1]LISTADO ATM'!$A$2:$B$922,2,0)</f>
        <v xml:space="preserve">ATM Comando Regional Cibao Central P.N. </v>
      </c>
      <c r="D188" s="64" t="s">
        <v>21</v>
      </c>
      <c r="E188" s="65"/>
      <c r="F188" s="66"/>
    </row>
    <row r="189" spans="1:6" s="9" customFormat="1" ht="18" x14ac:dyDescent="0.25">
      <c r="A189" s="14" t="str">
        <f>VLOOKUP(B189,'[1]LISTADO ATM'!$A$2:$C$922,3,0)</f>
        <v>NORTE</v>
      </c>
      <c r="B189" s="11">
        <v>358</v>
      </c>
      <c r="C189" s="14" t="str">
        <f>VLOOKUP(B189,'[1]LISTADO ATM'!$A$2:$B$922,2,0)</f>
        <v>ATM Ayuntamiento Cevico</v>
      </c>
      <c r="D189" s="64" t="s">
        <v>21</v>
      </c>
      <c r="E189" s="65"/>
      <c r="F189" s="66"/>
    </row>
    <row r="190" spans="1:6" s="9" customFormat="1" ht="18" x14ac:dyDescent="0.25">
      <c r="A190" s="14" t="str">
        <f>VLOOKUP(B190,'[1]LISTADO ATM'!$A$2:$C$922,3,0)</f>
        <v>DISTRITO NACIONAL</v>
      </c>
      <c r="B190" s="11">
        <v>378</v>
      </c>
      <c r="C190" s="14" t="str">
        <f>VLOOKUP(B190,'[1]LISTADO ATM'!$A$2:$B$922,2,0)</f>
        <v>ATM UNP Villa Flores</v>
      </c>
      <c r="D190" s="64" t="s">
        <v>21</v>
      </c>
      <c r="E190" s="65"/>
      <c r="F190" s="66"/>
    </row>
    <row r="191" spans="1:6" s="9" customFormat="1" ht="18" x14ac:dyDescent="0.25">
      <c r="A191" s="14" t="str">
        <f>VLOOKUP(B191,'[1]LISTADO ATM'!$A$2:$C$922,3,0)</f>
        <v>NORTE</v>
      </c>
      <c r="B191" s="11">
        <v>395</v>
      </c>
      <c r="C191" s="14" t="str">
        <f>VLOOKUP(B191,'[1]LISTADO ATM'!$A$2:$B$922,2,0)</f>
        <v xml:space="preserve">ATM UNP Sabana Iglesia </v>
      </c>
      <c r="D191" s="64" t="s">
        <v>21</v>
      </c>
      <c r="E191" s="65"/>
      <c r="F191" s="66"/>
    </row>
    <row r="192" spans="1:6" s="9" customFormat="1" ht="18" x14ac:dyDescent="0.25">
      <c r="A192" s="14" t="str">
        <f>VLOOKUP(B192,'[1]LISTADO ATM'!$A$2:$C$922,3,0)</f>
        <v>NORTE</v>
      </c>
      <c r="B192" s="11">
        <v>492</v>
      </c>
      <c r="C192" s="14" t="str">
        <f>VLOOKUP(B192,'[1]LISTADO ATM'!$A$2:$B$922,2,0)</f>
        <v>ATM S/M Nacional  El Dorado Santiago</v>
      </c>
      <c r="D192" s="64" t="s">
        <v>21</v>
      </c>
      <c r="E192" s="65"/>
      <c r="F192" s="66"/>
    </row>
    <row r="193" spans="1:6" s="9" customFormat="1" ht="18" x14ac:dyDescent="0.25">
      <c r="A193" s="14" t="str">
        <f>VLOOKUP(B193,'[1]LISTADO ATM'!$A$2:$C$922,3,0)</f>
        <v>NORTE</v>
      </c>
      <c r="B193" s="11">
        <v>538</v>
      </c>
      <c r="C193" s="14" t="str">
        <f>VLOOKUP(B193,'[1]LISTADO ATM'!$A$2:$B$922,2,0)</f>
        <v>ATM  Autoservicio San Fco. Macorís</v>
      </c>
      <c r="D193" s="64" t="s">
        <v>21</v>
      </c>
      <c r="E193" s="65"/>
      <c r="F193" s="66"/>
    </row>
    <row r="194" spans="1:6" s="9" customFormat="1" ht="18" x14ac:dyDescent="0.25">
      <c r="A194" s="14" t="str">
        <f>VLOOKUP(B194,'[1]LISTADO ATM'!$A$2:$C$922,3,0)</f>
        <v>ESTE</v>
      </c>
      <c r="B194" s="11">
        <v>631</v>
      </c>
      <c r="C194" s="14" t="str">
        <f>VLOOKUP(B194,'[1]LISTADO ATM'!$A$2:$B$922,2,0)</f>
        <v xml:space="preserve">ATM ASOCODEQUI (San Pedro) </v>
      </c>
      <c r="D194" s="64" t="s">
        <v>21</v>
      </c>
      <c r="E194" s="65"/>
      <c r="F194" s="66"/>
    </row>
    <row r="195" spans="1:6" s="9" customFormat="1" ht="18" x14ac:dyDescent="0.25">
      <c r="A195" s="14" t="str">
        <f>VLOOKUP(B195,'[1]LISTADO ATM'!$A$2:$C$922,3,0)</f>
        <v>DISTRITO NACIONAL</v>
      </c>
      <c r="B195" s="11">
        <v>698</v>
      </c>
      <c r="C195" s="14" t="str">
        <f>VLOOKUP(B195,'[1]LISTADO ATM'!$A$2:$B$922,2,0)</f>
        <v>ATM Parador Bellamar</v>
      </c>
      <c r="D195" s="64" t="s">
        <v>21</v>
      </c>
      <c r="E195" s="65"/>
      <c r="F195" s="66"/>
    </row>
    <row r="196" spans="1:6" s="9" customFormat="1" ht="18" x14ac:dyDescent="0.25">
      <c r="A196" s="14" t="str">
        <f>VLOOKUP(B196,'[1]LISTADO ATM'!$A$2:$C$922,3,0)</f>
        <v>DISTRITO NACIONAL</v>
      </c>
      <c r="B196" s="11">
        <v>755</v>
      </c>
      <c r="C196" s="14" t="str">
        <f>VLOOKUP(B196,'[1]LISTADO ATM'!$A$2:$B$922,2,0)</f>
        <v xml:space="preserve">ATM Oficina Galería del Este (Plaza) </v>
      </c>
      <c r="D196" s="64" t="s">
        <v>21</v>
      </c>
      <c r="E196" s="65"/>
      <c r="F196" s="66"/>
    </row>
    <row r="197" spans="1:6" s="9" customFormat="1" ht="18" x14ac:dyDescent="0.25">
      <c r="A197" s="14" t="str">
        <f>VLOOKUP(B197,'[1]LISTADO ATM'!$A$2:$C$922,3,0)</f>
        <v>NORTE</v>
      </c>
      <c r="B197" s="11">
        <v>796</v>
      </c>
      <c r="C197" s="14" t="str">
        <f>VLOOKUP(B197,'[1]LISTADO ATM'!$A$2:$B$922,2,0)</f>
        <v xml:space="preserve">ATM Oficina Plaza Ventura (Nagua) </v>
      </c>
      <c r="D197" s="64" t="s">
        <v>21</v>
      </c>
      <c r="E197" s="65"/>
      <c r="F197" s="66"/>
    </row>
    <row r="198" spans="1:6" s="9" customFormat="1" ht="18" x14ac:dyDescent="0.25">
      <c r="A198" s="14" t="str">
        <f>VLOOKUP(B198,'[1]LISTADO ATM'!$A$2:$C$922,3,0)</f>
        <v>SUR</v>
      </c>
      <c r="B198" s="11">
        <v>825</v>
      </c>
      <c r="C198" s="14" t="str">
        <f>VLOOKUP(B198,'[1]LISTADO ATM'!$A$2:$B$922,2,0)</f>
        <v xml:space="preserve">ATM Estacion Eco Cibeles (Las Matas de Farfán) </v>
      </c>
      <c r="D198" s="64" t="s">
        <v>21</v>
      </c>
      <c r="E198" s="65"/>
      <c r="F198" s="66"/>
    </row>
    <row r="199" spans="1:6" s="9" customFormat="1" ht="18" x14ac:dyDescent="0.25">
      <c r="A199" s="14" t="str">
        <f>VLOOKUP(B199,'[1]LISTADO ATM'!$A$2:$C$922,3,0)</f>
        <v>DISTRITO NACIONAL</v>
      </c>
      <c r="B199" s="11">
        <v>70</v>
      </c>
      <c r="C199" s="14" t="str">
        <f>VLOOKUP(B199,'[1]LISTADO ATM'!$A$2:$B$922,2,0)</f>
        <v xml:space="preserve">ATM Autoservicio Plaza Lama Zona Oriental </v>
      </c>
      <c r="D199" s="64" t="s">
        <v>21</v>
      </c>
      <c r="E199" s="65"/>
      <c r="F199" s="66"/>
    </row>
    <row r="200" spans="1:6" s="9" customFormat="1" ht="18" x14ac:dyDescent="0.25">
      <c r="A200" s="14" t="e">
        <f>VLOOKUP(B200,'[1]LISTADO ATM'!$A$2:$C$922,3,0)</f>
        <v>#N/A</v>
      </c>
      <c r="B200" s="11"/>
      <c r="C200" s="14" t="e">
        <f>VLOOKUP(B200,'[1]LISTADO ATM'!$A$2:$B$922,2,0)</f>
        <v>#N/A</v>
      </c>
      <c r="D200" s="31"/>
      <c r="E200" s="31"/>
      <c r="F200" s="32"/>
    </row>
    <row r="201" spans="1:6" s="9" customFormat="1" ht="18.75" thickBot="1" x14ac:dyDescent="0.3">
      <c r="A201" s="20" t="s">
        <v>10</v>
      </c>
      <c r="B201" s="30">
        <f>COUNT(B185:B199)</f>
        <v>15</v>
      </c>
      <c r="C201" s="50"/>
      <c r="D201" s="51"/>
      <c r="E201" s="51"/>
      <c r="F201" s="52"/>
    </row>
    <row r="202" spans="1:6" s="9" customFormat="1" x14ac:dyDescent="0.25">
      <c r="B202" s="4"/>
    </row>
    <row r="203" spans="1:6" s="9" customFormat="1" x14ac:dyDescent="0.25">
      <c r="B203" s="4"/>
    </row>
    <row r="204" spans="1:6" s="9" customFormat="1" x14ac:dyDescent="0.25">
      <c r="B204" s="4"/>
    </row>
    <row r="205" spans="1:6" s="9" customFormat="1" ht="27" customHeight="1" thickBot="1" x14ac:dyDescent="0.45">
      <c r="A205" s="40" t="s">
        <v>27</v>
      </c>
      <c r="B205" s="40"/>
      <c r="C205" s="40"/>
      <c r="D205" s="40"/>
      <c r="E205" s="40"/>
      <c r="F205" s="40"/>
    </row>
    <row r="206" spans="1:6" s="9" customFormat="1" ht="229.5" customHeight="1" thickBot="1" x14ac:dyDescent="0.35">
      <c r="A206" s="37" t="s">
        <v>29</v>
      </c>
      <c r="B206" s="38"/>
      <c r="C206" s="38"/>
      <c r="D206" s="38"/>
      <c r="E206" s="38"/>
      <c r="F206" s="39"/>
    </row>
    <row r="207" spans="1:6" s="9" customFormat="1" ht="19.5" customHeight="1" x14ac:dyDescent="0.25">
      <c r="B207" s="4"/>
    </row>
  </sheetData>
  <dataConsolidate/>
  <mergeCells count="44">
    <mergeCell ref="D186:F186"/>
    <mergeCell ref="C201:F201"/>
    <mergeCell ref="D194:F194"/>
    <mergeCell ref="D195:F195"/>
    <mergeCell ref="D184:F184"/>
    <mergeCell ref="D196:F196"/>
    <mergeCell ref="D197:F197"/>
    <mergeCell ref="D198:F198"/>
    <mergeCell ref="D193:F193"/>
    <mergeCell ref="D192:F192"/>
    <mergeCell ref="A74:F74"/>
    <mergeCell ref="D183:F183"/>
    <mergeCell ref="A181:B181"/>
    <mergeCell ref="D188:F188"/>
    <mergeCell ref="D189:F189"/>
    <mergeCell ref="D190:F190"/>
    <mergeCell ref="D191:F191"/>
    <mergeCell ref="C66:F66"/>
    <mergeCell ref="A67:F67"/>
    <mergeCell ref="A68:F68"/>
    <mergeCell ref="C72:F72"/>
    <mergeCell ref="A73:F73"/>
    <mergeCell ref="A1:F1"/>
    <mergeCell ref="A2:F2"/>
    <mergeCell ref="A7:F7"/>
    <mergeCell ref="A3:B3"/>
    <mergeCell ref="C3:F6"/>
    <mergeCell ref="A6:B6"/>
    <mergeCell ref="A206:F206"/>
    <mergeCell ref="A205:F205"/>
    <mergeCell ref="C127:F127"/>
    <mergeCell ref="A128:F128"/>
    <mergeCell ref="A129:F129"/>
    <mergeCell ref="C155:F155"/>
    <mergeCell ref="A182:F182"/>
    <mergeCell ref="A156:F156"/>
    <mergeCell ref="A157:F157"/>
    <mergeCell ref="C177:F177"/>
    <mergeCell ref="A178:B178"/>
    <mergeCell ref="C178:F181"/>
    <mergeCell ref="A179:B179"/>
    <mergeCell ref="D187:F187"/>
    <mergeCell ref="D185:F185"/>
    <mergeCell ref="D199:F199"/>
  </mergeCells>
  <phoneticPr fontId="10" type="noConversion"/>
  <conditionalFormatting sqref="B202:B1048576 B187 B71 B128:B129 B156:B157 B178:B183 B73:B74 B67:B68 B1:B7">
    <cfRule type="duplicateValues" dxfId="350" priority="210"/>
    <cfRule type="duplicateValues" dxfId="349" priority="211"/>
  </conditionalFormatting>
  <conditionalFormatting sqref="F185">
    <cfRule type="duplicateValues" dxfId="348" priority="193"/>
  </conditionalFormatting>
  <conditionalFormatting sqref="F160:F162">
    <cfRule type="duplicateValues" dxfId="347" priority="177"/>
  </conditionalFormatting>
  <conditionalFormatting sqref="F42">
    <cfRule type="duplicateValues" dxfId="346" priority="28705"/>
  </conditionalFormatting>
  <conditionalFormatting sqref="F43">
    <cfRule type="duplicateValues" dxfId="345" priority="165"/>
  </conditionalFormatting>
  <conditionalFormatting sqref="F21">
    <cfRule type="duplicateValues" dxfId="344" priority="159"/>
  </conditionalFormatting>
  <conditionalFormatting sqref="F57">
    <cfRule type="duplicateValues" dxfId="343" priority="156"/>
  </conditionalFormatting>
  <conditionalFormatting sqref="F45">
    <cfRule type="duplicateValues" dxfId="342" priority="155"/>
  </conditionalFormatting>
  <conditionalFormatting sqref="F200">
    <cfRule type="duplicateValues" dxfId="341" priority="28977"/>
  </conditionalFormatting>
  <conditionalFormatting sqref="F58:F59 F35:F36 F15">
    <cfRule type="duplicateValues" dxfId="340" priority="154"/>
  </conditionalFormatting>
  <conditionalFormatting sqref="F23">
    <cfRule type="duplicateValues" dxfId="339" priority="151"/>
  </conditionalFormatting>
  <conditionalFormatting sqref="F24">
    <cfRule type="duplicateValues" dxfId="338" priority="150"/>
  </conditionalFormatting>
  <conditionalFormatting sqref="F37">
    <cfRule type="duplicateValues" dxfId="337" priority="149"/>
  </conditionalFormatting>
  <conditionalFormatting sqref="F38">
    <cfRule type="duplicateValues" dxfId="336" priority="148"/>
  </conditionalFormatting>
  <conditionalFormatting sqref="F16">
    <cfRule type="duplicateValues" dxfId="335" priority="147"/>
  </conditionalFormatting>
  <conditionalFormatting sqref="F17:F18">
    <cfRule type="duplicateValues" dxfId="334" priority="145"/>
  </conditionalFormatting>
  <conditionalFormatting sqref="F82">
    <cfRule type="duplicateValues" dxfId="333" priority="144"/>
  </conditionalFormatting>
  <conditionalFormatting sqref="F60">
    <cfRule type="duplicateValues" dxfId="332" priority="143"/>
  </conditionalFormatting>
  <conditionalFormatting sqref="F46">
    <cfRule type="duplicateValues" dxfId="331" priority="142"/>
  </conditionalFormatting>
  <conditionalFormatting sqref="F83">
    <cfRule type="duplicateValues" dxfId="330" priority="141"/>
  </conditionalFormatting>
  <conditionalFormatting sqref="F84">
    <cfRule type="duplicateValues" dxfId="329" priority="140"/>
  </conditionalFormatting>
  <conditionalFormatting sqref="F126 F39">
    <cfRule type="duplicateValues" dxfId="328" priority="139"/>
  </conditionalFormatting>
  <conditionalFormatting sqref="F136">
    <cfRule type="duplicateValues" dxfId="327" priority="138"/>
  </conditionalFormatting>
  <conditionalFormatting sqref="B13:B14">
    <cfRule type="duplicateValues" dxfId="326" priority="133"/>
    <cfRule type="duplicateValues" dxfId="325" priority="134"/>
  </conditionalFormatting>
  <conditionalFormatting sqref="B13:B14">
    <cfRule type="duplicateValues" dxfId="324" priority="135"/>
    <cfRule type="duplicateValues" dxfId="323" priority="136"/>
  </conditionalFormatting>
  <conditionalFormatting sqref="B17:B18">
    <cfRule type="duplicateValues" dxfId="322" priority="129"/>
    <cfRule type="duplicateValues" dxfId="321" priority="130"/>
  </conditionalFormatting>
  <conditionalFormatting sqref="B17:B18">
    <cfRule type="duplicateValues" dxfId="320" priority="131"/>
    <cfRule type="duplicateValues" dxfId="319" priority="132"/>
  </conditionalFormatting>
  <conditionalFormatting sqref="F137">
    <cfRule type="duplicateValues" dxfId="318" priority="125"/>
  </conditionalFormatting>
  <conditionalFormatting sqref="F194">
    <cfRule type="duplicateValues" dxfId="317" priority="123"/>
  </conditionalFormatting>
  <conditionalFormatting sqref="F188">
    <cfRule type="duplicateValues" dxfId="316" priority="30714"/>
  </conditionalFormatting>
  <conditionalFormatting sqref="F189:F193">
    <cfRule type="duplicateValues" dxfId="315" priority="30772"/>
  </conditionalFormatting>
  <conditionalFormatting sqref="B188:B200 B184:B186">
    <cfRule type="duplicateValues" dxfId="314" priority="30774"/>
    <cfRule type="duplicateValues" dxfId="313" priority="30775"/>
  </conditionalFormatting>
  <conditionalFormatting sqref="B184:B200">
    <cfRule type="duplicateValues" dxfId="312" priority="30778"/>
    <cfRule type="duplicateValues" dxfId="311" priority="30779"/>
  </conditionalFormatting>
  <conditionalFormatting sqref="B27:B28">
    <cfRule type="duplicateValues" dxfId="310" priority="119"/>
    <cfRule type="duplicateValues" dxfId="309" priority="120"/>
  </conditionalFormatting>
  <conditionalFormatting sqref="B27:B28">
    <cfRule type="duplicateValues" dxfId="308" priority="121"/>
    <cfRule type="duplicateValues" dxfId="307" priority="122"/>
  </conditionalFormatting>
  <conditionalFormatting sqref="F78:F81 F50:F56 F27:F34 F11:F14">
    <cfRule type="duplicateValues" dxfId="306" priority="30828"/>
  </conditionalFormatting>
  <conditionalFormatting sqref="B31:B32">
    <cfRule type="duplicateValues" dxfId="305" priority="115"/>
    <cfRule type="duplicateValues" dxfId="304" priority="116"/>
  </conditionalFormatting>
  <conditionalFormatting sqref="B31:B32">
    <cfRule type="duplicateValues" dxfId="303" priority="117"/>
    <cfRule type="duplicateValues" dxfId="302" priority="118"/>
  </conditionalFormatting>
  <conditionalFormatting sqref="B36:B61">
    <cfRule type="duplicateValues" dxfId="301" priority="111"/>
    <cfRule type="duplicateValues" dxfId="300" priority="112"/>
  </conditionalFormatting>
  <conditionalFormatting sqref="B36:B61">
    <cfRule type="duplicateValues" dxfId="299" priority="113"/>
    <cfRule type="duplicateValues" dxfId="298" priority="114"/>
  </conditionalFormatting>
  <conditionalFormatting sqref="F85 F40">
    <cfRule type="duplicateValues" dxfId="297" priority="31006"/>
  </conditionalFormatting>
  <conditionalFormatting sqref="B42:B44">
    <cfRule type="duplicateValues" dxfId="296" priority="107"/>
    <cfRule type="duplicateValues" dxfId="295" priority="108"/>
  </conditionalFormatting>
  <conditionalFormatting sqref="B42:B44">
    <cfRule type="duplicateValues" dxfId="294" priority="109"/>
    <cfRule type="duplicateValues" dxfId="293" priority="110"/>
  </conditionalFormatting>
  <conditionalFormatting sqref="B45:B61">
    <cfRule type="duplicateValues" dxfId="292" priority="103"/>
    <cfRule type="duplicateValues" dxfId="291" priority="104"/>
  </conditionalFormatting>
  <conditionalFormatting sqref="B45:B61">
    <cfRule type="duplicateValues" dxfId="290" priority="105"/>
    <cfRule type="duplicateValues" dxfId="289" priority="106"/>
  </conditionalFormatting>
  <conditionalFormatting sqref="F139:F140">
    <cfRule type="duplicateValues" dxfId="288" priority="101"/>
  </conditionalFormatting>
  <conditionalFormatting sqref="F141:F153">
    <cfRule type="duplicateValues" dxfId="287" priority="100"/>
  </conditionalFormatting>
  <conditionalFormatting sqref="F86:F101 F61">
    <cfRule type="duplicateValues" dxfId="286" priority="99"/>
  </conditionalFormatting>
  <conditionalFormatting sqref="F102:F125">
    <cfRule type="duplicateValues" dxfId="285" priority="98"/>
  </conditionalFormatting>
  <conditionalFormatting sqref="B47">
    <cfRule type="duplicateValues" dxfId="284" priority="94"/>
    <cfRule type="duplicateValues" dxfId="283" priority="95"/>
  </conditionalFormatting>
  <conditionalFormatting sqref="B47:B49">
    <cfRule type="duplicateValues" dxfId="282" priority="92"/>
    <cfRule type="duplicateValues" dxfId="281" priority="93"/>
  </conditionalFormatting>
  <conditionalFormatting sqref="B48:B49">
    <cfRule type="duplicateValues" dxfId="280" priority="96"/>
    <cfRule type="duplicateValues" dxfId="279" priority="97"/>
  </conditionalFormatting>
  <conditionalFormatting sqref="B51:B52">
    <cfRule type="duplicateValues" dxfId="278" priority="88"/>
    <cfRule type="duplicateValues" dxfId="277" priority="89"/>
  </conditionalFormatting>
  <conditionalFormatting sqref="B51:B52">
    <cfRule type="duplicateValues" dxfId="276" priority="90"/>
    <cfRule type="duplicateValues" dxfId="275" priority="91"/>
  </conditionalFormatting>
  <conditionalFormatting sqref="B53:B54">
    <cfRule type="duplicateValues" dxfId="274" priority="84"/>
    <cfRule type="duplicateValues" dxfId="273" priority="85"/>
  </conditionalFormatting>
  <conditionalFormatting sqref="B53:B54">
    <cfRule type="duplicateValues" dxfId="272" priority="86"/>
    <cfRule type="duplicateValues" dxfId="271" priority="87"/>
  </conditionalFormatting>
  <conditionalFormatting sqref="B55:B59">
    <cfRule type="duplicateValues" dxfId="270" priority="80"/>
    <cfRule type="duplicateValues" dxfId="269" priority="81"/>
  </conditionalFormatting>
  <conditionalFormatting sqref="B55:B59">
    <cfRule type="duplicateValues" dxfId="268" priority="82"/>
    <cfRule type="duplicateValues" dxfId="267" priority="83"/>
  </conditionalFormatting>
  <conditionalFormatting sqref="B76:B126 B65">
    <cfRule type="duplicateValues" dxfId="266" priority="32199"/>
    <cfRule type="duplicateValues" dxfId="265" priority="32200"/>
  </conditionalFormatting>
  <conditionalFormatting sqref="F133 F62 F44">
    <cfRule type="duplicateValues" dxfId="264" priority="32250"/>
  </conditionalFormatting>
  <conditionalFormatting sqref="F134:F135 F63:F64 F22">
    <cfRule type="duplicateValues" dxfId="263" priority="32289"/>
  </conditionalFormatting>
  <conditionalFormatting sqref="F163">
    <cfRule type="duplicateValues" dxfId="262" priority="79"/>
  </conditionalFormatting>
  <conditionalFormatting sqref="F164:F166">
    <cfRule type="duplicateValues" dxfId="261" priority="77"/>
  </conditionalFormatting>
  <conditionalFormatting sqref="F167">
    <cfRule type="duplicateValues" dxfId="260" priority="76"/>
  </conditionalFormatting>
  <conditionalFormatting sqref="F195:F199 F186 F184">
    <cfRule type="duplicateValues" dxfId="259" priority="74"/>
  </conditionalFormatting>
  <conditionalFormatting sqref="F168">
    <cfRule type="duplicateValues" dxfId="258" priority="73"/>
  </conditionalFormatting>
  <conditionalFormatting sqref="B9:B64">
    <cfRule type="duplicateValues" dxfId="257" priority="32646"/>
    <cfRule type="duplicateValues" dxfId="256" priority="32647"/>
  </conditionalFormatting>
  <conditionalFormatting sqref="F138">
    <cfRule type="duplicateValues" dxfId="255" priority="32814"/>
  </conditionalFormatting>
  <conditionalFormatting sqref="B131:B153">
    <cfRule type="duplicateValues" dxfId="254" priority="32815"/>
    <cfRule type="duplicateValues" dxfId="253" priority="32816"/>
  </conditionalFormatting>
  <conditionalFormatting sqref="B202:B1048576 B70:B71 B159:B169 B67:B68 B156:B157 B128:B129 B73:B74 B131:B153 B76:B126 B65 B1:B7 B178:B200">
    <cfRule type="duplicateValues" dxfId="252" priority="32883"/>
    <cfRule type="duplicateValues" dxfId="251" priority="32884"/>
  </conditionalFormatting>
  <conditionalFormatting sqref="B177:B1048576 B1:B153 B159:B169 B155:B157">
    <cfRule type="duplicateValues" dxfId="250" priority="32911"/>
  </conditionalFormatting>
  <conditionalFormatting sqref="F201:F1048576 F187 F159 F131:F132 F41 F19:F20 F25:F26 F76:F77 F47:F49 F1:F10 F177:F183 F65:F68 F155:F157 F127:F129 F169 F70:F74">
    <cfRule type="duplicateValues" dxfId="249" priority="32923"/>
  </conditionalFormatting>
  <conditionalFormatting sqref="F154">
    <cfRule type="duplicateValues" dxfId="248" priority="67"/>
  </conditionalFormatting>
  <conditionalFormatting sqref="B154">
    <cfRule type="duplicateValues" dxfId="247" priority="68"/>
    <cfRule type="duplicateValues" dxfId="246" priority="69"/>
  </conditionalFormatting>
  <conditionalFormatting sqref="B154">
    <cfRule type="duplicateValues" dxfId="245" priority="70"/>
    <cfRule type="duplicateValues" dxfId="244" priority="71"/>
  </conditionalFormatting>
  <conditionalFormatting sqref="B154">
    <cfRule type="duplicateValues" dxfId="243" priority="72"/>
  </conditionalFormatting>
  <conditionalFormatting sqref="B177:B1048576 B1:B169">
    <cfRule type="duplicateValues" dxfId="242" priority="65"/>
    <cfRule type="duplicateValues" dxfId="241" priority="66"/>
  </conditionalFormatting>
  <conditionalFormatting sqref="F170">
    <cfRule type="duplicateValues" dxfId="240" priority="59"/>
  </conditionalFormatting>
  <conditionalFormatting sqref="B170">
    <cfRule type="duplicateValues" dxfId="239" priority="60"/>
    <cfRule type="duplicateValues" dxfId="238" priority="61"/>
  </conditionalFormatting>
  <conditionalFormatting sqref="B170">
    <cfRule type="duplicateValues" dxfId="237" priority="62"/>
    <cfRule type="duplicateValues" dxfId="236" priority="63"/>
  </conditionalFormatting>
  <conditionalFormatting sqref="B170">
    <cfRule type="duplicateValues" dxfId="235" priority="64"/>
  </conditionalFormatting>
  <conditionalFormatting sqref="B170">
    <cfRule type="duplicateValues" dxfId="234" priority="57"/>
    <cfRule type="duplicateValues" dxfId="233" priority="58"/>
  </conditionalFormatting>
  <conditionalFormatting sqref="B177:B1048576 B1:B170">
    <cfRule type="duplicateValues" dxfId="232" priority="56"/>
  </conditionalFormatting>
  <conditionalFormatting sqref="B159:B169 B70">
    <cfRule type="duplicateValues" dxfId="231" priority="32962"/>
    <cfRule type="duplicateValues" dxfId="230" priority="32963"/>
  </conditionalFormatting>
  <conditionalFormatting sqref="F171">
    <cfRule type="duplicateValues" dxfId="229" priority="50"/>
  </conditionalFormatting>
  <conditionalFormatting sqref="B171">
    <cfRule type="duplicateValues" dxfId="228" priority="51"/>
    <cfRule type="duplicateValues" dxfId="227" priority="52"/>
  </conditionalFormatting>
  <conditionalFormatting sqref="B171">
    <cfRule type="duplicateValues" dxfId="226" priority="53"/>
    <cfRule type="duplicateValues" dxfId="225" priority="54"/>
  </conditionalFormatting>
  <conditionalFormatting sqref="B171">
    <cfRule type="duplicateValues" dxfId="224" priority="55"/>
  </conditionalFormatting>
  <conditionalFormatting sqref="B171">
    <cfRule type="duplicateValues" dxfId="223" priority="48"/>
    <cfRule type="duplicateValues" dxfId="222" priority="49"/>
  </conditionalFormatting>
  <conditionalFormatting sqref="B171">
    <cfRule type="duplicateValues" dxfId="221" priority="47"/>
  </conditionalFormatting>
  <conditionalFormatting sqref="F172">
    <cfRule type="duplicateValues" dxfId="220" priority="41"/>
  </conditionalFormatting>
  <conditionalFormatting sqref="B172">
    <cfRule type="duplicateValues" dxfId="219" priority="42"/>
    <cfRule type="duplicateValues" dxfId="218" priority="43"/>
  </conditionalFormatting>
  <conditionalFormatting sqref="B172">
    <cfRule type="duplicateValues" dxfId="217" priority="44"/>
  </conditionalFormatting>
  <conditionalFormatting sqref="B172">
    <cfRule type="duplicateValues" dxfId="216" priority="39"/>
    <cfRule type="duplicateValues" dxfId="215" priority="40"/>
  </conditionalFormatting>
  <conditionalFormatting sqref="B172">
    <cfRule type="duplicateValues" dxfId="214" priority="38"/>
  </conditionalFormatting>
  <conditionalFormatting sqref="B172">
    <cfRule type="duplicateValues" dxfId="213" priority="45"/>
    <cfRule type="duplicateValues" dxfId="212" priority="46"/>
  </conditionalFormatting>
  <conditionalFormatting sqref="F173">
    <cfRule type="duplicateValues" dxfId="211" priority="32"/>
  </conditionalFormatting>
  <conditionalFormatting sqref="B173">
    <cfRule type="duplicateValues" dxfId="210" priority="33"/>
    <cfRule type="duplicateValues" dxfId="209" priority="34"/>
  </conditionalFormatting>
  <conditionalFormatting sqref="B173">
    <cfRule type="duplicateValues" dxfId="208" priority="35"/>
  </conditionalFormatting>
  <conditionalFormatting sqref="B173">
    <cfRule type="duplicateValues" dxfId="207" priority="30"/>
    <cfRule type="duplicateValues" dxfId="206" priority="31"/>
  </conditionalFormatting>
  <conditionalFormatting sqref="B173">
    <cfRule type="duplicateValues" dxfId="205" priority="29"/>
  </conditionalFormatting>
  <conditionalFormatting sqref="B173">
    <cfRule type="duplicateValues" dxfId="204" priority="36"/>
    <cfRule type="duplicateValues" dxfId="203" priority="37"/>
  </conditionalFormatting>
  <conditionalFormatting sqref="F174">
    <cfRule type="duplicateValues" dxfId="202" priority="23"/>
  </conditionalFormatting>
  <conditionalFormatting sqref="B174">
    <cfRule type="duplicateValues" dxfId="201" priority="24"/>
    <cfRule type="duplicateValues" dxfId="200" priority="25"/>
  </conditionalFormatting>
  <conditionalFormatting sqref="B174">
    <cfRule type="duplicateValues" dxfId="199" priority="26"/>
  </conditionalFormatting>
  <conditionalFormatting sqref="B174">
    <cfRule type="duplicateValues" dxfId="198" priority="21"/>
    <cfRule type="duplicateValues" dxfId="197" priority="22"/>
  </conditionalFormatting>
  <conditionalFormatting sqref="B174">
    <cfRule type="duplicateValues" dxfId="196" priority="20"/>
  </conditionalFormatting>
  <conditionalFormatting sqref="B174">
    <cfRule type="duplicateValues" dxfId="195" priority="27"/>
    <cfRule type="duplicateValues" dxfId="194" priority="28"/>
  </conditionalFormatting>
  <conditionalFormatting sqref="F175">
    <cfRule type="duplicateValues" dxfId="193" priority="14"/>
  </conditionalFormatting>
  <conditionalFormatting sqref="B175">
    <cfRule type="duplicateValues" dxfId="192" priority="15"/>
    <cfRule type="duplicateValues" dxfId="191" priority="16"/>
  </conditionalFormatting>
  <conditionalFormatting sqref="B175">
    <cfRule type="duplicateValues" dxfId="190" priority="17"/>
  </conditionalFormatting>
  <conditionalFormatting sqref="B175">
    <cfRule type="duplicateValues" dxfId="189" priority="12"/>
    <cfRule type="duplicateValues" dxfId="188" priority="13"/>
  </conditionalFormatting>
  <conditionalFormatting sqref="B175">
    <cfRule type="duplicateValues" dxfId="187" priority="11"/>
  </conditionalFormatting>
  <conditionalFormatting sqref="B175">
    <cfRule type="duplicateValues" dxfId="186" priority="18"/>
    <cfRule type="duplicateValues" dxfId="185" priority="19"/>
  </conditionalFormatting>
  <conditionalFormatting sqref="F176">
    <cfRule type="duplicateValues" dxfId="184" priority="5"/>
  </conditionalFormatting>
  <conditionalFormatting sqref="B176">
    <cfRule type="duplicateValues" dxfId="183" priority="6"/>
    <cfRule type="duplicateValues" dxfId="182" priority="7"/>
  </conditionalFormatting>
  <conditionalFormatting sqref="B176">
    <cfRule type="duplicateValues" dxfId="181" priority="8"/>
  </conditionalFormatting>
  <conditionalFormatting sqref="B176">
    <cfRule type="duplicateValues" dxfId="180" priority="3"/>
    <cfRule type="duplicateValues" dxfId="179" priority="4"/>
  </conditionalFormatting>
  <conditionalFormatting sqref="B176">
    <cfRule type="duplicateValues" dxfId="178" priority="2"/>
  </conditionalFormatting>
  <conditionalFormatting sqref="B176">
    <cfRule type="duplicateValues" dxfId="177" priority="9"/>
    <cfRule type="duplicateValues" dxfId="176" priority="10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3">
        <v>85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85 88 117 149 325 369 462 515 622 696 887 942 967                                                       </v>
      </c>
    </row>
    <row r="3" spans="2:5" ht="18.75" thickBot="1" x14ac:dyDescent="0.3">
      <c r="B3" s="13">
        <v>88</v>
      </c>
      <c r="C3" s="5" t="s">
        <v>15</v>
      </c>
    </row>
    <row r="4" spans="2:5" ht="18.75" thickBot="1" x14ac:dyDescent="0.3">
      <c r="B4" s="13">
        <v>117</v>
      </c>
      <c r="C4" s="5" t="s">
        <v>15</v>
      </c>
    </row>
    <row r="5" spans="2:5" ht="18.75" thickBot="1" x14ac:dyDescent="0.3">
      <c r="B5" s="13">
        <v>149</v>
      </c>
      <c r="C5" s="5" t="s">
        <v>15</v>
      </c>
    </row>
    <row r="6" spans="2:5" ht="18.75" thickBot="1" x14ac:dyDescent="0.3">
      <c r="B6" s="13">
        <v>325</v>
      </c>
      <c r="C6" s="5" t="s">
        <v>15</v>
      </c>
    </row>
    <row r="7" spans="2:5" ht="18.75" thickBot="1" x14ac:dyDescent="0.3">
      <c r="B7" s="13">
        <v>369</v>
      </c>
      <c r="C7" s="5" t="s">
        <v>15</v>
      </c>
    </row>
    <row r="8" spans="2:5" ht="18.75" thickBot="1" x14ac:dyDescent="0.3">
      <c r="B8" s="13">
        <v>462</v>
      </c>
      <c r="C8" s="5" t="s">
        <v>15</v>
      </c>
    </row>
    <row r="9" spans="2:5" ht="18.75" thickBot="1" x14ac:dyDescent="0.3">
      <c r="B9" s="13">
        <v>515</v>
      </c>
      <c r="C9" s="5" t="s">
        <v>15</v>
      </c>
      <c r="E9" s="1"/>
    </row>
    <row r="10" spans="2:5" ht="18.75" thickBot="1" x14ac:dyDescent="0.3">
      <c r="B10" s="13">
        <v>622</v>
      </c>
      <c r="C10" s="5" t="s">
        <v>15</v>
      </c>
    </row>
    <row r="11" spans="2:5" ht="18.75" thickBot="1" x14ac:dyDescent="0.3">
      <c r="B11" s="13">
        <v>696</v>
      </c>
      <c r="C11" s="5" t="s">
        <v>15</v>
      </c>
    </row>
    <row r="12" spans="2:5" ht="18.75" thickBot="1" x14ac:dyDescent="0.3">
      <c r="B12" s="13">
        <v>887</v>
      </c>
      <c r="C12" s="5" t="s">
        <v>15</v>
      </c>
    </row>
    <row r="13" spans="2:5" ht="18.75" thickBot="1" x14ac:dyDescent="0.3">
      <c r="B13" s="13">
        <v>942</v>
      </c>
      <c r="C13" s="5" t="s">
        <v>15</v>
      </c>
    </row>
    <row r="14" spans="2:5" ht="18.75" thickBot="1" x14ac:dyDescent="0.3">
      <c r="B14" s="13">
        <v>967</v>
      </c>
      <c r="C14" s="5" t="s">
        <v>15</v>
      </c>
    </row>
    <row r="15" spans="2:5" ht="18.75" thickBot="1" x14ac:dyDescent="0.3">
      <c r="B15" s="13"/>
      <c r="C15" s="5" t="s">
        <v>15</v>
      </c>
    </row>
    <row r="16" spans="2:5" ht="18.75" thickBot="1" x14ac:dyDescent="0.3">
      <c r="B16" s="13"/>
      <c r="C16" s="5" t="s">
        <v>15</v>
      </c>
    </row>
    <row r="17" spans="2:3" ht="18.75" thickBot="1" x14ac:dyDescent="0.3">
      <c r="B17" s="13"/>
      <c r="C17" s="5" t="s">
        <v>15</v>
      </c>
    </row>
    <row r="18" spans="2:3" ht="18.75" thickBot="1" x14ac:dyDescent="0.3">
      <c r="B18" s="13"/>
      <c r="C18" s="5" t="s">
        <v>15</v>
      </c>
    </row>
    <row r="19" spans="2:3" ht="18.75" thickBot="1" x14ac:dyDescent="0.3">
      <c r="B19" s="13"/>
      <c r="C19" s="5" t="s">
        <v>15</v>
      </c>
    </row>
    <row r="20" spans="2:3" ht="18.75" thickBot="1" x14ac:dyDescent="0.3">
      <c r="B20" s="13"/>
      <c r="C20" s="5" t="s">
        <v>15</v>
      </c>
    </row>
    <row r="21" spans="2:3" ht="18.75" thickBot="1" x14ac:dyDescent="0.3">
      <c r="B21" s="13"/>
      <c r="C21" s="5" t="s">
        <v>15</v>
      </c>
    </row>
    <row r="22" spans="2:3" ht="18.75" thickBot="1" x14ac:dyDescent="0.3">
      <c r="B22" s="13"/>
      <c r="C22" s="5" t="s">
        <v>15</v>
      </c>
    </row>
    <row r="23" spans="2:3" ht="18.75" thickBot="1" x14ac:dyDescent="0.3">
      <c r="B23" s="13"/>
      <c r="C23" s="5" t="s">
        <v>15</v>
      </c>
    </row>
    <row r="24" spans="2:3" ht="18.75" thickBot="1" x14ac:dyDescent="0.3">
      <c r="B24" s="13"/>
      <c r="C24" s="5" t="s">
        <v>15</v>
      </c>
    </row>
    <row r="25" spans="2:3" ht="18.75" thickBot="1" x14ac:dyDescent="0.3">
      <c r="B25" s="13"/>
      <c r="C25" s="5" t="s">
        <v>15</v>
      </c>
    </row>
    <row r="26" spans="2:3" ht="18.75" thickBot="1" x14ac:dyDescent="0.3">
      <c r="B26" s="13"/>
      <c r="C26" s="5" t="s">
        <v>15</v>
      </c>
    </row>
    <row r="27" spans="2:3" ht="18.75" thickBot="1" x14ac:dyDescent="0.3">
      <c r="B27" s="13"/>
      <c r="C27" s="5" t="s">
        <v>15</v>
      </c>
    </row>
    <row r="28" spans="2:3" ht="18.75" thickBot="1" x14ac:dyDescent="0.3">
      <c r="B28" s="13"/>
      <c r="C28" s="5" t="s">
        <v>15</v>
      </c>
    </row>
    <row r="29" spans="2:3" ht="18.75" thickBot="1" x14ac:dyDescent="0.3">
      <c r="B29" s="13"/>
      <c r="C29" s="5" t="s">
        <v>15</v>
      </c>
    </row>
    <row r="30" spans="2:3" ht="18.75" thickBot="1" x14ac:dyDescent="0.3">
      <c r="B30" s="13"/>
      <c r="C30" s="5" t="s">
        <v>15</v>
      </c>
    </row>
    <row r="31" spans="2:3" ht="18.75" thickBot="1" x14ac:dyDescent="0.3">
      <c r="B31" s="13"/>
      <c r="C31" s="5" t="s">
        <v>15</v>
      </c>
    </row>
    <row r="32" spans="2:3" ht="18.75" thickBot="1" x14ac:dyDescent="0.3">
      <c r="B32" s="13"/>
      <c r="C32" s="5" t="s">
        <v>15</v>
      </c>
    </row>
    <row r="33" spans="2:3" ht="18.75" thickBot="1" x14ac:dyDescent="0.3">
      <c r="B33" s="11"/>
      <c r="C33" s="5" t="s">
        <v>15</v>
      </c>
    </row>
    <row r="34" spans="2:3" ht="18.75" thickBot="1" x14ac:dyDescent="0.3">
      <c r="B34" s="11"/>
      <c r="C34" s="5" t="s">
        <v>15</v>
      </c>
    </row>
    <row r="35" spans="2:3" ht="18.75" thickBot="1" x14ac:dyDescent="0.3">
      <c r="B35" s="11"/>
      <c r="C35" s="5" t="s">
        <v>15</v>
      </c>
    </row>
    <row r="36" spans="2:3" ht="18.75" thickBot="1" x14ac:dyDescent="0.3">
      <c r="B36" s="11"/>
      <c r="C36" s="5" t="s">
        <v>15</v>
      </c>
    </row>
    <row r="37" spans="2:3" ht="18.75" thickBot="1" x14ac:dyDescent="0.3">
      <c r="B37" s="11"/>
      <c r="C37" s="5" t="s">
        <v>15</v>
      </c>
    </row>
    <row r="38" spans="2:3" ht="18.75" thickBot="1" x14ac:dyDescent="0.3">
      <c r="B38" s="11"/>
      <c r="C38" s="5" t="s">
        <v>15</v>
      </c>
    </row>
    <row r="39" spans="2:3" ht="18.75" thickBot="1" x14ac:dyDescent="0.3">
      <c r="B39" s="11"/>
      <c r="C39" s="5" t="s">
        <v>15</v>
      </c>
    </row>
    <row r="40" spans="2:3" ht="18.75" thickBot="1" x14ac:dyDescent="0.3">
      <c r="B40" s="11"/>
      <c r="C40" s="5" t="s">
        <v>15</v>
      </c>
    </row>
    <row r="41" spans="2:3" ht="18.75" thickBot="1" x14ac:dyDescent="0.3">
      <c r="B41" s="11"/>
      <c r="C41" s="5" t="s">
        <v>15</v>
      </c>
    </row>
    <row r="42" spans="2:3" ht="18.75" thickBot="1" x14ac:dyDescent="0.3">
      <c r="B42" s="11"/>
      <c r="C42" s="5" t="s">
        <v>15</v>
      </c>
    </row>
    <row r="43" spans="2:3" ht="18.75" thickBot="1" x14ac:dyDescent="0.3">
      <c r="B43" s="11"/>
      <c r="C43" s="5" t="s">
        <v>15</v>
      </c>
    </row>
    <row r="44" spans="2:3" ht="18.75" thickBot="1" x14ac:dyDescent="0.3">
      <c r="B44" s="11"/>
      <c r="C44" s="5" t="s">
        <v>15</v>
      </c>
    </row>
    <row r="45" spans="2:3" ht="18.75" thickBot="1" x14ac:dyDescent="0.3">
      <c r="B45" s="11"/>
      <c r="C45" s="5" t="s">
        <v>15</v>
      </c>
    </row>
    <row r="46" spans="2:3" ht="18.75" thickBot="1" x14ac:dyDescent="0.3">
      <c r="B46" s="11"/>
      <c r="C46" s="5" t="s">
        <v>15</v>
      </c>
    </row>
    <row r="47" spans="2:3" ht="18.75" thickBot="1" x14ac:dyDescent="0.3">
      <c r="B47" s="11"/>
      <c r="C47" s="5" t="s">
        <v>15</v>
      </c>
    </row>
    <row r="48" spans="2:3" ht="18.75" thickBot="1" x14ac:dyDescent="0.3">
      <c r="B48" s="11"/>
      <c r="C48" s="5" t="s">
        <v>15</v>
      </c>
    </row>
    <row r="49" spans="2:3" ht="18.75" thickBot="1" x14ac:dyDescent="0.3">
      <c r="B49" s="11"/>
      <c r="C49" s="5" t="s">
        <v>15</v>
      </c>
    </row>
    <row r="50" spans="2:3" ht="18.75" thickBot="1" x14ac:dyDescent="0.3">
      <c r="B50" s="11"/>
      <c r="C50" s="5" t="s">
        <v>15</v>
      </c>
    </row>
    <row r="51" spans="2:3" ht="18.75" thickBot="1" x14ac:dyDescent="0.3">
      <c r="B51" s="11"/>
      <c r="C51" s="5" t="s">
        <v>15</v>
      </c>
    </row>
    <row r="52" spans="2:3" ht="18.75" thickBot="1" x14ac:dyDescent="0.3">
      <c r="B52" s="11"/>
      <c r="C52" s="5" t="s">
        <v>15</v>
      </c>
    </row>
    <row r="53" spans="2:3" ht="18.75" thickBot="1" x14ac:dyDescent="0.3">
      <c r="B53" s="11"/>
      <c r="C53" s="5" t="s">
        <v>15</v>
      </c>
    </row>
    <row r="54" spans="2:3" ht="18.75" thickBot="1" x14ac:dyDescent="0.3">
      <c r="B54" s="11"/>
      <c r="C54" s="5" t="s">
        <v>15</v>
      </c>
    </row>
    <row r="55" spans="2:3" ht="18.75" thickBot="1" x14ac:dyDescent="0.3">
      <c r="B55" s="11"/>
      <c r="C55" s="5" t="s">
        <v>15</v>
      </c>
    </row>
    <row r="56" spans="2:3" ht="18.75" thickBot="1" x14ac:dyDescent="0.3">
      <c r="B56" s="11"/>
      <c r="C56" s="5" t="s">
        <v>15</v>
      </c>
    </row>
    <row r="57" spans="2:3" ht="18.75" thickBot="1" x14ac:dyDescent="0.3">
      <c r="B57" s="11"/>
      <c r="C57" s="5" t="s">
        <v>15</v>
      </c>
    </row>
    <row r="58" spans="2:3" ht="18.75" thickBot="1" x14ac:dyDescent="0.3">
      <c r="B58" s="11"/>
      <c r="C58" s="5" t="s">
        <v>15</v>
      </c>
    </row>
    <row r="59" spans="2:3" ht="18.75" thickBot="1" x14ac:dyDescent="0.3">
      <c r="B59" s="11"/>
      <c r="C59" s="5" t="s">
        <v>15</v>
      </c>
    </row>
    <row r="60" spans="2:3" ht="18.75" thickBot="1" x14ac:dyDescent="0.3">
      <c r="B60" s="11"/>
      <c r="C60" s="5" t="s">
        <v>15</v>
      </c>
    </row>
    <row r="61" spans="2:3" ht="18.75" thickBot="1" x14ac:dyDescent="0.3">
      <c r="B61" s="11"/>
      <c r="C61" s="5" t="s">
        <v>15</v>
      </c>
    </row>
    <row r="62" spans="2:3" ht="18.75" thickBot="1" x14ac:dyDescent="0.3">
      <c r="B62" s="10"/>
      <c r="C62" s="5" t="s">
        <v>15</v>
      </c>
    </row>
    <row r="63" spans="2:3" ht="18.75" thickBot="1" x14ac:dyDescent="0.3">
      <c r="B63" s="10"/>
      <c r="C63" s="5" t="s">
        <v>15</v>
      </c>
    </row>
    <row r="64" spans="2:3" ht="18.75" thickBot="1" x14ac:dyDescent="0.3">
      <c r="B64" s="10"/>
      <c r="C64" s="5" t="s">
        <v>15</v>
      </c>
    </row>
    <row r="65" spans="2:3" ht="18.75" thickBot="1" x14ac:dyDescent="0.3">
      <c r="B65" s="10"/>
      <c r="C65" s="5" t="s">
        <v>15</v>
      </c>
    </row>
    <row r="66" spans="2:3" ht="18.75" thickBot="1" x14ac:dyDescent="0.3">
      <c r="B66" s="10"/>
      <c r="C66" s="5" t="s">
        <v>15</v>
      </c>
    </row>
    <row r="67" spans="2:3" ht="18.75" thickBot="1" x14ac:dyDescent="0.3">
      <c r="B67" s="10"/>
      <c r="C67" s="5" t="s">
        <v>15</v>
      </c>
    </row>
    <row r="68" spans="2:3" ht="18.75" thickBot="1" x14ac:dyDescent="0.3">
      <c r="B68" s="10"/>
      <c r="C68" s="5" t="s">
        <v>15</v>
      </c>
    </row>
    <row r="69" spans="2:3" ht="18.75" thickBot="1" x14ac:dyDescent="0.3">
      <c r="B69" s="10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470" priority="1720"/>
  </conditionalFormatting>
  <conditionalFormatting sqref="B62:B69">
    <cfRule type="duplicateValues" dxfId="469" priority="1091"/>
    <cfRule type="duplicateValues" dxfId="468" priority="1092"/>
  </conditionalFormatting>
  <conditionalFormatting sqref="B62:B69">
    <cfRule type="duplicateValues" dxfId="467" priority="1090"/>
  </conditionalFormatting>
  <conditionalFormatting sqref="B62:B69">
    <cfRule type="duplicateValues" dxfId="466" priority="1089"/>
  </conditionalFormatting>
  <conditionalFormatting sqref="B62:B69">
    <cfRule type="duplicateValues" dxfId="465" priority="1084"/>
    <cfRule type="duplicateValues" dxfId="464" priority="1085"/>
    <cfRule type="duplicateValues" dxfId="463" priority="1086"/>
    <cfRule type="duplicateValues" dxfId="462" priority="1087"/>
    <cfRule type="duplicateValues" dxfId="461" priority="1088"/>
  </conditionalFormatting>
  <conditionalFormatting sqref="B51:B61">
    <cfRule type="duplicateValues" dxfId="460" priority="177"/>
    <cfRule type="duplicateValues" dxfId="459" priority="178"/>
  </conditionalFormatting>
  <conditionalFormatting sqref="B51:B61">
    <cfRule type="duplicateValues" dxfId="458" priority="176"/>
  </conditionalFormatting>
  <conditionalFormatting sqref="B44:B50">
    <cfRule type="duplicateValues" dxfId="457" priority="99"/>
    <cfRule type="duplicateValues" dxfId="456" priority="100"/>
  </conditionalFormatting>
  <conditionalFormatting sqref="B44:B50">
    <cfRule type="duplicateValues" dxfId="455" priority="103"/>
    <cfRule type="duplicateValues" dxfId="454" priority="104"/>
  </conditionalFormatting>
  <conditionalFormatting sqref="B33:B43">
    <cfRule type="duplicateValues" dxfId="453" priority="52"/>
    <cfRule type="duplicateValues" dxfId="452" priority="53"/>
  </conditionalFormatting>
  <conditionalFormatting sqref="B33:B43">
    <cfRule type="duplicateValues" dxfId="451" priority="51"/>
  </conditionalFormatting>
  <conditionalFormatting sqref="B33:B43">
    <cfRule type="duplicateValues" dxfId="450" priority="56"/>
    <cfRule type="duplicateValues" dxfId="449" priority="57"/>
  </conditionalFormatting>
  <conditionalFormatting sqref="B15:B28">
    <cfRule type="duplicateValues" dxfId="448" priority="12"/>
  </conditionalFormatting>
  <conditionalFormatting sqref="B29:B32">
    <cfRule type="duplicateValues" dxfId="447" priority="11"/>
  </conditionalFormatting>
  <conditionalFormatting sqref="B15:B32">
    <cfRule type="duplicateValues" dxfId="446" priority="10"/>
  </conditionalFormatting>
  <conditionalFormatting sqref="B15:B32">
    <cfRule type="duplicateValues" dxfId="445" priority="9"/>
  </conditionalFormatting>
  <conditionalFormatting sqref="B2:B14">
    <cfRule type="duplicateValues" dxfId="444" priority="4"/>
  </conditionalFormatting>
  <conditionalFormatting sqref="B2:B14">
    <cfRule type="duplicateValues" dxfId="443" priority="3"/>
  </conditionalFormatting>
  <conditionalFormatting sqref="B2:B14">
    <cfRule type="duplicateValues" dxfId="442" priority="2"/>
  </conditionalFormatting>
  <conditionalFormatting sqref="B2:B14">
    <cfRule type="duplicateValues" dxfId="44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opLeftCell="A10" workbookViewId="0">
      <selection activeCell="B8" sqref="B8"/>
    </sheetView>
  </sheetViews>
  <sheetFormatPr baseColWidth="10" defaultColWidth="11.42578125" defaultRowHeight="15" x14ac:dyDescent="0.25"/>
  <sheetData>
    <row r="1" spans="1:2" ht="18" x14ac:dyDescent="0.25">
      <c r="B1" s="11">
        <v>722</v>
      </c>
    </row>
    <row r="2" spans="1:2" ht="18" x14ac:dyDescent="0.25">
      <c r="B2" s="11">
        <v>354</v>
      </c>
    </row>
    <row r="3" spans="1:2" ht="18" x14ac:dyDescent="0.25">
      <c r="A3" t="s">
        <v>17</v>
      </c>
      <c r="B3" s="11">
        <v>60</v>
      </c>
    </row>
    <row r="4" spans="1:2" ht="18" x14ac:dyDescent="0.25">
      <c r="B4" s="11">
        <v>231</v>
      </c>
    </row>
    <row r="5" spans="1:2" ht="18" x14ac:dyDescent="0.25">
      <c r="B5" s="11">
        <v>813</v>
      </c>
    </row>
    <row r="6" spans="1:2" ht="18" x14ac:dyDescent="0.25">
      <c r="B6" s="11">
        <v>744</v>
      </c>
    </row>
    <row r="7" spans="1:2" ht="18" x14ac:dyDescent="0.25">
      <c r="B7" s="11">
        <v>540</v>
      </c>
    </row>
    <row r="8" spans="1:2" ht="18" x14ac:dyDescent="0.25">
      <c r="B8" s="11">
        <v>8</v>
      </c>
    </row>
    <row r="9" spans="1:2" ht="18" x14ac:dyDescent="0.25">
      <c r="B9" s="11">
        <v>649</v>
      </c>
    </row>
    <row r="10" spans="1:2" ht="18" x14ac:dyDescent="0.25">
      <c r="B10" s="11">
        <v>292</v>
      </c>
    </row>
    <row r="11" spans="1:2" ht="18" x14ac:dyDescent="0.25">
      <c r="B11" s="11">
        <v>606</v>
      </c>
    </row>
    <row r="12" spans="1:2" ht="18" x14ac:dyDescent="0.25">
      <c r="B12" s="11">
        <v>927</v>
      </c>
    </row>
    <row r="13" spans="1:2" ht="18" x14ac:dyDescent="0.25">
      <c r="B13" s="11">
        <v>497</v>
      </c>
    </row>
    <row r="14" spans="1:2" ht="18" x14ac:dyDescent="0.25">
      <c r="B14" s="11">
        <v>54</v>
      </c>
    </row>
    <row r="15" spans="1:2" ht="18" x14ac:dyDescent="0.25">
      <c r="B15" s="11">
        <v>429</v>
      </c>
    </row>
    <row r="16" spans="1:2" ht="18" x14ac:dyDescent="0.25">
      <c r="B16" s="11">
        <v>793</v>
      </c>
    </row>
    <row r="17" spans="2:2" ht="18" x14ac:dyDescent="0.25">
      <c r="B17" s="11">
        <v>5</v>
      </c>
    </row>
    <row r="18" spans="2:2" ht="18" x14ac:dyDescent="0.25">
      <c r="B18" s="11"/>
    </row>
    <row r="19" spans="2:2" ht="18" x14ac:dyDescent="0.25">
      <c r="B19" s="11"/>
    </row>
    <row r="20" spans="2:2" ht="18" x14ac:dyDescent="0.25">
      <c r="B20" s="11"/>
    </row>
    <row r="21" spans="2:2" ht="18" x14ac:dyDescent="0.25">
      <c r="B21" s="11"/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1"/>
    </row>
    <row r="27" spans="2:2" ht="18" x14ac:dyDescent="0.25">
      <c r="B27" s="11"/>
    </row>
    <row r="28" spans="2:2" ht="18" x14ac:dyDescent="0.25">
      <c r="B28" s="11"/>
    </row>
    <row r="29" spans="2:2" ht="18" x14ac:dyDescent="0.25">
      <c r="B29" s="11"/>
    </row>
    <row r="30" spans="2:2" ht="18" x14ac:dyDescent="0.25">
      <c r="B30" s="11"/>
    </row>
    <row r="31" spans="2:2" ht="18" x14ac:dyDescent="0.25">
      <c r="B31" s="11"/>
    </row>
    <row r="32" spans="2:2" ht="18" x14ac:dyDescent="0.25">
      <c r="B32" s="11"/>
    </row>
    <row r="33" spans="2:2" ht="18" x14ac:dyDescent="0.25">
      <c r="B33" s="11"/>
    </row>
    <row r="34" spans="2:2" ht="18" x14ac:dyDescent="0.25">
      <c r="B34" s="11"/>
    </row>
    <row r="35" spans="2:2" ht="18" x14ac:dyDescent="0.25">
      <c r="B35" s="11"/>
    </row>
    <row r="36" spans="2:2" ht="18" x14ac:dyDescent="0.25">
      <c r="B36" s="11"/>
    </row>
    <row r="37" spans="2:2" ht="18" x14ac:dyDescent="0.25">
      <c r="B37" s="11"/>
    </row>
    <row r="38" spans="2:2" ht="18" x14ac:dyDescent="0.25">
      <c r="B38" s="11"/>
    </row>
    <row r="39" spans="2:2" ht="18" x14ac:dyDescent="0.25">
      <c r="B39" s="11"/>
    </row>
    <row r="40" spans="2:2" ht="18" x14ac:dyDescent="0.25">
      <c r="B40" s="11"/>
    </row>
    <row r="41" spans="2:2" ht="18" x14ac:dyDescent="0.25">
      <c r="B41" s="11"/>
    </row>
    <row r="42" spans="2:2" ht="18" x14ac:dyDescent="0.25">
      <c r="B42" s="11"/>
    </row>
    <row r="43" spans="2:2" ht="18" x14ac:dyDescent="0.25">
      <c r="B43" s="11"/>
    </row>
    <row r="44" spans="2:2" ht="18" x14ac:dyDescent="0.25">
      <c r="B44" s="11"/>
    </row>
    <row r="45" spans="2:2" ht="18" x14ac:dyDescent="0.25">
      <c r="B45" s="11"/>
    </row>
    <row r="46" spans="2:2" ht="18" x14ac:dyDescent="0.25">
      <c r="B46" s="13"/>
    </row>
    <row r="47" spans="2:2" ht="18" x14ac:dyDescent="0.25">
      <c r="B47" s="13"/>
    </row>
    <row r="48" spans="2:2" ht="18" x14ac:dyDescent="0.25">
      <c r="B48" s="13"/>
    </row>
    <row r="49" spans="1:2" ht="18" x14ac:dyDescent="0.25">
      <c r="B49" s="13"/>
    </row>
    <row r="50" spans="1:2" ht="18" x14ac:dyDescent="0.25">
      <c r="B50" s="13"/>
    </row>
    <row r="51" spans="1:2" ht="18" x14ac:dyDescent="0.25">
      <c r="B51" s="13"/>
    </row>
    <row r="54" spans="1:2" ht="18" x14ac:dyDescent="0.25">
      <c r="A54" t="s">
        <v>18</v>
      </c>
      <c r="B54" s="13">
        <v>5</v>
      </c>
    </row>
    <row r="55" spans="1:2" ht="18" x14ac:dyDescent="0.25">
      <c r="B55" s="13">
        <v>8</v>
      </c>
    </row>
    <row r="56" spans="1:2" ht="18" x14ac:dyDescent="0.25">
      <c r="B56" s="13">
        <v>54</v>
      </c>
    </row>
    <row r="57" spans="1:2" ht="18" x14ac:dyDescent="0.25">
      <c r="B57" s="13">
        <v>231</v>
      </c>
    </row>
    <row r="58" spans="1:2" ht="18" x14ac:dyDescent="0.25">
      <c r="B58" s="13">
        <v>304</v>
      </c>
    </row>
    <row r="59" spans="1:2" ht="18" x14ac:dyDescent="0.25">
      <c r="B59" s="13">
        <v>429</v>
      </c>
    </row>
    <row r="60" spans="1:2" ht="18" x14ac:dyDescent="0.25">
      <c r="B60" s="13">
        <v>540</v>
      </c>
    </row>
    <row r="61" spans="1:2" ht="18" x14ac:dyDescent="0.25">
      <c r="B61" s="13">
        <v>793</v>
      </c>
    </row>
    <row r="62" spans="1:2" ht="18" x14ac:dyDescent="0.25">
      <c r="B62" s="13">
        <v>813</v>
      </c>
    </row>
    <row r="63" spans="1:2" ht="18" x14ac:dyDescent="0.25">
      <c r="B63" s="13">
        <v>60</v>
      </c>
    </row>
    <row r="64" spans="1:2" ht="18" x14ac:dyDescent="0.25">
      <c r="B64" s="13">
        <v>292</v>
      </c>
    </row>
    <row r="65" spans="2:2" ht="18" x14ac:dyDescent="0.25">
      <c r="B65" s="13">
        <v>363</v>
      </c>
    </row>
    <row r="66" spans="2:2" ht="18" x14ac:dyDescent="0.25">
      <c r="B66" s="13">
        <v>497</v>
      </c>
    </row>
    <row r="67" spans="2:2" ht="18" x14ac:dyDescent="0.25">
      <c r="B67" s="13">
        <v>649</v>
      </c>
    </row>
    <row r="68" spans="2:2" ht="18" x14ac:dyDescent="0.25">
      <c r="B68" s="13">
        <v>722</v>
      </c>
    </row>
    <row r="69" spans="2:2" ht="18" x14ac:dyDescent="0.25">
      <c r="B69" s="13">
        <v>744</v>
      </c>
    </row>
    <row r="70" spans="2:2" ht="18" x14ac:dyDescent="0.25">
      <c r="B70" s="13">
        <v>927</v>
      </c>
    </row>
    <row r="71" spans="2:2" ht="18" x14ac:dyDescent="0.25">
      <c r="B71" s="13"/>
    </row>
    <row r="72" spans="2:2" ht="18" x14ac:dyDescent="0.25">
      <c r="B72" s="13"/>
    </row>
    <row r="73" spans="2:2" ht="18" x14ac:dyDescent="0.25">
      <c r="B73" s="13"/>
    </row>
    <row r="74" spans="2:2" ht="18" x14ac:dyDescent="0.25">
      <c r="B74" s="13"/>
    </row>
    <row r="75" spans="2:2" ht="18" x14ac:dyDescent="0.25">
      <c r="B75" s="13"/>
    </row>
    <row r="76" spans="2:2" ht="18" x14ac:dyDescent="0.25">
      <c r="B76" s="13"/>
    </row>
    <row r="77" spans="2:2" ht="18" x14ac:dyDescent="0.25">
      <c r="B77" s="13"/>
    </row>
    <row r="78" spans="2:2" ht="18" x14ac:dyDescent="0.25">
      <c r="B78" s="13"/>
    </row>
    <row r="79" spans="2:2" ht="18" x14ac:dyDescent="0.25">
      <c r="B79" s="13"/>
    </row>
    <row r="80" spans="2:2" ht="18" x14ac:dyDescent="0.25">
      <c r="B80" s="13"/>
    </row>
    <row r="81" spans="2:2" ht="18" x14ac:dyDescent="0.25">
      <c r="B81" s="13"/>
    </row>
    <row r="82" spans="2:2" ht="18" x14ac:dyDescent="0.25">
      <c r="B82" s="13"/>
    </row>
    <row r="83" spans="2:2" ht="18" x14ac:dyDescent="0.25">
      <c r="B83" s="13"/>
    </row>
    <row r="84" spans="2:2" ht="18" x14ac:dyDescent="0.25">
      <c r="B84" s="13"/>
    </row>
    <row r="85" spans="2:2" ht="18" x14ac:dyDescent="0.25">
      <c r="B85" s="13"/>
    </row>
    <row r="86" spans="2:2" ht="18" x14ac:dyDescent="0.25">
      <c r="B86" s="13"/>
    </row>
    <row r="87" spans="2:2" ht="18" x14ac:dyDescent="0.25">
      <c r="B87" s="13"/>
    </row>
    <row r="88" spans="2:2" ht="18" x14ac:dyDescent="0.25">
      <c r="B88" s="13"/>
    </row>
    <row r="89" spans="2:2" ht="18" x14ac:dyDescent="0.25">
      <c r="B89" s="13"/>
    </row>
    <row r="90" spans="2:2" ht="18" x14ac:dyDescent="0.25">
      <c r="B90" s="13"/>
    </row>
    <row r="91" spans="2:2" ht="18" x14ac:dyDescent="0.25">
      <c r="B91" s="13"/>
    </row>
    <row r="92" spans="2:2" ht="18" x14ac:dyDescent="0.25">
      <c r="B92" s="13"/>
    </row>
    <row r="93" spans="2:2" ht="18" x14ac:dyDescent="0.25">
      <c r="B93" s="13"/>
    </row>
    <row r="94" spans="2:2" ht="18" x14ac:dyDescent="0.25">
      <c r="B94" s="13"/>
    </row>
    <row r="95" spans="2:2" ht="18" x14ac:dyDescent="0.25">
      <c r="B95" s="13"/>
    </row>
    <row r="96" spans="2:2" ht="18" x14ac:dyDescent="0.25">
      <c r="B96" s="13"/>
    </row>
    <row r="97" spans="2:2" ht="18" x14ac:dyDescent="0.25">
      <c r="B97" s="13"/>
    </row>
    <row r="98" spans="2:2" ht="18" x14ac:dyDescent="0.25">
      <c r="B98" s="13"/>
    </row>
    <row r="99" spans="2:2" ht="18" x14ac:dyDescent="0.25">
      <c r="B99" s="13"/>
    </row>
    <row r="100" spans="2:2" ht="18" x14ac:dyDescent="0.25">
      <c r="B100" s="13"/>
    </row>
    <row r="101" spans="2:2" ht="18" x14ac:dyDescent="0.25">
      <c r="B101" s="13"/>
    </row>
    <row r="102" spans="2:2" ht="18" x14ac:dyDescent="0.25">
      <c r="B102" s="13"/>
    </row>
    <row r="103" spans="2:2" ht="18" x14ac:dyDescent="0.25">
      <c r="B103" s="13"/>
    </row>
    <row r="104" spans="2:2" ht="18" x14ac:dyDescent="0.25">
      <c r="B104" s="13"/>
    </row>
    <row r="105" spans="2:2" ht="18" x14ac:dyDescent="0.25">
      <c r="B105" s="13"/>
    </row>
    <row r="106" spans="2:2" ht="18" x14ac:dyDescent="0.25">
      <c r="B106" s="13"/>
    </row>
    <row r="107" spans="2:2" ht="18" x14ac:dyDescent="0.25">
      <c r="B107" s="13"/>
    </row>
    <row r="108" spans="2:2" ht="18" x14ac:dyDescent="0.25">
      <c r="B108" s="13"/>
    </row>
    <row r="109" spans="2:2" ht="18" x14ac:dyDescent="0.25">
      <c r="B109" s="13"/>
    </row>
    <row r="110" spans="2:2" ht="18" x14ac:dyDescent="0.25">
      <c r="B110" s="13"/>
    </row>
    <row r="111" spans="2:2" ht="18" x14ac:dyDescent="0.25">
      <c r="B111" s="13"/>
    </row>
    <row r="112" spans="2:2" ht="18" x14ac:dyDescent="0.25">
      <c r="B112" s="13"/>
    </row>
    <row r="113" spans="2:2" ht="18" x14ac:dyDescent="0.25">
      <c r="B113" s="13"/>
    </row>
    <row r="114" spans="2:2" ht="18" x14ac:dyDescent="0.25">
      <c r="B114" s="13"/>
    </row>
    <row r="115" spans="2:2" ht="18" x14ac:dyDescent="0.25">
      <c r="B115" s="13"/>
    </row>
    <row r="116" spans="2:2" ht="18" x14ac:dyDescent="0.25">
      <c r="B116" s="13"/>
    </row>
    <row r="117" spans="2:2" ht="18" x14ac:dyDescent="0.25">
      <c r="B117" s="13"/>
    </row>
    <row r="118" spans="2:2" ht="18" x14ac:dyDescent="0.25">
      <c r="B118" s="13"/>
    </row>
    <row r="119" spans="2:2" ht="18" x14ac:dyDescent="0.25">
      <c r="B119" s="13"/>
    </row>
    <row r="120" spans="2:2" ht="18" x14ac:dyDescent="0.25">
      <c r="B120" s="13"/>
    </row>
    <row r="121" spans="2:2" ht="18" x14ac:dyDescent="0.25">
      <c r="B121" s="13"/>
    </row>
    <row r="122" spans="2:2" ht="18" x14ac:dyDescent="0.25">
      <c r="B122" s="13"/>
    </row>
    <row r="123" spans="2:2" ht="18" x14ac:dyDescent="0.25">
      <c r="B123" s="13"/>
    </row>
  </sheetData>
  <conditionalFormatting sqref="B124:B1048576 B52:B53">
    <cfRule type="duplicateValues" dxfId="440" priority="105"/>
  </conditionalFormatting>
  <conditionalFormatting sqref="B52:B53 B124:B1048576">
    <cfRule type="duplicateValues" dxfId="439" priority="99"/>
  </conditionalFormatting>
  <conditionalFormatting sqref="B46:B51">
    <cfRule type="duplicateValues" dxfId="438" priority="97"/>
    <cfRule type="duplicateValues" dxfId="437" priority="98"/>
  </conditionalFormatting>
  <conditionalFormatting sqref="B46:B53 B124:B1048576">
    <cfRule type="duplicateValues" dxfId="436" priority="86"/>
  </conditionalFormatting>
  <conditionalFormatting sqref="B80:B123">
    <cfRule type="duplicateValues" dxfId="435" priority="85"/>
  </conditionalFormatting>
  <conditionalFormatting sqref="B80:B123">
    <cfRule type="duplicateValues" dxfId="434" priority="84"/>
  </conditionalFormatting>
  <conditionalFormatting sqref="B80:B123">
    <cfRule type="duplicateValues" dxfId="433" priority="83"/>
  </conditionalFormatting>
  <conditionalFormatting sqref="B80:B123">
    <cfRule type="duplicateValues" dxfId="432" priority="82"/>
  </conditionalFormatting>
  <conditionalFormatting sqref="B23:B45">
    <cfRule type="duplicateValues" dxfId="431" priority="77"/>
    <cfRule type="duplicateValues" dxfId="430" priority="78"/>
  </conditionalFormatting>
  <conditionalFormatting sqref="B23:B45">
    <cfRule type="duplicateValues" dxfId="429" priority="79"/>
    <cfRule type="duplicateValues" dxfId="428" priority="80"/>
  </conditionalFormatting>
  <conditionalFormatting sqref="B23:B45">
    <cfRule type="duplicateValues" dxfId="427" priority="81"/>
  </conditionalFormatting>
  <conditionalFormatting sqref="B23:B45">
    <cfRule type="duplicateValues" dxfId="426" priority="75"/>
    <cfRule type="duplicateValues" dxfId="425" priority="76"/>
  </conditionalFormatting>
  <conditionalFormatting sqref="B23:B45">
    <cfRule type="duplicateValues" dxfId="424" priority="74"/>
  </conditionalFormatting>
  <conditionalFormatting sqref="B23:B53 B80:B1048576">
    <cfRule type="duplicateValues" dxfId="423" priority="73"/>
  </conditionalFormatting>
  <conditionalFormatting sqref="B71:B75">
    <cfRule type="duplicateValues" dxfId="422" priority="72"/>
  </conditionalFormatting>
  <conditionalFormatting sqref="B76:B79">
    <cfRule type="duplicateValues" dxfId="421" priority="71"/>
  </conditionalFormatting>
  <conditionalFormatting sqref="B71:B75">
    <cfRule type="duplicateValues" dxfId="420" priority="70"/>
  </conditionalFormatting>
  <conditionalFormatting sqref="B18:B22">
    <cfRule type="duplicateValues" dxfId="419" priority="65"/>
    <cfRule type="duplicateValues" dxfId="418" priority="66"/>
  </conditionalFormatting>
  <conditionalFormatting sqref="B18:B22">
    <cfRule type="duplicateValues" dxfId="417" priority="67"/>
    <cfRule type="duplicateValues" dxfId="416" priority="68"/>
  </conditionalFormatting>
  <conditionalFormatting sqref="B18:B22">
    <cfRule type="duplicateValues" dxfId="415" priority="69"/>
  </conditionalFormatting>
  <conditionalFormatting sqref="B18:B22">
    <cfRule type="duplicateValues" dxfId="414" priority="63"/>
    <cfRule type="duplicateValues" dxfId="413" priority="64"/>
  </conditionalFormatting>
  <conditionalFormatting sqref="B18:B22">
    <cfRule type="duplicateValues" dxfId="412" priority="62"/>
  </conditionalFormatting>
  <conditionalFormatting sqref="B18:B53 B71:B1048576">
    <cfRule type="duplicateValues" dxfId="411" priority="61"/>
  </conditionalFormatting>
  <conditionalFormatting sqref="B54:B58">
    <cfRule type="duplicateValues" dxfId="410" priority="60"/>
  </conditionalFormatting>
  <conditionalFormatting sqref="B54:B58">
    <cfRule type="duplicateValues" dxfId="409" priority="59"/>
  </conditionalFormatting>
  <conditionalFormatting sqref="B54:B70">
    <cfRule type="duplicateValues" dxfId="408" priority="58"/>
  </conditionalFormatting>
  <conditionalFormatting sqref="B59:B70">
    <cfRule type="duplicateValues" dxfId="407" priority="57"/>
  </conditionalFormatting>
  <conditionalFormatting sqref="B1:B11">
    <cfRule type="duplicateValues" dxfId="406" priority="52"/>
    <cfRule type="duplicateValues" dxfId="405" priority="53"/>
  </conditionalFormatting>
  <conditionalFormatting sqref="B1:B11">
    <cfRule type="duplicateValues" dxfId="404" priority="54"/>
  </conditionalFormatting>
  <conditionalFormatting sqref="B1:B11">
    <cfRule type="duplicateValues" dxfId="403" priority="50"/>
    <cfRule type="duplicateValues" dxfId="402" priority="51"/>
  </conditionalFormatting>
  <conditionalFormatting sqref="B12">
    <cfRule type="duplicateValues" dxfId="401" priority="45"/>
    <cfRule type="duplicateValues" dxfId="400" priority="46"/>
  </conditionalFormatting>
  <conditionalFormatting sqref="B12">
    <cfRule type="duplicateValues" dxfId="399" priority="47"/>
    <cfRule type="duplicateValues" dxfId="398" priority="48"/>
  </conditionalFormatting>
  <conditionalFormatting sqref="B12">
    <cfRule type="duplicateValues" dxfId="397" priority="49"/>
  </conditionalFormatting>
  <conditionalFormatting sqref="B12">
    <cfRule type="duplicateValues" dxfId="396" priority="43"/>
    <cfRule type="duplicateValues" dxfId="395" priority="44"/>
  </conditionalFormatting>
  <conditionalFormatting sqref="B1:B12">
    <cfRule type="duplicateValues" dxfId="394" priority="42"/>
  </conditionalFormatting>
  <conditionalFormatting sqref="B1:B11">
    <cfRule type="duplicateValues" dxfId="393" priority="55"/>
    <cfRule type="duplicateValues" dxfId="392" priority="56"/>
  </conditionalFormatting>
  <conditionalFormatting sqref="B13">
    <cfRule type="duplicateValues" dxfId="391" priority="37"/>
    <cfRule type="duplicateValues" dxfId="390" priority="38"/>
  </conditionalFormatting>
  <conditionalFormatting sqref="B13">
    <cfRule type="duplicateValues" dxfId="389" priority="39"/>
    <cfRule type="duplicateValues" dxfId="388" priority="40"/>
  </conditionalFormatting>
  <conditionalFormatting sqref="B13">
    <cfRule type="duplicateValues" dxfId="387" priority="41"/>
  </conditionalFormatting>
  <conditionalFormatting sqref="B13">
    <cfRule type="duplicateValues" dxfId="386" priority="35"/>
    <cfRule type="duplicateValues" dxfId="385" priority="36"/>
  </conditionalFormatting>
  <conditionalFormatting sqref="B13">
    <cfRule type="duplicateValues" dxfId="384" priority="34"/>
  </conditionalFormatting>
  <conditionalFormatting sqref="B14">
    <cfRule type="duplicateValues" dxfId="383" priority="29"/>
    <cfRule type="duplicateValues" dxfId="382" priority="30"/>
  </conditionalFormatting>
  <conditionalFormatting sqref="B14">
    <cfRule type="duplicateValues" dxfId="381" priority="31"/>
  </conditionalFormatting>
  <conditionalFormatting sqref="B14">
    <cfRule type="duplicateValues" dxfId="380" priority="27"/>
    <cfRule type="duplicateValues" dxfId="379" priority="28"/>
  </conditionalFormatting>
  <conditionalFormatting sqref="B14">
    <cfRule type="duplicateValues" dxfId="378" priority="26"/>
  </conditionalFormatting>
  <conditionalFormatting sqref="B14">
    <cfRule type="duplicateValues" dxfId="377" priority="32"/>
    <cfRule type="duplicateValues" dxfId="376" priority="33"/>
  </conditionalFormatting>
  <conditionalFormatting sqref="B15">
    <cfRule type="duplicateValues" dxfId="375" priority="21"/>
    <cfRule type="duplicateValues" dxfId="374" priority="22"/>
  </conditionalFormatting>
  <conditionalFormatting sqref="B15">
    <cfRule type="duplicateValues" dxfId="373" priority="23"/>
  </conditionalFormatting>
  <conditionalFormatting sqref="B15">
    <cfRule type="duplicateValues" dxfId="372" priority="19"/>
    <cfRule type="duplicateValues" dxfId="371" priority="20"/>
  </conditionalFormatting>
  <conditionalFormatting sqref="B15">
    <cfRule type="duplicateValues" dxfId="370" priority="18"/>
  </conditionalFormatting>
  <conditionalFormatting sqref="B15">
    <cfRule type="duplicateValues" dxfId="369" priority="24"/>
    <cfRule type="duplicateValues" dxfId="368" priority="25"/>
  </conditionalFormatting>
  <conditionalFormatting sqref="B16">
    <cfRule type="duplicateValues" dxfId="367" priority="13"/>
    <cfRule type="duplicateValues" dxfId="366" priority="14"/>
  </conditionalFormatting>
  <conditionalFormatting sqref="B16">
    <cfRule type="duplicateValues" dxfId="365" priority="15"/>
  </conditionalFormatting>
  <conditionalFormatting sqref="B16">
    <cfRule type="duplicateValues" dxfId="364" priority="11"/>
    <cfRule type="duplicateValues" dxfId="363" priority="12"/>
  </conditionalFormatting>
  <conditionalFormatting sqref="B16">
    <cfRule type="duplicateValues" dxfId="362" priority="10"/>
  </conditionalFormatting>
  <conditionalFormatting sqref="B16">
    <cfRule type="duplicateValues" dxfId="361" priority="16"/>
    <cfRule type="duplicateValues" dxfId="360" priority="17"/>
  </conditionalFormatting>
  <conditionalFormatting sqref="B17">
    <cfRule type="duplicateValues" dxfId="359" priority="5"/>
    <cfRule type="duplicateValues" dxfId="358" priority="6"/>
  </conditionalFormatting>
  <conditionalFormatting sqref="B17">
    <cfRule type="duplicateValues" dxfId="357" priority="7"/>
  </conditionalFormatting>
  <conditionalFormatting sqref="B17">
    <cfRule type="duplicateValues" dxfId="356" priority="3"/>
    <cfRule type="duplicateValues" dxfId="355" priority="4"/>
  </conditionalFormatting>
  <conditionalFormatting sqref="B17">
    <cfRule type="duplicateValues" dxfId="354" priority="2"/>
  </conditionalFormatting>
  <conditionalFormatting sqref="B17">
    <cfRule type="duplicateValues" dxfId="353" priority="8"/>
    <cfRule type="duplicateValues" dxfId="352" priority="9"/>
  </conditionalFormatting>
  <conditionalFormatting sqref="B1:B1048576">
    <cfRule type="duplicateValues" dxfId="35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2021-10-31T03:11:56Z</dcterms:modified>
</cp:coreProperties>
</file>