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Abril\14\"/>
    </mc:Choice>
  </mc:AlternateContent>
  <bookViews>
    <workbookView xWindow="0" yWindow="0" windowWidth="28800" windowHeight="1233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REPORTE!$A$4:$Q$4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VIP!$A$1:$O$633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VIP!$A$1:$O$633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VIP!$A$1:$O$633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VIP!$A$1:$O$633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VIP!$A$1:$O$633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VIP!$A$1:$O$633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</workbook>
</file>

<file path=xl/calcChain.xml><?xml version="1.0" encoding="utf-8"?>
<calcChain xmlns="http://schemas.openxmlformats.org/spreadsheetml/2006/main">
  <c r="A100" i="1" l="1"/>
  <c r="F100" i="1"/>
  <c r="G100" i="1"/>
  <c r="H100" i="1"/>
  <c r="I100" i="1"/>
  <c r="J100" i="1"/>
  <c r="K100" i="1"/>
  <c r="A101" i="1"/>
  <c r="F101" i="1"/>
  <c r="G101" i="1"/>
  <c r="H101" i="1"/>
  <c r="I101" i="1"/>
  <c r="J101" i="1"/>
  <c r="K101" i="1"/>
  <c r="A102" i="1"/>
  <c r="F102" i="1"/>
  <c r="G102" i="1"/>
  <c r="H102" i="1"/>
  <c r="I102" i="1"/>
  <c r="J102" i="1"/>
  <c r="K102" i="1"/>
  <c r="A67" i="1"/>
  <c r="F67" i="1"/>
  <c r="G67" i="1"/>
  <c r="H67" i="1"/>
  <c r="I67" i="1"/>
  <c r="J67" i="1"/>
  <c r="K67" i="1"/>
  <c r="A103" i="1"/>
  <c r="F103" i="1"/>
  <c r="G103" i="1"/>
  <c r="H103" i="1"/>
  <c r="I103" i="1"/>
  <c r="J103" i="1"/>
  <c r="K103" i="1"/>
  <c r="A104" i="1"/>
  <c r="F104" i="1"/>
  <c r="G104" i="1"/>
  <c r="H104" i="1"/>
  <c r="I104" i="1"/>
  <c r="J104" i="1"/>
  <c r="K104" i="1"/>
  <c r="A105" i="1"/>
  <c r="F105" i="1"/>
  <c r="G105" i="1"/>
  <c r="H105" i="1"/>
  <c r="I105" i="1"/>
  <c r="J105" i="1"/>
  <c r="K105" i="1"/>
  <c r="A77" i="1"/>
  <c r="F77" i="1"/>
  <c r="G77" i="1"/>
  <c r="H77" i="1"/>
  <c r="I77" i="1"/>
  <c r="J77" i="1"/>
  <c r="K77" i="1"/>
  <c r="A95" i="1"/>
  <c r="F95" i="1"/>
  <c r="G95" i="1"/>
  <c r="H95" i="1"/>
  <c r="I95" i="1"/>
  <c r="J95" i="1"/>
  <c r="K95" i="1"/>
  <c r="A106" i="1"/>
  <c r="F106" i="1"/>
  <c r="G106" i="1"/>
  <c r="H106" i="1"/>
  <c r="I106" i="1"/>
  <c r="J106" i="1"/>
  <c r="K106" i="1"/>
  <c r="A74" i="1"/>
  <c r="F74" i="1"/>
  <c r="G74" i="1"/>
  <c r="H74" i="1"/>
  <c r="I74" i="1"/>
  <c r="J74" i="1"/>
  <c r="K74" i="1"/>
  <c r="A68" i="1"/>
  <c r="F68" i="1"/>
  <c r="G68" i="1"/>
  <c r="H68" i="1"/>
  <c r="I68" i="1"/>
  <c r="J68" i="1"/>
  <c r="K68" i="1"/>
  <c r="A96" i="1"/>
  <c r="F96" i="1"/>
  <c r="G96" i="1"/>
  <c r="H96" i="1"/>
  <c r="I96" i="1"/>
  <c r="J96" i="1"/>
  <c r="K96" i="1"/>
  <c r="A121" i="1"/>
  <c r="F121" i="1"/>
  <c r="G121" i="1"/>
  <c r="H121" i="1"/>
  <c r="I121" i="1"/>
  <c r="J121" i="1"/>
  <c r="K121" i="1"/>
  <c r="A97" i="1"/>
  <c r="F97" i="1"/>
  <c r="G97" i="1"/>
  <c r="H97" i="1"/>
  <c r="I97" i="1"/>
  <c r="J97" i="1"/>
  <c r="K97" i="1"/>
  <c r="A122" i="1"/>
  <c r="F122" i="1"/>
  <c r="G122" i="1"/>
  <c r="H122" i="1"/>
  <c r="I122" i="1"/>
  <c r="J122" i="1"/>
  <c r="K122" i="1"/>
  <c r="A76" i="1"/>
  <c r="F76" i="1"/>
  <c r="G76" i="1"/>
  <c r="H76" i="1"/>
  <c r="I76" i="1"/>
  <c r="J76" i="1"/>
  <c r="K76" i="1"/>
  <c r="A116" i="1" l="1"/>
  <c r="A66" i="1"/>
  <c r="A81" i="1"/>
  <c r="F116" i="1"/>
  <c r="G116" i="1"/>
  <c r="H116" i="1"/>
  <c r="I116" i="1"/>
  <c r="J116" i="1"/>
  <c r="K116" i="1"/>
  <c r="F66" i="1"/>
  <c r="G66" i="1"/>
  <c r="H66" i="1"/>
  <c r="I66" i="1"/>
  <c r="J66" i="1"/>
  <c r="K66" i="1"/>
  <c r="F81" i="1"/>
  <c r="G81" i="1"/>
  <c r="H81" i="1"/>
  <c r="I81" i="1"/>
  <c r="J81" i="1"/>
  <c r="K81" i="1"/>
  <c r="B43" i="16"/>
  <c r="B25" i="16"/>
  <c r="B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B64" i="16"/>
  <c r="C63" i="16"/>
  <c r="A63" i="16"/>
  <c r="C62" i="16"/>
  <c r="A62" i="16"/>
  <c r="C61" i="16"/>
  <c r="A61" i="16"/>
  <c r="C60" i="16"/>
  <c r="A60" i="16"/>
  <c r="C59" i="16"/>
  <c r="A59" i="16"/>
  <c r="B55" i="16"/>
  <c r="A67" i="16" s="1"/>
  <c r="C52" i="16"/>
  <c r="A52" i="16"/>
  <c r="C51" i="16"/>
  <c r="A51" i="16"/>
  <c r="C50" i="16"/>
  <c r="A50" i="16"/>
  <c r="C49" i="16"/>
  <c r="A49" i="16"/>
  <c r="C48" i="16"/>
  <c r="A48" i="16"/>
  <c r="C47" i="16"/>
  <c r="A47" i="16"/>
  <c r="C42" i="16"/>
  <c r="A42" i="16"/>
  <c r="C40" i="16"/>
  <c r="A40" i="16"/>
  <c r="C39" i="16"/>
  <c r="A39" i="16"/>
  <c r="C38" i="16"/>
  <c r="A38" i="16"/>
  <c r="C37" i="16"/>
  <c r="A37" i="16"/>
  <c r="C36" i="16"/>
  <c r="A36" i="16"/>
  <c r="B32" i="16"/>
  <c r="C30" i="16"/>
  <c r="A30" i="16"/>
  <c r="C29" i="16"/>
  <c r="A29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A62" i="1" l="1"/>
  <c r="F62" i="1"/>
  <c r="G62" i="1"/>
  <c r="H62" i="1"/>
  <c r="I62" i="1"/>
  <c r="J62" i="1"/>
  <c r="K62" i="1"/>
  <c r="A33" i="1"/>
  <c r="F33" i="1"/>
  <c r="G33" i="1"/>
  <c r="H33" i="1"/>
  <c r="I33" i="1"/>
  <c r="J33" i="1"/>
  <c r="K33" i="1"/>
  <c r="F13" i="1"/>
  <c r="G13" i="1"/>
  <c r="H13" i="1"/>
  <c r="I13" i="1"/>
  <c r="J13" i="1"/>
  <c r="K13" i="1"/>
  <c r="F12" i="1"/>
  <c r="G12" i="1"/>
  <c r="H12" i="1"/>
  <c r="I12" i="1"/>
  <c r="J12" i="1"/>
  <c r="K12" i="1"/>
  <c r="F11" i="1"/>
  <c r="G11" i="1"/>
  <c r="H11" i="1"/>
  <c r="I11" i="1"/>
  <c r="J11" i="1"/>
  <c r="K11" i="1"/>
  <c r="F115" i="1"/>
  <c r="G115" i="1"/>
  <c r="H115" i="1"/>
  <c r="I115" i="1"/>
  <c r="J115" i="1"/>
  <c r="K115" i="1"/>
  <c r="A13" i="1"/>
  <c r="A12" i="1"/>
  <c r="A11" i="1"/>
  <c r="A115" i="1"/>
  <c r="A99" i="1"/>
  <c r="A65" i="1"/>
  <c r="A64" i="1"/>
  <c r="A42" i="1"/>
  <c r="A63" i="1"/>
  <c r="A61" i="1"/>
  <c r="A60" i="1"/>
  <c r="A59" i="1"/>
  <c r="A58" i="1"/>
  <c r="A120" i="1"/>
  <c r="A19" i="1"/>
  <c r="A94" i="1"/>
  <c r="F99" i="1"/>
  <c r="G99" i="1"/>
  <c r="H99" i="1"/>
  <c r="I99" i="1"/>
  <c r="J99" i="1"/>
  <c r="K99" i="1"/>
  <c r="F65" i="1"/>
  <c r="G65" i="1"/>
  <c r="H65" i="1"/>
  <c r="I65" i="1"/>
  <c r="J65" i="1"/>
  <c r="K65" i="1"/>
  <c r="F64" i="1"/>
  <c r="G64" i="1"/>
  <c r="H64" i="1"/>
  <c r="I64" i="1"/>
  <c r="J64" i="1"/>
  <c r="K64" i="1"/>
  <c r="F42" i="1"/>
  <c r="G42" i="1"/>
  <c r="H42" i="1"/>
  <c r="I42" i="1"/>
  <c r="J42" i="1"/>
  <c r="K42" i="1"/>
  <c r="F63" i="1"/>
  <c r="G63" i="1"/>
  <c r="H63" i="1"/>
  <c r="I63" i="1"/>
  <c r="J63" i="1"/>
  <c r="K63" i="1"/>
  <c r="F61" i="1"/>
  <c r="G61" i="1"/>
  <c r="H61" i="1"/>
  <c r="I61" i="1"/>
  <c r="J61" i="1"/>
  <c r="K61" i="1"/>
  <c r="F60" i="1"/>
  <c r="G60" i="1"/>
  <c r="H60" i="1"/>
  <c r="I60" i="1"/>
  <c r="J60" i="1"/>
  <c r="K60" i="1"/>
  <c r="F59" i="1"/>
  <c r="G59" i="1"/>
  <c r="H59" i="1"/>
  <c r="I59" i="1"/>
  <c r="J59" i="1"/>
  <c r="K59" i="1"/>
  <c r="F58" i="1"/>
  <c r="G58" i="1"/>
  <c r="H58" i="1"/>
  <c r="I58" i="1"/>
  <c r="J58" i="1"/>
  <c r="K58" i="1"/>
  <c r="F120" i="1"/>
  <c r="G120" i="1"/>
  <c r="H120" i="1"/>
  <c r="I120" i="1"/>
  <c r="J120" i="1"/>
  <c r="K120" i="1"/>
  <c r="F19" i="1"/>
  <c r="G19" i="1"/>
  <c r="H19" i="1"/>
  <c r="I19" i="1"/>
  <c r="J19" i="1"/>
  <c r="K19" i="1"/>
  <c r="F94" i="1"/>
  <c r="G94" i="1"/>
  <c r="H94" i="1"/>
  <c r="I94" i="1"/>
  <c r="J94" i="1"/>
  <c r="K94" i="1"/>
  <c r="A80" i="1" l="1"/>
  <c r="A93" i="1"/>
  <c r="A119" i="1"/>
  <c r="A57" i="1"/>
  <c r="A18" i="1"/>
  <c r="A118" i="1"/>
  <c r="A130" i="1"/>
  <c r="A17" i="1"/>
  <c r="A16" i="1"/>
  <c r="F80" i="1"/>
  <c r="G80" i="1"/>
  <c r="H80" i="1"/>
  <c r="I80" i="1"/>
  <c r="J80" i="1"/>
  <c r="K80" i="1"/>
  <c r="F93" i="1"/>
  <c r="G93" i="1"/>
  <c r="H93" i="1"/>
  <c r="I93" i="1"/>
  <c r="J93" i="1"/>
  <c r="K93" i="1"/>
  <c r="F119" i="1"/>
  <c r="G119" i="1"/>
  <c r="H119" i="1"/>
  <c r="I119" i="1"/>
  <c r="J119" i="1"/>
  <c r="K119" i="1"/>
  <c r="F57" i="1"/>
  <c r="G57" i="1"/>
  <c r="H57" i="1"/>
  <c r="I57" i="1"/>
  <c r="J57" i="1"/>
  <c r="K57" i="1"/>
  <c r="F18" i="1"/>
  <c r="G18" i="1"/>
  <c r="H18" i="1"/>
  <c r="I18" i="1"/>
  <c r="J18" i="1"/>
  <c r="K18" i="1"/>
  <c r="F118" i="1"/>
  <c r="G118" i="1"/>
  <c r="H118" i="1"/>
  <c r="I118" i="1"/>
  <c r="J118" i="1"/>
  <c r="K118" i="1"/>
  <c r="F130" i="1"/>
  <c r="G130" i="1"/>
  <c r="H130" i="1"/>
  <c r="I130" i="1"/>
  <c r="J130" i="1"/>
  <c r="K130" i="1"/>
  <c r="F17" i="1"/>
  <c r="G17" i="1"/>
  <c r="H17" i="1"/>
  <c r="I17" i="1"/>
  <c r="J17" i="1"/>
  <c r="K17" i="1"/>
  <c r="F16" i="1"/>
  <c r="G16" i="1"/>
  <c r="H16" i="1"/>
  <c r="I16" i="1"/>
  <c r="J16" i="1"/>
  <c r="K16" i="1"/>
  <c r="F40" i="1"/>
  <c r="A10" i="1" l="1"/>
  <c r="A9" i="1"/>
  <c r="A53" i="1"/>
  <c r="A8" i="1"/>
  <c r="A7" i="1"/>
  <c r="A6" i="1"/>
  <c r="A5" i="1"/>
  <c r="F10" i="1"/>
  <c r="G10" i="1"/>
  <c r="H10" i="1"/>
  <c r="I10" i="1"/>
  <c r="J10" i="1"/>
  <c r="K10" i="1"/>
  <c r="F9" i="1"/>
  <c r="G9" i="1"/>
  <c r="H9" i="1"/>
  <c r="I9" i="1"/>
  <c r="J9" i="1"/>
  <c r="K9" i="1"/>
  <c r="F53" i="1"/>
  <c r="G53" i="1"/>
  <c r="H53" i="1"/>
  <c r="I53" i="1"/>
  <c r="J53" i="1"/>
  <c r="K53" i="1"/>
  <c r="F8" i="1"/>
  <c r="G8" i="1"/>
  <c r="H8" i="1"/>
  <c r="I8" i="1"/>
  <c r="J8" i="1"/>
  <c r="K8" i="1"/>
  <c r="F7" i="1"/>
  <c r="G7" i="1"/>
  <c r="H7" i="1"/>
  <c r="I7" i="1"/>
  <c r="J7" i="1"/>
  <c r="K7" i="1"/>
  <c r="F6" i="1"/>
  <c r="G6" i="1"/>
  <c r="H6" i="1"/>
  <c r="I6" i="1"/>
  <c r="J6" i="1"/>
  <c r="K6" i="1"/>
  <c r="F5" i="1"/>
  <c r="G5" i="1"/>
  <c r="H5" i="1"/>
  <c r="I5" i="1"/>
  <c r="J5" i="1"/>
  <c r="K5" i="1"/>
  <c r="A56" i="1"/>
  <c r="A41" i="1"/>
  <c r="A40" i="1"/>
  <c r="A39" i="1"/>
  <c r="A132" i="1"/>
  <c r="A79" i="1"/>
  <c r="A38" i="1"/>
  <c r="A55" i="1"/>
  <c r="A129" i="1"/>
  <c r="A54" i="1"/>
  <c r="A88" i="1"/>
  <c r="A114" i="1"/>
  <c r="A15" i="1"/>
  <c r="A92" i="1"/>
  <c r="A14" i="1"/>
  <c r="A98" i="1"/>
  <c r="A91" i="1"/>
  <c r="A87" i="1"/>
  <c r="A52" i="1"/>
  <c r="A75" i="1"/>
  <c r="A37" i="1"/>
  <c r="A36" i="1"/>
  <c r="A117" i="1"/>
  <c r="A51" i="1"/>
  <c r="F56" i="1"/>
  <c r="G56" i="1"/>
  <c r="H56" i="1"/>
  <c r="I56" i="1"/>
  <c r="J56" i="1"/>
  <c r="K56" i="1"/>
  <c r="F41" i="1"/>
  <c r="G41" i="1"/>
  <c r="H41" i="1"/>
  <c r="I41" i="1"/>
  <c r="J41" i="1"/>
  <c r="K41" i="1"/>
  <c r="G40" i="1"/>
  <c r="H40" i="1"/>
  <c r="I40" i="1"/>
  <c r="J40" i="1"/>
  <c r="K40" i="1"/>
  <c r="F39" i="1"/>
  <c r="G39" i="1"/>
  <c r="H39" i="1"/>
  <c r="I39" i="1"/>
  <c r="J39" i="1"/>
  <c r="K39" i="1"/>
  <c r="F132" i="1"/>
  <c r="G132" i="1"/>
  <c r="H132" i="1"/>
  <c r="I132" i="1"/>
  <c r="J132" i="1"/>
  <c r="K132" i="1"/>
  <c r="F79" i="1"/>
  <c r="G79" i="1"/>
  <c r="H79" i="1"/>
  <c r="I79" i="1"/>
  <c r="J79" i="1"/>
  <c r="K79" i="1"/>
  <c r="F38" i="1"/>
  <c r="G38" i="1"/>
  <c r="H38" i="1"/>
  <c r="I38" i="1"/>
  <c r="J38" i="1"/>
  <c r="K38" i="1"/>
  <c r="F55" i="1"/>
  <c r="G55" i="1"/>
  <c r="H55" i="1"/>
  <c r="I55" i="1"/>
  <c r="J55" i="1"/>
  <c r="K55" i="1"/>
  <c r="F129" i="1"/>
  <c r="G129" i="1"/>
  <c r="H129" i="1"/>
  <c r="I129" i="1"/>
  <c r="J129" i="1"/>
  <c r="K129" i="1"/>
  <c r="F54" i="1"/>
  <c r="G54" i="1"/>
  <c r="H54" i="1"/>
  <c r="I54" i="1"/>
  <c r="J54" i="1"/>
  <c r="K54" i="1"/>
  <c r="F88" i="1"/>
  <c r="G88" i="1"/>
  <c r="H88" i="1"/>
  <c r="I88" i="1"/>
  <c r="J88" i="1"/>
  <c r="K88" i="1"/>
  <c r="F114" i="1"/>
  <c r="G114" i="1"/>
  <c r="H114" i="1"/>
  <c r="I114" i="1"/>
  <c r="J114" i="1"/>
  <c r="K114" i="1"/>
  <c r="F15" i="1"/>
  <c r="G15" i="1"/>
  <c r="H15" i="1"/>
  <c r="I15" i="1"/>
  <c r="J15" i="1"/>
  <c r="K15" i="1"/>
  <c r="F92" i="1"/>
  <c r="G92" i="1"/>
  <c r="H92" i="1"/>
  <c r="I92" i="1"/>
  <c r="J92" i="1"/>
  <c r="K92" i="1"/>
  <c r="F14" i="1"/>
  <c r="G14" i="1"/>
  <c r="H14" i="1"/>
  <c r="I14" i="1"/>
  <c r="J14" i="1"/>
  <c r="K14" i="1"/>
  <c r="F98" i="1"/>
  <c r="G98" i="1"/>
  <c r="H98" i="1"/>
  <c r="I98" i="1"/>
  <c r="J98" i="1"/>
  <c r="K98" i="1"/>
  <c r="F91" i="1"/>
  <c r="G91" i="1"/>
  <c r="H91" i="1"/>
  <c r="I91" i="1"/>
  <c r="J91" i="1"/>
  <c r="K91" i="1"/>
  <c r="F87" i="1"/>
  <c r="G87" i="1"/>
  <c r="H87" i="1"/>
  <c r="I87" i="1"/>
  <c r="J87" i="1"/>
  <c r="K87" i="1"/>
  <c r="F52" i="1"/>
  <c r="G52" i="1"/>
  <c r="H52" i="1"/>
  <c r="I52" i="1"/>
  <c r="J52" i="1"/>
  <c r="K52" i="1"/>
  <c r="F75" i="1"/>
  <c r="G75" i="1"/>
  <c r="H75" i="1"/>
  <c r="I75" i="1"/>
  <c r="J75" i="1"/>
  <c r="K75" i="1"/>
  <c r="F37" i="1"/>
  <c r="G37" i="1"/>
  <c r="H37" i="1"/>
  <c r="I37" i="1"/>
  <c r="J37" i="1"/>
  <c r="K37" i="1"/>
  <c r="F36" i="1"/>
  <c r="G36" i="1"/>
  <c r="H36" i="1"/>
  <c r="I36" i="1"/>
  <c r="J36" i="1"/>
  <c r="K36" i="1"/>
  <c r="F117" i="1"/>
  <c r="G117" i="1"/>
  <c r="H117" i="1"/>
  <c r="I117" i="1"/>
  <c r="J117" i="1"/>
  <c r="K117" i="1"/>
  <c r="F51" i="1"/>
  <c r="G51" i="1"/>
  <c r="H51" i="1"/>
  <c r="I51" i="1"/>
  <c r="J51" i="1"/>
  <c r="K51" i="1"/>
  <c r="F50" i="1"/>
  <c r="G50" i="1"/>
  <c r="H50" i="1"/>
  <c r="I50" i="1"/>
  <c r="J50" i="1"/>
  <c r="K50" i="1"/>
  <c r="F82" i="1"/>
  <c r="G82" i="1"/>
  <c r="H82" i="1"/>
  <c r="I82" i="1"/>
  <c r="J82" i="1"/>
  <c r="K82" i="1"/>
  <c r="F22" i="1"/>
  <c r="G22" i="1"/>
  <c r="H22" i="1"/>
  <c r="I22" i="1"/>
  <c r="J22" i="1"/>
  <c r="K22" i="1"/>
  <c r="F86" i="1"/>
  <c r="G86" i="1"/>
  <c r="H86" i="1"/>
  <c r="I86" i="1"/>
  <c r="J86" i="1"/>
  <c r="K86" i="1"/>
  <c r="F49" i="1"/>
  <c r="G49" i="1"/>
  <c r="H49" i="1"/>
  <c r="I49" i="1"/>
  <c r="J49" i="1"/>
  <c r="K49" i="1"/>
  <c r="F35" i="1"/>
  <c r="G35" i="1"/>
  <c r="H35" i="1"/>
  <c r="I35" i="1"/>
  <c r="J35" i="1"/>
  <c r="K35" i="1"/>
  <c r="A50" i="1"/>
  <c r="A82" i="1"/>
  <c r="A22" i="1"/>
  <c r="A86" i="1"/>
  <c r="A49" i="1"/>
  <c r="A35" i="1"/>
  <c r="F69" i="1" l="1"/>
  <c r="G69" i="1"/>
  <c r="H69" i="1"/>
  <c r="I69" i="1"/>
  <c r="J69" i="1"/>
  <c r="K69" i="1"/>
  <c r="A69" i="1"/>
  <c r="F34" i="1" l="1"/>
  <c r="G34" i="1"/>
  <c r="H34" i="1"/>
  <c r="I34" i="1"/>
  <c r="J34" i="1"/>
  <c r="K34" i="1"/>
  <c r="F128" i="1"/>
  <c r="G128" i="1"/>
  <c r="H128" i="1"/>
  <c r="I128" i="1"/>
  <c r="J128" i="1"/>
  <c r="K128" i="1"/>
  <c r="F32" i="1"/>
  <c r="G32" i="1"/>
  <c r="H32" i="1"/>
  <c r="I32" i="1"/>
  <c r="J32" i="1"/>
  <c r="K32" i="1"/>
  <c r="F124" i="1"/>
  <c r="G124" i="1"/>
  <c r="H124" i="1"/>
  <c r="I124" i="1"/>
  <c r="J124" i="1"/>
  <c r="K124" i="1"/>
  <c r="A34" i="1"/>
  <c r="A128" i="1"/>
  <c r="A32" i="1"/>
  <c r="A124" i="1"/>
  <c r="F123" i="1"/>
  <c r="G123" i="1"/>
  <c r="H123" i="1"/>
  <c r="I123" i="1"/>
  <c r="J123" i="1"/>
  <c r="K123" i="1"/>
  <c r="F31" i="1"/>
  <c r="G31" i="1"/>
  <c r="H31" i="1"/>
  <c r="I31" i="1"/>
  <c r="J31" i="1"/>
  <c r="K31" i="1"/>
  <c r="F30" i="1"/>
  <c r="G30" i="1"/>
  <c r="H30" i="1"/>
  <c r="I30" i="1"/>
  <c r="J30" i="1"/>
  <c r="K30" i="1"/>
  <c r="F131" i="1"/>
  <c r="G131" i="1"/>
  <c r="H131" i="1"/>
  <c r="I131" i="1"/>
  <c r="J131" i="1"/>
  <c r="K131" i="1"/>
  <c r="F29" i="1"/>
  <c r="G29" i="1"/>
  <c r="H29" i="1"/>
  <c r="I29" i="1"/>
  <c r="J29" i="1"/>
  <c r="K29" i="1"/>
  <c r="F110" i="1"/>
  <c r="G110" i="1"/>
  <c r="H110" i="1"/>
  <c r="I110" i="1"/>
  <c r="J110" i="1"/>
  <c r="K110" i="1"/>
  <c r="F28" i="1"/>
  <c r="G28" i="1"/>
  <c r="H28" i="1"/>
  <c r="I28" i="1"/>
  <c r="J28" i="1"/>
  <c r="K28" i="1"/>
  <c r="F113" i="1"/>
  <c r="G113" i="1"/>
  <c r="H113" i="1"/>
  <c r="I113" i="1"/>
  <c r="J113" i="1"/>
  <c r="K113" i="1"/>
  <c r="F21" i="1"/>
  <c r="G21" i="1"/>
  <c r="H21" i="1"/>
  <c r="I21" i="1"/>
  <c r="J21" i="1"/>
  <c r="K21" i="1"/>
  <c r="F27" i="1"/>
  <c r="G27" i="1"/>
  <c r="H27" i="1"/>
  <c r="I27" i="1"/>
  <c r="J27" i="1"/>
  <c r="K27" i="1"/>
  <c r="A123" i="1"/>
  <c r="A31" i="1"/>
  <c r="A30" i="1"/>
  <c r="A131" i="1"/>
  <c r="A29" i="1"/>
  <c r="A110" i="1"/>
  <c r="A28" i="1"/>
  <c r="A113" i="1"/>
  <c r="A21" i="1"/>
  <c r="A27" i="1"/>
  <c r="A20" i="1" l="1"/>
  <c r="A48" i="1"/>
  <c r="A26" i="1"/>
  <c r="A73" i="1"/>
  <c r="A71" i="1"/>
  <c r="F20" i="1"/>
  <c r="G20" i="1"/>
  <c r="H20" i="1"/>
  <c r="I20" i="1"/>
  <c r="J20" i="1"/>
  <c r="K20" i="1"/>
  <c r="F48" i="1"/>
  <c r="G48" i="1"/>
  <c r="H48" i="1"/>
  <c r="I48" i="1"/>
  <c r="J48" i="1"/>
  <c r="K48" i="1"/>
  <c r="F26" i="1"/>
  <c r="G26" i="1"/>
  <c r="H26" i="1"/>
  <c r="I26" i="1"/>
  <c r="J26" i="1"/>
  <c r="K26" i="1"/>
  <c r="F73" i="1"/>
  <c r="G73" i="1"/>
  <c r="H73" i="1"/>
  <c r="I73" i="1"/>
  <c r="J73" i="1"/>
  <c r="K73" i="1"/>
  <c r="F71" i="1"/>
  <c r="G71" i="1"/>
  <c r="H71" i="1"/>
  <c r="I71" i="1"/>
  <c r="J71" i="1"/>
  <c r="K71" i="1"/>
  <c r="A127" i="1" l="1"/>
  <c r="A126" i="1"/>
  <c r="F127" i="1"/>
  <c r="G127" i="1"/>
  <c r="H127" i="1"/>
  <c r="I127" i="1"/>
  <c r="J127" i="1"/>
  <c r="K127" i="1"/>
  <c r="F126" i="1"/>
  <c r="G126" i="1"/>
  <c r="H126" i="1"/>
  <c r="I126" i="1"/>
  <c r="J126" i="1"/>
  <c r="K126" i="1"/>
  <c r="A85" i="1" l="1"/>
  <c r="F85" i="1"/>
  <c r="G85" i="1"/>
  <c r="H85" i="1"/>
  <c r="I85" i="1"/>
  <c r="J85" i="1"/>
  <c r="K85" i="1"/>
  <c r="A47" i="1"/>
  <c r="A125" i="1"/>
  <c r="A46" i="1"/>
  <c r="A45" i="1"/>
  <c r="A112" i="1"/>
  <c r="F47" i="1"/>
  <c r="G47" i="1"/>
  <c r="H47" i="1"/>
  <c r="I47" i="1"/>
  <c r="J47" i="1"/>
  <c r="K47" i="1"/>
  <c r="F125" i="1"/>
  <c r="G125" i="1"/>
  <c r="H125" i="1"/>
  <c r="I125" i="1"/>
  <c r="J125" i="1"/>
  <c r="K125" i="1"/>
  <c r="F46" i="1"/>
  <c r="G46" i="1"/>
  <c r="H46" i="1"/>
  <c r="I46" i="1"/>
  <c r="J46" i="1"/>
  <c r="K46" i="1"/>
  <c r="F45" i="1"/>
  <c r="G45" i="1"/>
  <c r="H45" i="1"/>
  <c r="I45" i="1"/>
  <c r="J45" i="1"/>
  <c r="K45" i="1"/>
  <c r="F112" i="1"/>
  <c r="G112" i="1"/>
  <c r="H112" i="1"/>
  <c r="I112" i="1"/>
  <c r="J112" i="1"/>
  <c r="K112" i="1"/>
  <c r="A25" i="1" l="1"/>
  <c r="H25" i="1"/>
  <c r="I25" i="1"/>
  <c r="J25" i="1"/>
  <c r="K25" i="1"/>
  <c r="F25" i="1"/>
  <c r="G25" i="1"/>
  <c r="A70" i="1" l="1"/>
  <c r="A107" i="1"/>
  <c r="F70" i="1"/>
  <c r="G70" i="1"/>
  <c r="H70" i="1"/>
  <c r="I70" i="1"/>
  <c r="J70" i="1"/>
  <c r="K70" i="1"/>
  <c r="F107" i="1"/>
  <c r="G107" i="1"/>
  <c r="H107" i="1"/>
  <c r="I107" i="1"/>
  <c r="J107" i="1"/>
  <c r="K107" i="1"/>
  <c r="A111" i="1" l="1"/>
  <c r="F111" i="1"/>
  <c r="G111" i="1"/>
  <c r="H111" i="1"/>
  <c r="I111" i="1"/>
  <c r="J111" i="1"/>
  <c r="K111" i="1"/>
  <c r="A84" i="1" l="1"/>
  <c r="A78" i="1"/>
  <c r="F84" i="1"/>
  <c r="G84" i="1"/>
  <c r="H84" i="1"/>
  <c r="I84" i="1"/>
  <c r="J84" i="1"/>
  <c r="K84" i="1"/>
  <c r="F78" i="1"/>
  <c r="G78" i="1"/>
  <c r="H78" i="1"/>
  <c r="I78" i="1"/>
  <c r="J78" i="1"/>
  <c r="K78" i="1"/>
  <c r="A44" i="1" l="1"/>
  <c r="F44" i="1"/>
  <c r="G44" i="1"/>
  <c r="H44" i="1"/>
  <c r="I44" i="1"/>
  <c r="J44" i="1"/>
  <c r="K44" i="1"/>
  <c r="A109" i="1"/>
  <c r="F109" i="1"/>
  <c r="G109" i="1"/>
  <c r="H109" i="1"/>
  <c r="I109" i="1"/>
  <c r="J109" i="1"/>
  <c r="K109" i="1"/>
  <c r="F24" i="1" l="1"/>
  <c r="G24" i="1"/>
  <c r="H24" i="1"/>
  <c r="I24" i="1"/>
  <c r="J24" i="1"/>
  <c r="K24" i="1"/>
  <c r="F90" i="1"/>
  <c r="G90" i="1"/>
  <c r="H90" i="1"/>
  <c r="I90" i="1"/>
  <c r="J90" i="1"/>
  <c r="K90" i="1"/>
  <c r="A24" i="1"/>
  <c r="A90" i="1"/>
  <c r="A83" i="1" l="1"/>
  <c r="A72" i="1"/>
  <c r="F83" i="1"/>
  <c r="G83" i="1"/>
  <c r="H83" i="1"/>
  <c r="I83" i="1"/>
  <c r="J83" i="1"/>
  <c r="K83" i="1"/>
  <c r="F72" i="1"/>
  <c r="G72" i="1"/>
  <c r="H72" i="1"/>
  <c r="I72" i="1"/>
  <c r="J72" i="1"/>
  <c r="K72" i="1"/>
  <c r="A23" i="1"/>
  <c r="F23" i="1"/>
  <c r="G23" i="1"/>
  <c r="H23" i="1"/>
  <c r="I23" i="1"/>
  <c r="J23" i="1"/>
  <c r="K23" i="1"/>
  <c r="A89" i="1" l="1"/>
  <c r="F89" i="1"/>
  <c r="G89" i="1"/>
  <c r="H89" i="1"/>
  <c r="I89" i="1"/>
  <c r="J89" i="1"/>
  <c r="K89" i="1"/>
  <c r="F108" i="1" l="1"/>
  <c r="G108" i="1"/>
  <c r="H108" i="1"/>
  <c r="I108" i="1"/>
  <c r="J108" i="1"/>
  <c r="K108" i="1"/>
  <c r="A108" i="1"/>
  <c r="F43" i="1" l="1"/>
  <c r="G43" i="1"/>
  <c r="H43" i="1"/>
  <c r="I43" i="1"/>
  <c r="J43" i="1"/>
  <c r="K43" i="1"/>
  <c r="A43" i="1" l="1"/>
  <c r="D35" i="15" l="1"/>
  <c r="A14" i="3" l="1"/>
  <c r="F14" i="3"/>
  <c r="H14" i="3"/>
  <c r="I14" i="3"/>
  <c r="J14" i="3"/>
  <c r="B17" i="9" l="1"/>
  <c r="B12" i="9"/>
  <c r="I7" i="9"/>
  <c r="I6" i="9"/>
  <c r="C5" i="9"/>
  <c r="C4" i="9"/>
  <c r="C3" i="9"/>
  <c r="D2" i="9"/>
  <c r="C794" i="4"/>
  <c r="C540" i="4"/>
  <c r="C489" i="4"/>
  <c r="C192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7" i="15"/>
  <c r="D36" i="15"/>
  <c r="D12" i="15"/>
  <c r="D14" i="15" s="1"/>
  <c r="D16" i="15" s="1"/>
  <c r="D3" i="9" l="1"/>
  <c r="D4" i="9" s="1"/>
  <c r="D5" i="9" s="1"/>
  <c r="D6" i="9" s="1"/>
  <c r="D38" i="15"/>
  <c r="D39" i="15"/>
  <c r="D13" i="15"/>
  <c r="D15" i="15" s="1"/>
</calcChain>
</file>

<file path=xl/sharedStrings.xml><?xml version="1.0" encoding="utf-8"?>
<sst xmlns="http://schemas.openxmlformats.org/spreadsheetml/2006/main" count="13637" uniqueCount="2650">
  <si>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</si>
  <si>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</si>
  <si>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</si>
  <si>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</si>
  <si>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</si>
  <si>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</si>
  <si>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</si>
  <si>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</si>
  <si>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</si>
  <si>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</si>
  <si>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</si>
  <si>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</si>
  <si>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</si>
  <si>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</si>
  <si>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</si>
  <si>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</si>
  <si>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</si>
  <si>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</si>
  <si>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</si>
  <si>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</si>
  <si>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</si>
  <si>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</si>
  <si>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</si>
  <si>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</si>
  <si>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</si>
  <si>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</si>
  <si>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</si>
  <si>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</si>
  <si>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</si>
  <si>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</si>
  <si>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</si>
  <si>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</si>
  <si>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</si>
  <si>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</si>
  <si>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</si>
  <si>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</si>
  <si>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</si>
  <si>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</si>
  <si>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</si>
  <si>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</si>
  <si>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</si>
  <si>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</si>
  <si>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</si>
  <si>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</si>
  <si>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</si>
  <si>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</si>
  <si>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</si>
  <si>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</si>
  <si>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</si>
  <si>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</si>
  <si>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</si>
  <si>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</si>
  <si>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</si>
  <si>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</si>
  <si>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</si>
  <si>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</si>
  <si>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</si>
  <si>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</si>
  <si>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</si>
  <si>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</si>
  <si>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</si>
  <si>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</si>
  <si>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</si>
  <si>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</si>
  <si>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</si>
  <si>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</si>
  <si>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</si>
  <si>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</si>
  <si>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</si>
  <si>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</si>
  <si>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</si>
  <si>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</si>
  <si>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</si>
  <si>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</si>
  <si>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</si>
  <si>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</si>
  <si>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</si>
  <si>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</si>
  <si>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</si>
  <si>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</si>
  <si>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</si>
  <si>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</si>
  <si>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</si>
  <si>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</si>
  <si>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</si>
  <si>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</si>
  <si>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</si>
  <si>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</si>
  <si>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</si>
  <si>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</si>
  <si>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</si>
  <si>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</si>
  <si>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</si>
  <si>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</si>
  <si>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</si>
  <si>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</si>
  <si>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</si>
  <si>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</si>
  <si>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</si>
  <si>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</si>
  <si>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</si>
  <si>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</si>
  <si>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</si>
  <si>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</si>
  <si>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</si>
  <si>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</si>
  <si>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</si>
  <si>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</si>
  <si>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</si>
  <si>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</si>
  <si>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</si>
  <si>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</si>
  <si>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</si>
  <si>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</si>
  <si>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</si>
  <si>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</si>
  <si>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</si>
  <si>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</si>
  <si>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</si>
  <si>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</si>
  <si>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</si>
  <si>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</si>
  <si>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</si>
  <si>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</si>
  <si>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</si>
  <si>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</si>
  <si>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</si>
  <si>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</si>
  <si>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</si>
  <si>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</si>
  <si>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</si>
  <si>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</si>
  <si>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</si>
  <si>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</si>
  <si>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</si>
  <si>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</si>
  <si>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</si>
  <si>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</si>
  <si>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</si>
  <si>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</si>
  <si>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</si>
  <si>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</si>
  <si>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</si>
  <si>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</si>
  <si>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</si>
  <si>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</si>
  <si>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</si>
  <si>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</si>
  <si>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</si>
  <si>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</si>
  <si>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</si>
  <si>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</si>
  <si>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</si>
  <si>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</si>
  <si>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</si>
  <si>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</si>
  <si>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</si>
  <si>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</si>
  <si>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</si>
  <si>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</si>
  <si>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</si>
  <si>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</si>
  <si>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</si>
  <si>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</si>
  <si>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</si>
  <si>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</si>
  <si>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</si>
  <si>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</si>
  <si>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</si>
  <si>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</si>
  <si>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</si>
  <si>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</si>
  <si>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</si>
  <si>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</si>
  <si>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</si>
  <si>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</si>
  <si>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</si>
  <si>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</si>
  <si>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</si>
  <si>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</si>
  <si>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</si>
  <si>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</si>
  <si>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</si>
  <si>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</si>
  <si>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</si>
  <si>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</si>
  <si>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</si>
  <si>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</si>
  <si>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</si>
  <si>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</si>
  <si>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</si>
  <si>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</si>
  <si>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</si>
  <si>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</si>
  <si>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</si>
  <si>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</si>
  <si>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</si>
  <si>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</si>
  <si>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</si>
  <si>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</si>
  <si>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</si>
  <si>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</si>
  <si>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</si>
  <si>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</si>
  <si>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</si>
  <si>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</si>
  <si>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</si>
  <si>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</si>
  <si>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</si>
  <si>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</si>
  <si>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</si>
  <si>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</si>
  <si>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</si>
  <si>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</si>
  <si>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</si>
  <si>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</si>
  <si>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</si>
  <si>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</si>
  <si>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</si>
  <si>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</si>
  <si>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</si>
  <si>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</si>
  <si>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</si>
  <si>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</si>
  <si>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</si>
  <si>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</si>
  <si>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</si>
  <si>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</si>
  <si>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</si>
  <si>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</si>
  <si>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</si>
  <si>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</si>
  <si>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</si>
  <si>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</si>
  <si>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</si>
  <si>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</si>
  <si>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</si>
  <si>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</si>
  <si>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</si>
  <si>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</si>
  <si>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</si>
  <si>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</si>
  <si>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</si>
  <si>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</si>
  <si>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</si>
  <si>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</si>
  <si>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</si>
  <si>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</si>
  <si>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</si>
  <si>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</si>
  <si>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</si>
  <si>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</si>
  <si>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</si>
  <si>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</si>
  <si>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</si>
  <si>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</si>
  <si>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</si>
  <si>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</si>
  <si>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</si>
  <si>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</si>
  <si>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</si>
  <si>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</si>
  <si>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</si>
  <si>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</si>
  <si>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</si>
  <si>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</si>
  <si>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</si>
  <si>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</si>
  <si>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</si>
  <si>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</si>
  <si>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</si>
  <si>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</si>
  <si>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</si>
  <si>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</si>
  <si>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</si>
  <si>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</si>
  <si>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</si>
  <si>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</si>
  <si>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</si>
  <si>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</si>
  <si>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</si>
  <si>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</si>
  <si>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</si>
  <si>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</si>
  <si>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</si>
  <si>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</si>
  <si>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</si>
  <si>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</si>
  <si>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</si>
  <si>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</si>
  <si>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</si>
  <si>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</si>
  <si>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</si>
  <si>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</si>
  <si>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</si>
  <si>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</si>
  <si>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</si>
  <si>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</si>
  <si>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</si>
  <si>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</si>
  <si>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</si>
  <si>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</si>
  <si>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</si>
  <si>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</si>
  <si>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</si>
  <si>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</si>
  <si>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</si>
  <si>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</si>
  <si>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</si>
  <si>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</si>
  <si>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</si>
  <si>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</si>
  <si>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</si>
  <si>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</si>
  <si>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</si>
  <si>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</si>
  <si>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</si>
  <si>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</si>
  <si>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</si>
  <si>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</si>
  <si>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</si>
  <si>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</si>
  <si>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</si>
  <si>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</si>
  <si>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</si>
  <si>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</si>
  <si>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</si>
  <si>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</si>
  <si>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</si>
  <si>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</si>
  <si>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</si>
  <si>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</si>
  <si>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</si>
  <si>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</si>
  <si>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</si>
  <si>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</si>
  <si>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</si>
  <si>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</si>
  <si>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</si>
  <si>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</si>
  <si>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</si>
  <si>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</si>
  <si>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</si>
  <si>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</si>
  <si>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</si>
  <si>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</si>
  <si>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</si>
  <si>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</si>
  <si>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</si>
  <si>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</si>
  <si>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</si>
  <si>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</si>
  <si>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</si>
  <si>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</si>
  <si>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</si>
  <si>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</si>
  <si>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</si>
  <si>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</si>
  <si>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</si>
  <si>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</si>
  <si>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</si>
  <si>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</si>
  <si>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</si>
  <si>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</si>
  <si>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</si>
  <si>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</si>
  <si>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</si>
  <si>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</si>
  <si>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</si>
  <si>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</si>
  <si>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</si>
  <si>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</si>
  <si>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</si>
  <si>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</si>
  <si>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</si>
  <si>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</si>
  <si>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</si>
  <si>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</si>
  <si>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</si>
  <si>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</si>
  <si>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</si>
  <si>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</si>
  <si>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</si>
  <si>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</si>
  <si>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</si>
  <si>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</si>
  <si>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</si>
  <si>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</si>
  <si>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</si>
  <si>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</si>
  <si>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</si>
  <si>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</si>
  <si>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</si>
  <si>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</si>
  <si>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</si>
  <si>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</si>
  <si>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</si>
  <si>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</si>
  <si>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</si>
  <si>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</si>
  <si>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</si>
  <si>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</si>
  <si>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</si>
  <si>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</si>
  <si>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</si>
  <si>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</si>
  <si>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</si>
  <si>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</si>
  <si>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</si>
  <si>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</si>
  <si>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</si>
  <si>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</si>
  <si>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</si>
  <si>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</si>
  <si>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</si>
  <si>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</si>
  <si>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</si>
  <si>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</si>
  <si>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</si>
  <si>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</si>
  <si>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</si>
  <si>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</si>
  <si>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</si>
  <si>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</si>
  <si>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</si>
  <si>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</si>
  <si>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</si>
  <si>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</si>
  <si>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</si>
  <si>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</si>
  <si>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</si>
  <si>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</si>
  <si>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</si>
  <si>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</si>
  <si>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</si>
  <si>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</si>
  <si>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</si>
  <si>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</si>
  <si>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</si>
  <si>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</si>
  <si>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</si>
  <si>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</si>
  <si>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</si>
  <si>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</si>
  <si>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</si>
  <si>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</si>
  <si>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</si>
  <si>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</si>
  <si>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</si>
  <si>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</si>
  <si>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</si>
  <si>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</si>
  <si>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</si>
  <si>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</si>
  <si>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</si>
  <si>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</si>
  <si>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</si>
  <si>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</si>
  <si>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</si>
  <si>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</si>
  <si>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</si>
  <si>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</si>
  <si>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</si>
  <si>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</si>
  <si>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</si>
  <si>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</si>
  <si>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</si>
  <si>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</si>
  <si>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</si>
  <si>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</si>
  <si>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</si>
  <si>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</si>
  <si>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</si>
  <si>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</si>
  <si>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</si>
  <si>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</si>
  <si>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</si>
  <si>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</si>
  <si>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</si>
  <si>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</si>
  <si>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</si>
  <si>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</si>
  <si>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</si>
  <si>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</si>
  <si>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</si>
  <si>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</si>
  <si>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</si>
  <si>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</si>
  <si>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</si>
  <si>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</si>
  <si>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</si>
  <si>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</si>
  <si>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</si>
  <si>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</si>
  <si>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</si>
  <si>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</si>
  <si>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</si>
  <si>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</si>
  <si>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</si>
  <si>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</si>
  <si>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</si>
  <si>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</si>
  <si>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</si>
  <si>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</si>
  <si>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</si>
  <si>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</si>
  <si>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</si>
  <si>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</si>
  <si>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</si>
  <si>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</si>
  <si>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</si>
  <si>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</si>
  <si>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</si>
  <si>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</si>
  <si>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</si>
  <si>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</si>
  <si>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</si>
  <si>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</si>
  <si>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</si>
  <si>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</si>
  <si>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</si>
  <si>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</si>
  <si>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</si>
  <si>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</si>
  <si>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</si>
  <si>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</si>
  <si>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</si>
  <si>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</si>
  <si>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</si>
  <si>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</si>
  <si>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</si>
  <si>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</si>
  <si>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</si>
  <si>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</si>
  <si>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</si>
  <si>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</si>
  <si>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</si>
  <si>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</si>
  <si>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</si>
  <si>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</si>
  <si>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</si>
  <si>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</si>
  <si>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</si>
  <si>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</si>
  <si>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</si>
  <si>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</si>
  <si>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</si>
  <si>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</si>
  <si>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</si>
  <si>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</si>
  <si>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</si>
  <si>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</si>
  <si>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</si>
  <si>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</si>
  <si>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</si>
  <si>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</si>
  <si>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</si>
  <si>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</si>
  <si>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</si>
  <si>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</si>
  <si>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</si>
  <si>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</si>
  <si>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</si>
  <si>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</si>
  <si>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</si>
  <si>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</si>
  <si>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</si>
  <si>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</si>
  <si>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</si>
  <si>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</si>
  <si>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</si>
  <si>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</si>
  <si>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</si>
  <si>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</si>
  <si>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</si>
  <si>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</si>
  <si>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</si>
  <si>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</si>
  <si>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</si>
  <si>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</si>
  <si>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</si>
  <si>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</si>
  <si>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</si>
  <si>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</si>
  <si>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</si>
  <si>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</si>
  <si>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</si>
  <si>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</si>
  <si>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</si>
  <si>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</si>
  <si>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</si>
  <si>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</si>
  <si>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</si>
  <si>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</si>
  <si>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</si>
  <si>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</si>
  <si>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</si>
  <si>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</si>
  <si>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</si>
  <si>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</si>
  <si>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</si>
  <si>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</si>
  <si>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</si>
  <si>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</si>
  <si>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</si>
  <si>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</si>
  <si>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</si>
  <si>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</si>
  <si>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</si>
  <si>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</si>
  <si>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</si>
  <si>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</si>
  <si>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</si>
  <si>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</si>
  <si>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</si>
  <si>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</si>
  <si>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</si>
  <si>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</si>
  <si>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</si>
  <si>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</si>
  <si>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</si>
  <si>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</si>
  <si>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</si>
  <si>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</si>
  <si>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</si>
  <si>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</si>
  <si>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</si>
  <si>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</si>
  <si>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</si>
  <si>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</si>
  <si>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</si>
  <si>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</si>
  <si>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</si>
  <si>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</si>
  <si>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</si>
  <si>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</si>
  <si>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</si>
  <si>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</si>
  <si>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</si>
  <si>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</si>
  <si>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</si>
  <si>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</si>
  <si>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</si>
  <si>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</si>
  <si>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</si>
  <si>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</si>
  <si>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</si>
  <si>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</si>
  <si>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</si>
  <si>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</si>
  <si>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</si>
  <si>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</si>
  <si>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</si>
  <si>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</si>
  <si>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</si>
  <si>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</si>
  <si>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</si>
  <si>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</si>
  <si>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</si>
  <si>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</si>
  <si>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</si>
  <si>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</si>
  <si>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</si>
  <si>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</si>
  <si>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</si>
  <si>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</si>
  <si>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</si>
  <si>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</si>
  <si>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</si>
  <si>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</si>
  <si>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</si>
  <si>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</si>
  <si>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</si>
  <si>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</si>
  <si>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</si>
  <si>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</si>
  <si>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</si>
  <si>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</si>
  <si>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</si>
  <si>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</si>
  <si>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</si>
  <si>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</si>
  <si>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</si>
  <si>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</si>
  <si>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</si>
  <si>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</si>
  <si>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</si>
  <si>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</si>
  <si>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</si>
  <si>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</si>
  <si>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</si>
  <si>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</si>
  <si>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</si>
  <si>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</si>
  <si>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</si>
  <si>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</si>
  <si>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</si>
  <si>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</si>
  <si>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</si>
  <si>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</si>
  <si>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</si>
  <si>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</si>
  <si>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</si>
  <si>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</si>
  <si>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</si>
  <si>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</si>
  <si>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</si>
  <si>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</si>
  <si>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</si>
  <si>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</si>
  <si>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</si>
  <si>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</si>
  <si>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</si>
  <si>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</si>
  <si>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</si>
  <si>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</si>
  <si>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</si>
  <si>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</si>
  <si>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</si>
  <si>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</si>
  <si>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</si>
  <si>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</si>
  <si>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</si>
  <si>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</si>
  <si>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</si>
  <si>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</si>
  <si>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</si>
  <si>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</si>
  <si>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</si>
  <si>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</si>
  <si>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</si>
  <si>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</si>
  <si>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</si>
  <si>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</si>
  <si>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</si>
  <si>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</si>
  <si>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</si>
  <si>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</si>
  <si>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</si>
  <si>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</si>
  <si>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</si>
  <si>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</si>
  <si>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</si>
  <si>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</si>
  <si>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</si>
  <si>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</si>
  <si>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</si>
  <si>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</si>
  <si>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</si>
  <si>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</si>
  <si>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</si>
  <si>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</si>
  <si>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</si>
  <si>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</si>
  <si>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</si>
  <si>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</si>
  <si>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</si>
  <si>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</si>
  <si>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</si>
  <si>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</si>
  <si>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</si>
  <si>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</si>
  <si>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</si>
  <si>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</si>
  <si>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</si>
  <si>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</si>
  <si>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</si>
  <si>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</si>
  <si>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</si>
  <si>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</si>
  <si>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</si>
  <si>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</si>
  <si>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</si>
  <si>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</si>
  <si>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</si>
  <si>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</si>
  <si>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</si>
  <si>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</si>
  <si>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</si>
  <si>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</si>
  <si>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</si>
  <si>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</si>
  <si>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</si>
  <si>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</si>
  <si>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</si>
  <si>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</si>
  <si>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</si>
  <si>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</si>
  <si>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</si>
  <si>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</si>
  <si>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</si>
  <si>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</si>
  <si>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</si>
  <si>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</si>
  <si>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</si>
  <si>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</si>
  <si>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</si>
  <si>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</si>
  <si>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</si>
  <si>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</si>
  <si>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</si>
  <si>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</si>
  <si>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</si>
  <si>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</si>
  <si>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</si>
  <si>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</si>
  <si>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</si>
  <si>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</si>
  <si>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</si>
  <si>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</si>
  <si>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</si>
  <si>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</si>
  <si>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</si>
  <si>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</si>
  <si>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</si>
  <si>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</si>
  <si>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</si>
  <si>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</si>
  <si>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</si>
  <si>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</si>
  <si>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</si>
  <si>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</si>
  <si>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</si>
  <si>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</si>
  <si>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</si>
  <si>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</si>
  <si>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</si>
  <si>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</si>
  <si>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</si>
  <si>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</si>
  <si>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</si>
  <si>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</si>
  <si>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</si>
  <si>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</si>
  <si>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</si>
  <si>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</si>
  <si>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</si>
  <si>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</si>
  <si>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</si>
  <si>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</si>
  <si>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</si>
  <si>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</si>
  <si>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</si>
  <si>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</si>
  <si>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</si>
  <si>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</si>
  <si>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</si>
  <si>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</si>
  <si>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</si>
  <si>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</si>
  <si>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</si>
  <si>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</si>
  <si>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</si>
  <si>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</si>
  <si>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</si>
  <si>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</si>
  <si>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</si>
  <si>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</si>
  <si>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</si>
  <si>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</si>
  <si>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</si>
  <si>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</si>
  <si>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</si>
  <si>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</si>
  <si>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</si>
  <si>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</si>
  <si>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</si>
  <si>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</si>
  <si>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</si>
  <si>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</si>
  <si>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</si>
  <si>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</si>
  <si>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</si>
  <si>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</si>
  <si>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</si>
  <si>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</si>
  <si>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</si>
  <si>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</si>
  <si>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</si>
  <si>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</si>
  <si>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</si>
  <si>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</si>
  <si>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</si>
  <si>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</si>
  <si>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</si>
  <si>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</si>
  <si>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</si>
  <si>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</si>
  <si>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</si>
  <si>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</si>
  <si>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</si>
  <si>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</si>
  <si>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</si>
  <si>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</si>
  <si>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</si>
  <si>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</si>
  <si>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</si>
  <si>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</si>
  <si>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</si>
  <si>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</si>
  <si>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</si>
  <si>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</si>
  <si>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</si>
  <si>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</si>
  <si>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</si>
  <si>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</si>
  <si>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</si>
  <si>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</si>
  <si>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</si>
  <si>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</si>
  <si>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</si>
  <si>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</si>
  <si>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</si>
  <si>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</si>
  <si>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</si>
  <si>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</si>
  <si>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</si>
  <si>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</si>
  <si>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</si>
  <si>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</si>
  <si>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</si>
  <si>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</si>
  <si>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</si>
  <si>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</si>
  <si>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</si>
  <si>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</si>
  <si>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</si>
  <si>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</si>
  <si>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</si>
  <si>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</si>
  <si>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</si>
  <si>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</si>
  <si>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</si>
  <si>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</si>
  <si>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</si>
  <si>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</si>
  <si>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</si>
  <si>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</si>
  <si>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</si>
  <si>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</si>
  <si>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</si>
  <si>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</si>
  <si>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</si>
  <si>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</si>
  <si>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</si>
  <si>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</si>
  <si>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</si>
  <si>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</si>
  <si>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</si>
  <si>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</si>
  <si>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</si>
  <si>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</si>
  <si>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</si>
  <si>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</si>
  <si>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</si>
  <si>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</si>
  <si>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</si>
  <si>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</si>
  <si>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</si>
  <si>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</si>
  <si>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</si>
  <si>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</si>
  <si>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</si>
  <si>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</si>
  <si>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</si>
  <si>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</si>
  <si>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</si>
  <si>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</si>
  <si>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</si>
  <si>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</si>
  <si>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</si>
  <si>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</si>
  <si>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</si>
  <si>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</si>
  <si>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</si>
  <si>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</si>
  <si>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</si>
  <si>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</si>
  <si>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</si>
  <si>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</si>
  <si>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</si>
  <si>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</si>
  <si>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</si>
  <si>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</si>
  <si>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</si>
  <si>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</si>
  <si>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</si>
  <si>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</si>
  <si>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</si>
  <si>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</si>
  <si>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</si>
  <si>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</si>
  <si>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</si>
  <si>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</si>
  <si>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</si>
  <si>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</si>
  <si>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</si>
  <si>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</si>
  <si>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</si>
  <si>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</si>
  <si>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</si>
  <si>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</si>
  <si>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</si>
  <si>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</si>
  <si>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</si>
  <si>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</si>
  <si>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</si>
  <si>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</si>
  <si>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</si>
  <si>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</si>
  <si>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</si>
  <si>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</si>
  <si>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</si>
  <si>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</si>
  <si>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</si>
  <si>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</si>
  <si>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</si>
  <si>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</si>
  <si>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</si>
  <si>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</si>
  <si>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</si>
  <si>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</si>
  <si>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</si>
  <si>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</si>
  <si>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</si>
  <si>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</si>
  <si>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</si>
  <si>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</si>
  <si>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</si>
  <si>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</si>
  <si>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</si>
  <si>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</si>
  <si>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</si>
  <si>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</si>
  <si>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</si>
  <si>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</si>
  <si>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</si>
  <si>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</si>
  <si>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</si>
  <si>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</si>
  <si>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</si>
  <si>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</si>
  <si>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</si>
  <si>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</si>
  <si>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</si>
  <si>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</si>
  <si>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</si>
  <si>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</si>
  <si>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</si>
  <si>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</si>
  <si>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</si>
  <si>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</si>
  <si>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</si>
  <si>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</si>
  <si>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</si>
  <si>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</si>
  <si>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</si>
  <si>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</si>
  <si>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</si>
  <si>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</si>
  <si>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</si>
  <si>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</si>
  <si>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</si>
  <si>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</si>
  <si>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</si>
  <si>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</si>
  <si>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</si>
  <si>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</si>
  <si>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</si>
  <si>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</si>
  <si>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</si>
  <si>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</si>
  <si>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</si>
  <si>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</si>
  <si>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</si>
  <si>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</si>
  <si>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</si>
  <si>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</si>
  <si>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</si>
  <si>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</si>
  <si>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</si>
  <si>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</si>
  <si>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</si>
  <si>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</si>
  <si>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</si>
  <si>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</si>
  <si>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</si>
  <si>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</si>
  <si>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</si>
  <si>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</si>
  <si>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</si>
  <si>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</si>
  <si>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</si>
  <si>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</si>
  <si>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</si>
  <si>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</si>
  <si>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</si>
  <si>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</si>
  <si>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</si>
  <si>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</si>
  <si>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</si>
  <si>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</si>
  <si>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</si>
  <si>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</si>
  <si>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</si>
  <si>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</si>
  <si>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</si>
  <si>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</si>
  <si>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</si>
  <si>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</si>
  <si>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</si>
  <si>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</si>
  <si>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</si>
  <si>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</si>
  <si>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</si>
  <si>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</si>
  <si>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</si>
  <si>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</si>
  <si>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</si>
  <si>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</si>
  <si>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</si>
  <si>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</si>
  <si>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</si>
  <si>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</si>
  <si>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</si>
  <si>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</si>
  <si>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</si>
  <si>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</si>
  <si>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</si>
  <si>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</si>
  <si>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</si>
  <si>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</si>
  <si>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</si>
  <si>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</si>
  <si>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</si>
  <si>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</si>
  <si>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</si>
  <si>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</si>
  <si>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</si>
  <si>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</si>
  <si>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</si>
  <si>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</si>
  <si>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</si>
  <si>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</si>
  <si>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</si>
  <si>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</si>
  <si>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</si>
  <si>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</si>
  <si>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</si>
  <si>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</si>
  <si>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</si>
  <si>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</si>
  <si>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</si>
  <si>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</si>
  <si>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</si>
  <si>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</si>
  <si>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</si>
  <si>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</si>
  <si>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</si>
  <si>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</si>
  <si>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</si>
  <si>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</si>
  <si>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</si>
  <si>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</si>
  <si>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</si>
  <si>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</si>
  <si>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</si>
  <si>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</si>
  <si>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</si>
  <si>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</si>
  <si>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</si>
  <si>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</si>
  <si>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</si>
  <si>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</si>
  <si>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</si>
  <si>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</si>
  <si>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</si>
  <si>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</si>
  <si>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</si>
  <si>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</si>
  <si>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</si>
  <si>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</si>
  <si>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</si>
  <si>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</si>
  <si>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</si>
  <si>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</si>
  <si>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</si>
  <si>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</si>
  <si>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</si>
  <si>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</si>
  <si>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</si>
  <si>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</si>
  <si>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</si>
  <si>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</si>
  <si>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</si>
  <si>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</si>
  <si>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</si>
  <si>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</si>
  <si>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</si>
  <si>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</si>
  <si>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</si>
  <si>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</si>
  <si>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</si>
  <si>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</si>
  <si>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</si>
  <si>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</si>
  <si>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</si>
  <si>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</si>
  <si>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</si>
  <si>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</si>
  <si>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</si>
  <si>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</si>
  <si>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</si>
  <si>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</si>
  <si>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</si>
  <si>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</si>
  <si>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</si>
  <si>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</si>
  <si>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</si>
  <si>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</si>
  <si>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</si>
  <si>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</si>
  <si>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</si>
  <si>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</si>
  <si>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</si>
  <si>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</si>
  <si>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</si>
  <si>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</si>
  <si>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</si>
  <si>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</si>
  <si>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</si>
  <si>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</si>
  <si>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</si>
  <si>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</si>
  <si>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</si>
  <si>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</si>
  <si>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</si>
  <si>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</si>
  <si>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</si>
  <si>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</si>
  <si>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</si>
  <si>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</si>
  <si>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</si>
  <si>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</si>
  <si>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</si>
  <si>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</si>
  <si>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</si>
  <si>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</si>
  <si>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</si>
  <si>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</si>
  <si>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</si>
  <si>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</si>
  <si>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</si>
  <si>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</si>
  <si>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</si>
  <si>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</si>
  <si>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</si>
  <si>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</si>
  <si>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</si>
  <si>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</si>
  <si>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</si>
  <si>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</si>
  <si>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</si>
  <si>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</si>
  <si>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</si>
  <si>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</si>
  <si>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</si>
  <si>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</si>
  <si>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</si>
  <si>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</si>
  <si>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</si>
  <si>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</si>
  <si>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</si>
  <si>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</si>
  <si>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</si>
  <si>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</si>
  <si>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</si>
  <si>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</si>
  <si>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</si>
  <si>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</si>
  <si>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</si>
  <si>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</si>
  <si>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</si>
  <si>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</si>
  <si>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</si>
  <si>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</si>
  <si>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</si>
  <si>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</si>
  <si>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</si>
  <si>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</si>
  <si>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</si>
  <si>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</si>
  <si>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</si>
  <si>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</si>
  <si>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</si>
  <si>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</si>
  <si>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</si>
  <si>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</si>
  <si>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</si>
  <si>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</si>
  <si>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</si>
  <si>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</si>
  <si>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</si>
  <si>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</si>
  <si>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</si>
  <si>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</si>
  <si>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</si>
  <si>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</si>
  <si>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</si>
  <si>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</si>
  <si>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</si>
  <si>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</si>
  <si>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</si>
  <si>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</si>
  <si>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</si>
  <si>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</si>
  <si>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</si>
  <si>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</si>
  <si>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</si>
  <si>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</si>
  <si>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</si>
  <si>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</si>
  <si>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</si>
  <si>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</si>
  <si>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</si>
  <si>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</si>
  <si>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</si>
  <si>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</si>
  <si>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</si>
  <si>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</si>
  <si>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</si>
  <si>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</si>
  <si>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</si>
  <si>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</si>
  <si>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</si>
  <si>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</si>
  <si>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</si>
  <si>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</si>
  <si>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</si>
  <si>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</si>
  <si>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</si>
  <si>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</si>
  <si>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</si>
  <si>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</si>
  <si>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</si>
  <si>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</si>
  <si>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</si>
  <si>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</si>
  <si>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</si>
  <si>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</si>
  <si>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</si>
  <si>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</si>
  <si>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</si>
  <si>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</si>
  <si>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</si>
  <si>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</si>
  <si>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</si>
  <si>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</si>
  <si>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</si>
  <si>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</si>
  <si>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</si>
  <si>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</si>
  <si>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</si>
  <si>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</si>
  <si>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</si>
  <si>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</si>
  <si>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</si>
  <si>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</si>
  <si>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</si>
  <si>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</si>
  <si>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</si>
  <si>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</si>
  <si>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</si>
  <si>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</si>
  <si>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</si>
  <si>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</si>
  <si>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</si>
  <si>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</si>
  <si>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</si>
  <si>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</si>
  <si>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</si>
  <si>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</si>
  <si>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</si>
  <si>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</si>
  <si>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</si>
  <si>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</si>
  <si>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</si>
  <si>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</si>
  <si>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</si>
  <si>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</si>
  <si>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</si>
  <si>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</si>
  <si>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</si>
  <si>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</si>
  <si>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</si>
  <si>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</si>
  <si>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</si>
  <si>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</si>
  <si>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</si>
  <si>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</si>
  <si>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</si>
  <si>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</si>
  <si>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</si>
  <si>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</si>
  <si>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</si>
  <si>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</si>
  <si>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</si>
  <si>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</si>
  <si>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</si>
  <si>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</si>
  <si>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</si>
  <si>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</si>
  <si>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</si>
  <si>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</si>
  <si>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</si>
  <si>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</si>
  <si>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</si>
  <si>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</si>
  <si>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</si>
  <si>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</si>
  <si>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</si>
  <si>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</si>
  <si>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</si>
  <si>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</si>
  <si>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</si>
  <si>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</si>
  <si>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</si>
  <si>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</si>
  <si>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</si>
  <si>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</si>
  <si>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</si>
  <si>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</si>
  <si>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</si>
  <si>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</si>
  <si>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</si>
  <si>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</si>
  <si>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</si>
  <si>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</si>
  <si>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</si>
  <si>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</si>
  <si>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</si>
  <si>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</si>
  <si>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</si>
  <si>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</si>
  <si>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</si>
  <si>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</si>
  <si>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</si>
  <si>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</si>
  <si>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</si>
  <si>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</si>
  <si>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</si>
  <si>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</si>
  <si>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</si>
  <si>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</si>
  <si>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</si>
  <si>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</si>
  <si>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</si>
  <si>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</si>
  <si>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</si>
  <si>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</si>
  <si>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</si>
  <si>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</si>
  <si>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</si>
  <si>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</si>
  <si>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</si>
  <si>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</si>
  <si>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</si>
  <si>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</si>
  <si>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</si>
  <si>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</si>
  <si>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</si>
  <si>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</si>
  <si>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</si>
  <si>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</si>
  <si>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</si>
  <si>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</si>
  <si>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</si>
  <si>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</si>
  <si>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</si>
  <si>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</si>
  <si>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</si>
  <si>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</si>
  <si>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</si>
  <si>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</si>
  <si>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</si>
  <si>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</si>
  <si>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</si>
  <si>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</si>
  <si>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</si>
  <si>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</si>
  <si>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</si>
  <si>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</si>
  <si>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</si>
  <si>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</si>
  <si>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</si>
  <si>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</si>
  <si>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</si>
  <si>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</si>
  <si>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</si>
  <si>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</si>
  <si>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</si>
  <si>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</si>
  <si>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</si>
  <si>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</si>
  <si>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</si>
  <si>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</si>
  <si>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</si>
  <si>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</si>
  <si>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</si>
  <si>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</si>
  <si>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</si>
  <si>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</si>
  <si>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</si>
  <si>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</si>
  <si>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</si>
  <si>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</si>
  <si>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</si>
  <si>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</si>
  <si>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</si>
  <si>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</si>
  <si>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</si>
  <si>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</si>
  <si>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</si>
  <si>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</si>
  <si>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</si>
  <si>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</si>
  <si>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</si>
  <si>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</si>
  <si>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</si>
  <si>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</si>
  <si>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</si>
  <si>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</si>
  <si>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</si>
  <si>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</si>
  <si>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</si>
  <si>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</si>
  <si>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</si>
  <si>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</si>
  <si>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</si>
  <si>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</si>
  <si>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</si>
  <si>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</si>
  <si>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</si>
  <si>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</si>
  <si>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</si>
  <si>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</si>
  <si>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</si>
  <si>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</si>
  <si>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</si>
  <si>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</si>
  <si>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</si>
  <si>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</si>
  <si>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</si>
  <si>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</si>
  <si>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</si>
  <si>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</si>
  <si>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</si>
  <si>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</si>
  <si>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</si>
  <si>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</si>
  <si>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</si>
  <si>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</si>
  <si>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</si>
  <si>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</si>
  <si>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</si>
  <si>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</si>
  <si>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</si>
  <si>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</si>
  <si>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</si>
  <si>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</si>
  <si>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</si>
  <si>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</si>
  <si>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</si>
  <si>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</si>
  <si>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</si>
  <si>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</si>
  <si>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</si>
  <si>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</si>
  <si>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</si>
  <si>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</si>
  <si>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</si>
  <si>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</si>
  <si>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</si>
  <si>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</si>
  <si>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</si>
  <si>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</si>
  <si>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</si>
  <si>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</si>
  <si>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</si>
  <si>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</si>
  <si>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</si>
  <si>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</si>
  <si>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</si>
  <si>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</si>
  <si>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</si>
  <si>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</si>
  <si>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</si>
  <si>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</si>
  <si>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</si>
  <si>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</si>
  <si>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</si>
  <si>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</si>
  <si>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</si>
  <si>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</si>
  <si>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</si>
  <si>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</si>
  <si>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</si>
  <si>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</si>
  <si>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</si>
  <si>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</si>
  <si>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</si>
  <si>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</si>
  <si>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</si>
  <si>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</si>
  <si>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</si>
  <si>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</si>
  <si>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</si>
  <si>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</si>
  <si>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</si>
  <si>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</si>
  <si>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</si>
  <si>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</si>
  <si>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</si>
  <si>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</si>
  <si>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</si>
  <si>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</si>
  <si>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</si>
  <si>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</si>
  <si>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</si>
  <si>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</si>
  <si>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</si>
  <si>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</si>
  <si>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</si>
  <si>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</si>
  <si>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</si>
  <si>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</si>
  <si>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</si>
  <si>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</si>
  <si>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</si>
  <si>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</si>
  <si>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</si>
  <si>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</si>
  <si>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</si>
  <si>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</si>
  <si>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</si>
  <si>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</si>
  <si>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</si>
  <si>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</si>
  <si>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</si>
  <si>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</si>
  <si>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</si>
  <si>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</si>
  <si>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</si>
  <si>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</si>
  <si>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</si>
  <si>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</si>
  <si>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</si>
  <si>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</si>
  <si>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</si>
  <si>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</si>
  <si>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</si>
  <si>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</si>
  <si>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</si>
  <si>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</si>
  <si>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</si>
  <si>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</si>
  <si>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</si>
  <si>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</si>
  <si>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</si>
  <si>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</si>
  <si>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</si>
  <si>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</si>
  <si>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</si>
  <si>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</si>
  <si>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</si>
  <si>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</si>
  <si>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</si>
  <si>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</si>
  <si>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</si>
  <si>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</si>
  <si>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</si>
  <si>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</si>
  <si>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</si>
  <si>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</si>
  <si>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</si>
  <si>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</si>
  <si>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</si>
  <si>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</si>
  <si>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</si>
  <si>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</si>
  <si>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</si>
  <si>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</si>
  <si>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</si>
  <si>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</si>
  <si>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</si>
  <si>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</si>
  <si>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</si>
  <si>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</si>
  <si>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</si>
  <si>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</si>
  <si>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</si>
  <si>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</si>
  <si>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</si>
  <si>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</si>
  <si>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</si>
  <si>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</si>
  <si>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</si>
  <si>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</si>
  <si>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</si>
  <si>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</si>
  <si>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</si>
  <si>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</si>
  <si>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</si>
  <si>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</si>
  <si>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</si>
  <si>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</si>
  <si>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</si>
  <si>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</si>
  <si>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</si>
  <si>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</si>
  <si>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</si>
  <si>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</si>
  <si>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</si>
  <si>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</si>
  <si>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</si>
  <si>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</si>
  <si>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</si>
  <si>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</si>
  <si>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</si>
  <si>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</si>
  <si>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</si>
  <si>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</si>
  <si>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</si>
  <si>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</si>
  <si>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</si>
  <si>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</si>
  <si>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</si>
  <si>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</si>
  <si>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</si>
  <si>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</si>
  <si>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</si>
  <si>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</si>
  <si>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</si>
  <si>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</si>
  <si>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</si>
  <si>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</si>
  <si>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</si>
  <si>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</si>
  <si>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</si>
  <si>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</si>
  <si>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</si>
  <si>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</si>
  <si>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</si>
  <si>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</si>
  <si>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</si>
  <si>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</si>
  <si>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</si>
  <si>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</si>
  <si>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</si>
  <si>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</si>
  <si>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</si>
  <si>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</si>
  <si>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</si>
  <si>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</si>
  <si>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</si>
  <si>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</si>
  <si>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</si>
  <si>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</si>
  <si>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</si>
  <si>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</si>
  <si>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</si>
  <si>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</si>
  <si>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</si>
  <si>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</si>
  <si>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</si>
  <si>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</si>
  <si>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</si>
  <si>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</si>
  <si>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</si>
  <si>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</si>
  <si>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</si>
  <si>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</si>
  <si>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</si>
  <si>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</si>
  <si>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</si>
  <si>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</si>
  <si>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</si>
  <si>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</si>
  <si>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</si>
  <si>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</si>
  <si>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</si>
  <si>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</si>
  <si>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</si>
  <si>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</si>
  <si>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</si>
  <si>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</si>
  <si>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</si>
  <si>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</si>
  <si>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</si>
  <si>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</si>
  <si>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</si>
  <si>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</si>
  <si>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</si>
  <si>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</si>
  <si>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</si>
  <si>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</si>
  <si>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</si>
  <si>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</si>
  <si>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</si>
  <si>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</si>
  <si>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</si>
  <si>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</si>
  <si>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</si>
  <si>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</si>
  <si>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</si>
  <si>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</si>
  <si>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</si>
  <si>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</si>
  <si>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</si>
  <si>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</si>
  <si>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</si>
  <si>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</si>
  <si>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</si>
  <si>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</si>
  <si>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</si>
  <si>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</si>
  <si>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</si>
  <si>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</si>
  <si>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</si>
  <si>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</si>
  <si>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</si>
  <si>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</si>
  <si>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</si>
  <si>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</si>
  <si>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</si>
  <si>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</si>
  <si>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</si>
  <si>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</si>
  <si>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</si>
  <si>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</si>
  <si>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</si>
  <si>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</si>
  <si>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</si>
  <si>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</si>
  <si>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</si>
  <si>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</si>
  <si>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</si>
  <si>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</si>
  <si>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</si>
  <si>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</si>
  <si>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</si>
  <si>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</si>
  <si>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</si>
  <si>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</si>
  <si>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</si>
  <si>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</si>
  <si>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</si>
  <si>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</si>
  <si>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</si>
  <si>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</si>
  <si>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</si>
  <si>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</si>
  <si>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</si>
  <si>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</si>
  <si>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</si>
  <si>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</si>
  <si>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</si>
  <si>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</si>
  <si>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</si>
  <si>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</si>
  <si>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</si>
  <si>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</si>
  <si>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</si>
  <si>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</si>
  <si>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</si>
  <si>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</si>
  <si>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</si>
  <si>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</si>
  <si>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</si>
  <si>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</si>
  <si>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</si>
  <si>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</si>
  <si>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</si>
  <si>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</si>
  <si>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</si>
  <si>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</si>
  <si>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</si>
  <si>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</si>
  <si>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</si>
  <si>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</si>
  <si>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</si>
  <si>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</si>
  <si>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</si>
  <si>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</si>
  <si>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</si>
  <si>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</si>
  <si>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</si>
  <si>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</si>
  <si>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</si>
  <si>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</si>
  <si>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</si>
  <si>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</si>
  <si>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</si>
  <si>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</si>
  <si>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</si>
  <si>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</si>
  <si>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</si>
  <si>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</si>
  <si>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</si>
  <si>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</si>
  <si>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</si>
  <si>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</si>
  <si>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</si>
  <si>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</si>
  <si>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</si>
  <si>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</si>
  <si>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</si>
  <si>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</si>
  <si>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</si>
  <si>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</si>
  <si>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</si>
  <si>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</si>
  <si>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</si>
  <si>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</si>
  <si>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</si>
  <si>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</si>
  <si>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</si>
  <si>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</si>
  <si>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</si>
  <si>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</si>
  <si>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</si>
  <si>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</si>
  <si>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</si>
  <si>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</si>
  <si>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</si>
  <si>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</si>
  <si>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</si>
  <si>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</si>
  <si>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</si>
  <si>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</si>
  <si>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</si>
  <si>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</si>
  <si>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</si>
  <si>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</si>
  <si>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</si>
  <si>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</si>
  <si>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</si>
  <si>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</si>
  <si>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</si>
  <si>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</si>
  <si>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</si>
  <si>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</si>
  <si>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</si>
  <si>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</si>
  <si>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</si>
  <si>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</si>
  <si>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</si>
  <si>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</si>
  <si>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</si>
  <si>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</si>
  <si>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</si>
  <si>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</si>
  <si>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</si>
  <si>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</si>
  <si>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</si>
  <si>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</si>
  <si>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</si>
  <si>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</si>
  <si>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</si>
  <si>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</si>
  <si>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</si>
  <si>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</si>
  <si>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</si>
  <si>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</si>
  <si>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</si>
  <si>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</si>
  <si>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</si>
  <si>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</si>
  <si>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</si>
  <si>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</si>
  <si>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</si>
  <si>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</si>
  <si>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</si>
  <si>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</si>
  <si>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</si>
  <si>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</si>
  <si>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</si>
  <si>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</si>
  <si>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</si>
  <si>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</si>
  <si>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</si>
  <si>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</si>
  <si>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</si>
  <si>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</si>
  <si>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</si>
  <si>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</si>
  <si>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</si>
  <si>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</si>
  <si>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</si>
  <si>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</si>
  <si>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</si>
  <si>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</si>
  <si>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</si>
  <si>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</si>
  <si>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</si>
  <si>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</si>
  <si>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</si>
  <si>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</si>
  <si>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</si>
  <si>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</si>
  <si>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</si>
  <si>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</si>
  <si>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</si>
  <si>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</si>
  <si>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</si>
  <si>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</si>
  <si>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</si>
  <si>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</si>
  <si>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</si>
  <si>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</si>
  <si>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</si>
  <si>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</si>
  <si>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</si>
  <si>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</si>
  <si>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</si>
  <si>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</si>
  <si>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</si>
  <si>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</si>
  <si>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</si>
  <si>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</si>
  <si>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</si>
  <si>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</si>
  <si>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</si>
  <si>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</si>
  <si>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</si>
  <si>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</si>
  <si>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</si>
  <si>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</si>
  <si>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</si>
  <si>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</si>
  <si>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</si>
  <si>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</si>
  <si>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</si>
  <si>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</si>
  <si>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</si>
  <si>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</si>
  <si>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</si>
  <si>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</si>
  <si>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</si>
  <si>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</si>
  <si>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</si>
  <si>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</si>
  <si>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</si>
  <si>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</si>
  <si>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</si>
  <si>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</si>
  <si>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</si>
  <si>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</si>
  <si>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</si>
  <si>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</si>
  <si>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</si>
  <si>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</si>
  <si>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</si>
  <si>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</si>
  <si>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</si>
  <si>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</si>
  <si>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</si>
  <si>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</si>
  <si>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</si>
  <si>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</si>
  <si>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</si>
  <si>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</si>
  <si>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</si>
  <si>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</si>
  <si>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</si>
  <si>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</si>
  <si>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</si>
  <si>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</si>
  <si>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</si>
  <si>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</si>
  <si>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</si>
  <si>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</si>
  <si>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</si>
  <si>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</si>
  <si>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</si>
  <si>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</si>
  <si>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</si>
  <si>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</si>
  <si>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</si>
  <si>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</si>
  <si>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</si>
  <si>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</si>
  <si>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</si>
  <si>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</si>
  <si>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</si>
  <si>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</si>
  <si>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</si>
  <si>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</si>
  <si>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</si>
  <si>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</si>
  <si>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</si>
  <si>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</si>
  <si>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</si>
  <si>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</si>
  <si>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</si>
  <si>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</si>
  <si>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</si>
  <si>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</si>
  <si>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</si>
  <si>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</si>
  <si>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</si>
  <si>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</si>
  <si>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</si>
  <si>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</si>
  <si>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</si>
  <si>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</si>
  <si>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</si>
  <si>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</si>
  <si>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</si>
  <si>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</si>
  <si>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</si>
  <si>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</si>
  <si>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</si>
  <si>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</si>
  <si>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</si>
  <si>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</si>
  <si>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</si>
  <si>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</si>
  <si>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</si>
  <si>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</si>
  <si>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</si>
  <si>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</si>
  <si>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</si>
  <si>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</si>
  <si>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</si>
  <si>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</si>
  <si>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</si>
  <si>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</si>
  <si>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</si>
  <si>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</si>
  <si>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</si>
  <si>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</si>
  <si>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</si>
  <si>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</si>
  <si>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</si>
  <si>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</si>
  <si>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</si>
  <si>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</si>
  <si>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</si>
  <si>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</si>
  <si>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</si>
  <si>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</si>
  <si>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</si>
  <si>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</si>
  <si>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</si>
  <si>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</si>
  <si>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</si>
  <si>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</si>
  <si>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</si>
  <si>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</si>
  <si>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</si>
  <si>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</si>
  <si>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</si>
  <si>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</si>
  <si>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</si>
  <si>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</si>
  <si>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</si>
  <si>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</si>
  <si>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</si>
  <si>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</si>
  <si>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</si>
  <si>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</si>
  <si>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</si>
  <si>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</si>
  <si>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</si>
  <si>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</si>
  <si>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</si>
  <si>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</si>
  <si>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</si>
  <si>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</si>
  <si>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</si>
  <si>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</si>
  <si>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</si>
  <si>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</si>
  <si>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</si>
  <si>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</si>
  <si>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</si>
  <si>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</si>
  <si>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</si>
  <si>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</si>
  <si>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</si>
  <si>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</si>
  <si>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</si>
  <si>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</si>
  <si>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</si>
  <si>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</si>
  <si>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</si>
  <si>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</si>
  <si>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</si>
  <si>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</si>
  <si>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</si>
  <si>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</si>
  <si>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</si>
  <si>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</si>
  <si>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</si>
  <si>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</si>
  <si>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</si>
  <si>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</si>
  <si>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</si>
  <si>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</si>
  <si>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</si>
  <si>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</si>
  <si>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</si>
  <si>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</si>
  <si>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</si>
  <si>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</si>
  <si>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</si>
  <si>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</si>
  <si>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</si>
  <si>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</si>
  <si>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</si>
  <si>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</si>
  <si>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</si>
  <si>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</si>
  <si>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</si>
  <si>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</si>
  <si>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</si>
  <si>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</si>
  <si>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</si>
  <si>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</si>
  <si>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</si>
  <si>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</si>
  <si>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</si>
  <si>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</si>
  <si>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</si>
  <si>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</si>
  <si>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</si>
  <si>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</si>
  <si>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</si>
  <si>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</si>
  <si>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</si>
  <si>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</si>
  <si>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</si>
  <si>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</si>
  <si>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</si>
  <si>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</si>
  <si>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</si>
  <si>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</si>
  <si>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</si>
  <si>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</si>
  <si>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</si>
  <si>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</si>
  <si>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</si>
  <si>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</si>
  <si>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</si>
  <si>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</si>
  <si>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</si>
  <si>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</si>
  <si>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</si>
  <si>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</si>
  <si>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</si>
  <si>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</si>
  <si>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</si>
  <si>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</si>
  <si>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</si>
  <si>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</si>
  <si>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</si>
  <si>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</si>
  <si>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</si>
  <si>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</si>
  <si>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</si>
  <si>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</si>
  <si>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</si>
  <si>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</si>
  <si>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</si>
  <si>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</si>
  <si>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</si>
  <si>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</si>
  <si>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</si>
  <si>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</si>
  <si>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</si>
  <si>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</si>
  <si>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</si>
  <si>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</si>
  <si>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</si>
  <si>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</si>
  <si>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</si>
  <si>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</si>
  <si>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</si>
  <si>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</si>
  <si>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</si>
  <si>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</si>
  <si>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</si>
  <si>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</si>
  <si>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</si>
  <si>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</si>
  <si>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</si>
  <si>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</si>
  <si>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</si>
  <si>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</si>
  <si>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</si>
  <si>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</si>
  <si>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</si>
  <si>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</si>
  <si>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</si>
  <si>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</si>
  <si>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</si>
  <si>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</si>
  <si>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</si>
  <si>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</si>
  <si>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</si>
  <si>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</si>
  <si>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</si>
  <si>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</si>
  <si>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</si>
  <si>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</si>
  <si>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</si>
  <si>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</si>
  <si>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</si>
  <si>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</si>
  <si>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</si>
  <si>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</si>
  <si>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</si>
  <si>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</si>
  <si>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</si>
  <si>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</si>
  <si>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</si>
  <si>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</si>
  <si>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</si>
  <si>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</si>
  <si>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</si>
  <si>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</si>
  <si>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</si>
  <si>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</si>
  <si>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</si>
  <si>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</si>
  <si>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</si>
  <si>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</si>
  <si>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</si>
  <si>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</si>
  <si>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</si>
  <si>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</si>
  <si>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</si>
  <si>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</si>
  <si>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</si>
  <si>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</si>
  <si>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</si>
  <si>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</si>
  <si>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</si>
  <si>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</si>
  <si>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</si>
  <si>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</si>
  <si>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</si>
  <si>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</si>
  <si>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</si>
  <si>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</si>
  <si>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</si>
  <si>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</si>
  <si>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</si>
  <si>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</si>
  <si>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</si>
  <si>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</si>
  <si>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</si>
  <si>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</si>
  <si>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</si>
  <si>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</si>
  <si>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</si>
  <si>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</si>
  <si>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</si>
  <si>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</si>
  <si>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</si>
  <si>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</si>
  <si>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</si>
  <si>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</si>
  <si>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</si>
  <si>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</si>
  <si>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</si>
  <si>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</si>
  <si>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</si>
  <si>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</si>
  <si>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</si>
  <si>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</si>
  <si>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</si>
  <si>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</si>
  <si>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</si>
  <si>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</si>
  <si>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</si>
  <si>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</si>
  <si>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</si>
  <si>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</si>
  <si>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</si>
  <si>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</si>
  <si>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</si>
  <si>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</si>
  <si>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</si>
  <si>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</si>
  <si>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</si>
  <si>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</si>
  <si>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</si>
  <si>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</si>
  <si>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</si>
  <si>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</si>
  <si>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</si>
  <si>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</si>
  <si>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</si>
  <si>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</si>
  <si>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</si>
  <si>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</si>
  <si>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</si>
  <si>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</si>
  <si>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</si>
  <si>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</si>
  <si>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</si>
  <si>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</si>
  <si>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</si>
  <si>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</si>
  <si>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</si>
  <si>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</si>
  <si>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</si>
  <si>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</si>
  <si>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</si>
  <si>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</si>
  <si>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</si>
  <si>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</si>
  <si>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</si>
  <si>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</si>
  <si>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</si>
  <si>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</si>
  <si>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</si>
  <si>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</si>
  <si>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</si>
  <si>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</si>
  <si>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</si>
  <si>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</si>
  <si>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</si>
  <si>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</si>
  <si>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</si>
  <si>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</si>
  <si>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</si>
  <si>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</si>
  <si>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</si>
  <si>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</si>
  <si>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</si>
  <si>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</si>
  <si>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</si>
  <si>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</si>
  <si>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</si>
  <si>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</si>
  <si>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</si>
  <si>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</si>
  <si>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</si>
  <si>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</si>
  <si>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</si>
  <si>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</si>
  <si>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</si>
  <si>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</si>
  <si>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</si>
  <si>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</si>
  <si>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</si>
  <si>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</si>
  <si>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</si>
  <si>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</si>
  <si>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</si>
  <si>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</si>
  <si>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</si>
  <si>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</si>
  <si>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</si>
  <si>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</si>
  <si>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</si>
  <si>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</si>
  <si>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</si>
  <si>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</si>
  <si>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</si>
  <si>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</si>
  <si>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</si>
  <si>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</si>
  <si>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</si>
  <si>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</si>
  <si>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</si>
  <si>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</si>
  <si>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</si>
  <si>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</si>
  <si>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</si>
  <si>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</si>
  <si>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</si>
  <si>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</si>
  <si>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</si>
  <si>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</si>
  <si>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</si>
  <si>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</si>
  <si>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</si>
  <si>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</si>
  <si>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</si>
  <si>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</si>
  <si>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</si>
  <si>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</si>
  <si>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</si>
  <si>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</si>
  <si>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</si>
  <si>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</si>
  <si>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</si>
  <si>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Acevedo Dominguez, Victor Leonardo</t>
  </si>
  <si>
    <t>3 Gavetas Vacías</t>
  </si>
  <si>
    <t>DRBR495</t>
  </si>
  <si>
    <t>DRBR614</t>
  </si>
  <si>
    <t xml:space="preserve">SI </t>
  </si>
  <si>
    <t xml:space="preserve">Gil Carrera, Santiago </t>
  </si>
  <si>
    <t>SIN ACTIVIDAD DE RETIRO</t>
  </si>
  <si>
    <t>Hold</t>
  </si>
  <si>
    <t>Lector</t>
  </si>
  <si>
    <t>335843065</t>
  </si>
  <si>
    <t>335843031</t>
  </si>
  <si>
    <t>335843025</t>
  </si>
  <si>
    <t>335843023</t>
  </si>
  <si>
    <t>335843019</t>
  </si>
  <si>
    <t>335843014</t>
  </si>
  <si>
    <t>335843692</t>
  </si>
  <si>
    <t>335843674</t>
  </si>
  <si>
    <t>335843673</t>
  </si>
  <si>
    <t>335843503</t>
  </si>
  <si>
    <t>335843499</t>
  </si>
  <si>
    <t>335843494</t>
  </si>
  <si>
    <t>335843473</t>
  </si>
  <si>
    <t>335843792</t>
  </si>
  <si>
    <t>GAVETA DE DEPOSITO LLENA</t>
  </si>
  <si>
    <t>Gavetas Vacías + Gavetas Fallando</t>
  </si>
  <si>
    <t>Morales Payano, Wilfredy Leandro</t>
  </si>
  <si>
    <t>Closed</t>
  </si>
  <si>
    <t>GAVETA DE DEPOSITOS LLENA</t>
  </si>
  <si>
    <t>Abastecido</t>
  </si>
  <si>
    <t>Solucionado</t>
  </si>
  <si>
    <t>335852400</t>
  </si>
  <si>
    <t>335852398</t>
  </si>
  <si>
    <t>335852389</t>
  </si>
  <si>
    <t>335852299</t>
  </si>
  <si>
    <t>335852241</t>
  </si>
  <si>
    <t>335852237</t>
  </si>
  <si>
    <t>335852235</t>
  </si>
  <si>
    <t>335852228</t>
  </si>
  <si>
    <t>335852164</t>
  </si>
  <si>
    <t>335852131</t>
  </si>
  <si>
    <t>335852436</t>
  </si>
  <si>
    <t>335852435</t>
  </si>
  <si>
    <t>335852434</t>
  </si>
  <si>
    <t>335852433</t>
  </si>
  <si>
    <t>335852423</t>
  </si>
  <si>
    <t>335852228 </t>
  </si>
  <si>
    <t>14 Abril de 2021</t>
  </si>
  <si>
    <t>335852573</t>
  </si>
  <si>
    <t>335852555</t>
  </si>
  <si>
    <t>335852517</t>
  </si>
  <si>
    <t>335852495</t>
  </si>
  <si>
    <t>335852477</t>
  </si>
  <si>
    <t>335852444</t>
  </si>
  <si>
    <t>ReservaC Norte</t>
  </si>
  <si>
    <t xml:space="preserve">Brioso Luciano, Cristino </t>
  </si>
  <si>
    <t>Cepeda, Ricardo Alberto</t>
  </si>
  <si>
    <t>En Servicio</t>
  </si>
  <si>
    <t>335852967</t>
  </si>
  <si>
    <t>335852966</t>
  </si>
  <si>
    <t>335852964</t>
  </si>
  <si>
    <t>335852954</t>
  </si>
  <si>
    <t>335852939</t>
  </si>
  <si>
    <t>335852923</t>
  </si>
  <si>
    <t>335852917</t>
  </si>
  <si>
    <t>335852832</t>
  </si>
  <si>
    <t>335852831</t>
  </si>
  <si>
    <t>335852826</t>
  </si>
  <si>
    <t>335852824</t>
  </si>
  <si>
    <t>335852822</t>
  </si>
  <si>
    <t>335852819</t>
  </si>
  <si>
    <t>335852795</t>
  </si>
  <si>
    <t>335852783</t>
  </si>
  <si>
    <t>335852779</t>
  </si>
  <si>
    <t>335852778</t>
  </si>
  <si>
    <t>335852769</t>
  </si>
  <si>
    <t>335852762</t>
  </si>
  <si>
    <t>335852747</t>
  </si>
  <si>
    <t>335852724</t>
  </si>
  <si>
    <t>335852709</t>
  </si>
  <si>
    <t>335852708</t>
  </si>
  <si>
    <t>335852694</t>
  </si>
  <si>
    <t>335852659</t>
  </si>
  <si>
    <t>335852611</t>
  </si>
  <si>
    <t>335852577</t>
  </si>
  <si>
    <t>Moreta, Christian Aury</t>
  </si>
  <si>
    <t>GAVETA DE RECHAZO LLENA</t>
  </si>
  <si>
    <t>335852978</t>
  </si>
  <si>
    <t>335852838</t>
  </si>
  <si>
    <t>335852813</t>
  </si>
  <si>
    <t>335852807</t>
  </si>
  <si>
    <t>335852785</t>
  </si>
  <si>
    <t>335852732</t>
  </si>
  <si>
    <t>335852539</t>
  </si>
  <si>
    <t>Peguero Solano, Victor Manuel</t>
  </si>
  <si>
    <t>Doñe Ramirez, Luis Manuel</t>
  </si>
  <si>
    <t>ENVIO DE CARGA</t>
  </si>
  <si>
    <t>CARGA EXITOSA</t>
  </si>
  <si>
    <t>CARGA FALLIDA</t>
  </si>
  <si>
    <t>335853259</t>
  </si>
  <si>
    <t>335853186</t>
  </si>
  <si>
    <t>335853135</t>
  </si>
  <si>
    <t>335853114</t>
  </si>
  <si>
    <t>335853108</t>
  </si>
  <si>
    <t>335853021</t>
  </si>
  <si>
    <t>REINICIO FALLIDO</t>
  </si>
  <si>
    <t>LECTOR - REINICIO</t>
  </si>
  <si>
    <t>REINICIO EXITOSO</t>
  </si>
  <si>
    <t>335853397</t>
  </si>
  <si>
    <t>335853391</t>
  </si>
  <si>
    <t>335853381</t>
  </si>
  <si>
    <t>335853377</t>
  </si>
  <si>
    <t>335853373</t>
  </si>
  <si>
    <t>335853369</t>
  </si>
  <si>
    <t>335853366</t>
  </si>
  <si>
    <t>335853363</t>
  </si>
  <si>
    <t>335853361</t>
  </si>
  <si>
    <t>335853359</t>
  </si>
  <si>
    <t>335853358</t>
  </si>
  <si>
    <t>335853348</t>
  </si>
  <si>
    <t>335853306</t>
  </si>
  <si>
    <t>DTEL Zona Sur</t>
  </si>
  <si>
    <t>Reyes Martinez, Samuel Elymax</t>
  </si>
  <si>
    <t xml:space="preserve">Cardenas, Melvin </t>
  </si>
  <si>
    <t>COMUNICACION INTERMITENTE</t>
  </si>
  <si>
    <t>335853454</t>
  </si>
  <si>
    <t>335853452</t>
  </si>
  <si>
    <t>335853408</t>
  </si>
  <si>
    <t>335853354</t>
  </si>
  <si>
    <t xml:space="preserve">Gonzalez Ceballos, Dionisio </t>
  </si>
  <si>
    <t>335853490</t>
  </si>
  <si>
    <t>335853489</t>
  </si>
  <si>
    <t>335853486</t>
  </si>
  <si>
    <t>335853789</t>
  </si>
  <si>
    <t>335853785</t>
  </si>
  <si>
    <t>335853784</t>
  </si>
  <si>
    <t>335853782</t>
  </si>
  <si>
    <t>335853780</t>
  </si>
  <si>
    <t>335853779</t>
  </si>
  <si>
    <t>335853778</t>
  </si>
  <si>
    <t>335853777</t>
  </si>
  <si>
    <t>335853776</t>
  </si>
  <si>
    <t>335853774</t>
  </si>
  <si>
    <t>335853772</t>
  </si>
  <si>
    <t>335853771</t>
  </si>
  <si>
    <t>335853672</t>
  </si>
  <si>
    <t>335853650</t>
  </si>
  <si>
    <t>335853628</t>
  </si>
  <si>
    <t>335853566</t>
  </si>
  <si>
    <t>335853561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</si>
</sst>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6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275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2" fillId="0" borderId="36">
      <alignment horizontal="center" vertical="center" wrapText="1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39" fillId="41" borderId="38">
      <alignment horizontal="center" vertical="center" wrapText="1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42" fillId="0" borderId="38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63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50" fillId="0" borderId="0"/>
    <xf numFmtId="0" fontId="28" fillId="0" borderId="65" applyNumberFormat="0" applyFill="0" applyProtection="0">
      <alignment horizontal="left"/>
    </xf>
  </cellStyleXfs>
  <cellXfs count="195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8" xfId="0" applyNumberFormat="1" applyFont="1" applyFill="1" applyBorder="1" applyAlignment="1">
      <alignment horizontal="center" vertical="center"/>
    </xf>
    <xf numFmtId="0" fontId="26" fillId="48" borderId="38" xfId="0" applyFont="1" applyFill="1" applyBorder="1" applyAlignment="1">
      <alignment horizontal="center" vertical="center" wrapText="1"/>
    </xf>
    <xf numFmtId="0" fontId="39" fillId="41" borderId="38" xfId="141" applyBorder="1">
      <alignment horizontal="center" vertical="center" wrapText="1"/>
    </xf>
    <xf numFmtId="0" fontId="0" fillId="4" borderId="40" xfId="0" applyFill="1" applyBorder="1" applyAlignment="1">
      <alignment horizontal="center"/>
    </xf>
    <xf numFmtId="0" fontId="0" fillId="4" borderId="41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2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2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1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5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7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9" xfId="0" applyFont="1" applyFill="1" applyBorder="1" applyAlignment="1">
      <alignment horizontal="center" vertical="center" wrapText="1"/>
    </xf>
    <xf numFmtId="0" fontId="4" fillId="4" borderId="45" xfId="0" applyFont="1" applyFill="1" applyBorder="1" applyAlignment="1">
      <alignment horizontal="center" vertical="center" wrapText="1"/>
    </xf>
    <xf numFmtId="0" fontId="16" fillId="6" borderId="45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0" fontId="32" fillId="0" borderId="45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7" xfId="9" applyBorder="1" applyAlignment="1">
      <alignment horizontal="center"/>
    </xf>
    <xf numFmtId="22" fontId="33" fillId="5" borderId="46" xfId="0" applyNumberFormat="1" applyFont="1" applyFill="1" applyBorder="1" applyAlignment="1">
      <alignment horizontal="center" vertical="center"/>
    </xf>
    <xf numFmtId="0" fontId="32" fillId="0" borderId="51" xfId="0" applyFont="1" applyFill="1" applyBorder="1" applyAlignment="1" applyProtection="1">
      <alignment horizontal="right" vertical="center" wrapText="1"/>
    </xf>
    <xf numFmtId="0" fontId="32" fillId="0" borderId="51" xfId="0" applyFont="1" applyFill="1" applyBorder="1" applyAlignment="1" applyProtection="1">
      <alignment vertical="center" wrapText="1"/>
    </xf>
    <xf numFmtId="0" fontId="16" fillId="6" borderId="51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2" xfId="9" applyBorder="1" applyAlignment="1">
      <alignment horizontal="center"/>
    </xf>
    <xf numFmtId="0" fontId="32" fillId="0" borderId="46" xfId="0" applyFont="1" applyFill="1" applyBorder="1" applyAlignment="1" applyProtection="1">
      <alignment horizontal="right" vertical="center" wrapText="1"/>
    </xf>
    <xf numFmtId="22" fontId="6" fillId="5" borderId="52" xfId="0" applyNumberFormat="1" applyFont="1" applyFill="1" applyBorder="1" applyAlignment="1">
      <alignment horizontal="center" vertical="center"/>
    </xf>
    <xf numFmtId="0" fontId="33" fillId="5" borderId="52" xfId="0" applyFont="1" applyFill="1" applyBorder="1" applyAlignment="1">
      <alignment horizontal="center" vertical="center"/>
    </xf>
    <xf numFmtId="0" fontId="0" fillId="0" borderId="0" xfId="0"/>
    <xf numFmtId="0" fontId="11" fillId="5" borderId="52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11" fillId="5" borderId="63" xfId="0" applyFont="1" applyFill="1" applyBorder="1" applyAlignment="1">
      <alignment horizontal="center" vertical="center" wrapText="1"/>
    </xf>
    <xf numFmtId="0" fontId="11" fillId="5" borderId="63" xfId="0" applyNumberFormat="1" applyFont="1" applyFill="1" applyBorder="1" applyAlignment="1">
      <alignment horizontal="center" vertical="center"/>
    </xf>
    <xf numFmtId="0" fontId="39" fillId="41" borderId="63" xfId="509" applyBorder="1">
      <alignment horizontal="center" vertical="center" wrapText="1"/>
    </xf>
    <xf numFmtId="0" fontId="0" fillId="0" borderId="0" xfId="0"/>
    <xf numFmtId="0" fontId="32" fillId="0" borderId="64" xfId="0" applyFont="1" applyFill="1" applyBorder="1" applyAlignment="1" applyProtection="1">
      <alignment horizontal="right" vertical="center" wrapText="1"/>
    </xf>
    <xf numFmtId="0" fontId="32" fillId="0" borderId="64" xfId="0" applyFont="1" applyFill="1" applyBorder="1" applyAlignment="1" applyProtection="1">
      <alignment vertical="center" wrapText="1"/>
    </xf>
    <xf numFmtId="0" fontId="0" fillId="0" borderId="0" xfId="0"/>
    <xf numFmtId="0" fontId="11" fillId="5" borderId="39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 wrapText="1"/>
    </xf>
    <xf numFmtId="0" fontId="41" fillId="44" borderId="35" xfId="0" applyFont="1" applyFill="1" applyBorder="1" applyAlignment="1">
      <alignment horizontal="center" vertical="center" wrapText="1"/>
    </xf>
    <xf numFmtId="0" fontId="49" fillId="49" borderId="40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5" xfId="0" applyFont="1" applyFill="1" applyBorder="1" applyAlignment="1">
      <alignment horizontal="center" vertical="center"/>
    </xf>
    <xf numFmtId="0" fontId="41" fillId="39" borderId="54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0" fillId="0" borderId="53" xfId="0" applyBorder="1" applyAlignment="1">
      <alignment horizontal="center" vertical="center"/>
    </xf>
    <xf numFmtId="0" fontId="3" fillId="46" borderId="55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0" fillId="0" borderId="55" xfId="0" applyBorder="1" applyAlignment="1">
      <alignment horizontal="center" vertical="center"/>
    </xf>
    <xf numFmtId="0" fontId="40" fillId="43" borderId="40" xfId="0" applyFont="1" applyFill="1" applyBorder="1" applyAlignment="1">
      <alignment horizontal="center" vertical="center" wrapText="1"/>
    </xf>
    <xf numFmtId="0" fontId="11" fillId="5" borderId="39" xfId="0" applyNumberFormat="1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33" fillId="5" borderId="64" xfId="0" applyFont="1" applyFill="1" applyBorder="1" applyAlignment="1">
      <alignment horizontal="center" vertical="center"/>
    </xf>
    <xf numFmtId="22" fontId="33" fillId="5" borderId="64" xfId="0" applyNumberFormat="1" applyFont="1" applyFill="1" applyBorder="1" applyAlignment="1">
      <alignment horizontal="center" vertical="center"/>
    </xf>
    <xf numFmtId="22" fontId="6" fillId="5" borderId="64" xfId="0" applyNumberFormat="1" applyFont="1" applyFill="1" applyBorder="1" applyAlignment="1">
      <alignment horizontal="center" vertical="center"/>
    </xf>
    <xf numFmtId="0" fontId="11" fillId="5" borderId="64" xfId="0" applyNumberFormat="1" applyFont="1" applyFill="1" applyBorder="1" applyAlignment="1">
      <alignment horizontal="center" vertical="center"/>
    </xf>
    <xf numFmtId="0" fontId="7" fillId="5" borderId="64" xfId="0" applyFont="1" applyFill="1" applyBorder="1" applyAlignment="1">
      <alignment horizontal="center" vertical="center"/>
    </xf>
    <xf numFmtId="0" fontId="11" fillId="5" borderId="64" xfId="0" applyFont="1" applyFill="1" applyBorder="1" applyAlignment="1">
      <alignment horizontal="center" vertical="center"/>
    </xf>
    <xf numFmtId="0" fontId="11" fillId="5" borderId="64" xfId="0" applyFont="1" applyFill="1" applyBorder="1" applyAlignment="1">
      <alignment horizontal="center" vertical="center" wrapText="1"/>
    </xf>
    <xf numFmtId="0" fontId="6" fillId="5" borderId="64" xfId="0" applyFont="1" applyFill="1" applyBorder="1" applyAlignment="1">
      <alignment horizontal="center" vertical="center"/>
    </xf>
    <xf numFmtId="22" fontId="7" fillId="0" borderId="65" xfId="0" applyNumberFormat="1" applyFont="1" applyBorder="1" applyAlignment="1">
      <alignment horizontal="center" vertical="center" wrapText="1"/>
    </xf>
    <xf numFmtId="0" fontId="11" fillId="5" borderId="65" xfId="0" applyFont="1" applyFill="1" applyBorder="1" applyAlignment="1">
      <alignment horizontal="center" vertical="center" wrapText="1"/>
    </xf>
    <xf numFmtId="0" fontId="30" fillId="4" borderId="65" xfId="0" applyFont="1" applyFill="1" applyBorder="1" applyAlignment="1">
      <alignment horizontal="center" vertical="center" wrapText="1"/>
    </xf>
    <xf numFmtId="0" fontId="30" fillId="40" borderId="65" xfId="0" applyFont="1" applyFill="1" applyBorder="1" applyAlignment="1">
      <alignment horizontal="center" vertical="center" wrapText="1"/>
    </xf>
    <xf numFmtId="0" fontId="49" fillId="49" borderId="65" xfId="0" applyFont="1" applyFill="1" applyBorder="1" applyAlignment="1">
      <alignment horizontal="center" vertical="center" wrapText="1"/>
    </xf>
    <xf numFmtId="0" fontId="41" fillId="44" borderId="65" xfId="0" applyFont="1" applyFill="1" applyBorder="1" applyAlignment="1">
      <alignment horizontal="center" vertical="center" wrapText="1"/>
    </xf>
    <xf numFmtId="0" fontId="11" fillId="5" borderId="65" xfId="0" applyNumberFormat="1" applyFont="1" applyFill="1" applyBorder="1" applyAlignment="1">
      <alignment horizontal="center" vertical="center"/>
    </xf>
    <xf numFmtId="0" fontId="3" fillId="5" borderId="65" xfId="0" applyFont="1" applyFill="1" applyBorder="1" applyAlignment="1">
      <alignment horizontal="center" vertical="center" wrapText="1"/>
    </xf>
    <xf numFmtId="0" fontId="40" fillId="43" borderId="65" xfId="0" applyFont="1" applyFill="1" applyBorder="1" applyAlignment="1">
      <alignment horizontal="center" vertical="center" wrapText="1"/>
    </xf>
    <xf numFmtId="0" fontId="11" fillId="5" borderId="40" xfId="0" applyFont="1" applyFill="1" applyBorder="1" applyAlignment="1">
      <alignment horizontal="center" vertical="center" wrapText="1"/>
    </xf>
    <xf numFmtId="0" fontId="43" fillId="42" borderId="61" xfId="0" applyFont="1" applyFill="1" applyBorder="1" applyAlignment="1">
      <alignment vertical="center" wrapText="1"/>
    </xf>
    <xf numFmtId="0" fontId="43" fillId="42" borderId="62" xfId="0" applyFont="1" applyFill="1" applyBorder="1" applyAlignment="1">
      <alignment vertical="center" wrapText="1"/>
    </xf>
    <xf numFmtId="0" fontId="40" fillId="43" borderId="24" xfId="0" applyFont="1" applyFill="1" applyBorder="1" applyAlignment="1">
      <alignment vertical="center" wrapText="1"/>
    </xf>
    <xf numFmtId="0" fontId="40" fillId="43" borderId="37" xfId="0" applyFont="1" applyFill="1" applyBorder="1" applyAlignment="1">
      <alignment vertical="center" wrapText="1"/>
    </xf>
    <xf numFmtId="0" fontId="11" fillId="5" borderId="37" xfId="0" applyFont="1" applyFill="1" applyBorder="1" applyAlignment="1">
      <alignment horizontal="center" vertical="center"/>
    </xf>
    <xf numFmtId="0" fontId="4" fillId="5" borderId="64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40" fillId="43" borderId="48" xfId="0" applyFont="1" applyFill="1" applyBorder="1" applyAlignment="1">
      <alignment horizontal="center" vertical="center" wrapText="1"/>
    </xf>
    <xf numFmtId="0" fontId="40" fillId="43" borderId="39" xfId="0" applyFont="1" applyFill="1" applyBorder="1" applyAlignment="1">
      <alignment horizontal="center" vertical="center" wrapText="1"/>
    </xf>
    <xf numFmtId="0" fontId="11" fillId="5" borderId="37" xfId="0" applyFont="1" applyFill="1" applyBorder="1" applyAlignment="1">
      <alignment horizontal="center" vertical="center"/>
    </xf>
    <xf numFmtId="22" fontId="51" fillId="5" borderId="64" xfId="0" applyNumberFormat="1" applyFont="1" applyFill="1" applyBorder="1" applyAlignment="1">
      <alignment horizontal="center" vertical="center"/>
    </xf>
    <xf numFmtId="0" fontId="51" fillId="5" borderId="64" xfId="0" applyFont="1" applyFill="1" applyBorder="1" applyAlignment="1">
      <alignment horizontal="center" vertical="center"/>
    </xf>
    <xf numFmtId="0" fontId="43" fillId="42" borderId="41" xfId="0" applyFont="1" applyFill="1" applyBorder="1" applyAlignment="1">
      <alignment horizontal="center" vertical="center" wrapText="1"/>
    </xf>
    <xf numFmtId="0" fontId="30" fillId="40" borderId="40" xfId="0" applyFont="1" applyFill="1" applyBorder="1" applyAlignment="1">
      <alignment horizontal="center" vertical="center" wrapText="1"/>
    </xf>
    <xf numFmtId="0" fontId="7" fillId="5" borderId="65" xfId="0" applyFont="1" applyFill="1" applyBorder="1" applyAlignment="1">
      <alignment horizontal="center" vertical="center"/>
    </xf>
    <xf numFmtId="0" fontId="11" fillId="5" borderId="48" xfId="0" applyFont="1" applyFill="1" applyBorder="1" applyAlignment="1">
      <alignment horizontal="center" vertical="center" wrapText="1"/>
    </xf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1" fillId="44" borderId="59" xfId="0" applyFont="1" applyFill="1" applyBorder="1" applyAlignment="1">
      <alignment horizontal="center" vertical="center" wrapText="1"/>
    </xf>
    <xf numFmtId="0" fontId="41" fillId="44" borderId="60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7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7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7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8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41" fillId="44" borderId="49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7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7" xfId="0" applyFont="1" applyFill="1" applyBorder="1" applyAlignment="1">
      <alignment horizontal="center" vertical="center" wrapText="1"/>
    </xf>
    <xf numFmtId="0" fontId="40" fillId="43" borderId="56" xfId="0" applyFont="1" applyFill="1" applyBorder="1" applyAlignment="1">
      <alignment horizontal="center" vertical="center" wrapText="1"/>
    </xf>
    <xf numFmtId="0" fontId="40" fillId="43" borderId="48" xfId="0" applyFont="1" applyFill="1" applyBorder="1" applyAlignment="1">
      <alignment horizontal="center" vertical="center" wrapText="1"/>
    </xf>
    <xf numFmtId="0" fontId="40" fillId="43" borderId="39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2275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3" xfId="1627"/>
    <cellStyle name="Cambios de Turno 2 2 3" xfId="790"/>
    <cellStyle name="Cambios de Turno 2 2 3 2" xfId="1903"/>
    <cellStyle name="Cambios de Turno 2 2 4" xfId="1351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3" xfId="1719"/>
    <cellStyle name="Cambios de Turno 2 3 3" xfId="882"/>
    <cellStyle name="Cambios de Turno 2 3 3 2" xfId="1995"/>
    <cellStyle name="Cambios de Turno 2 3 4" xfId="1443"/>
    <cellStyle name="Cambios de Turno 2 4" xfId="422"/>
    <cellStyle name="Cambios de Turno 2 4 2" xfId="974"/>
    <cellStyle name="Cambios de Turno 2 4 2 2" xfId="2087"/>
    <cellStyle name="Cambios de Turno 2 4 3" xfId="1535"/>
    <cellStyle name="Cambios de Turno 2 5" xfId="698"/>
    <cellStyle name="Cambios de Turno 2 5 2" xfId="1811"/>
    <cellStyle name="Cambios de Turno 2 6" xfId="1259"/>
    <cellStyle name="Cambios de Turno 3" xfId="192"/>
    <cellStyle name="Cambios de Turno 3 2" xfId="468"/>
    <cellStyle name="Cambios de Turno 3 2 2" xfId="1020"/>
    <cellStyle name="Cambios de Turno 3 2 2 2" xfId="2133"/>
    <cellStyle name="Cambios de Turno 3 2 3" xfId="1581"/>
    <cellStyle name="Cambios de Turno 3 3" xfId="744"/>
    <cellStyle name="Cambios de Turno 3 3 2" xfId="1857"/>
    <cellStyle name="Cambios de Turno 3 4" xfId="1305"/>
    <cellStyle name="Cambios de Turno 4" xfId="284"/>
    <cellStyle name="Cambios de Turno 4 2" xfId="560"/>
    <cellStyle name="Cambios de Turno 4 2 2" xfId="1112"/>
    <cellStyle name="Cambios de Turno 4 2 2 2" xfId="2225"/>
    <cellStyle name="Cambios de Turno 4 2 3" xfId="1673"/>
    <cellStyle name="Cambios de Turno 4 3" xfId="836"/>
    <cellStyle name="Cambios de Turno 4 3 2" xfId="1949"/>
    <cellStyle name="Cambios de Turno 4 4" xfId="1397"/>
    <cellStyle name="Cambios de Turno 5" xfId="376"/>
    <cellStyle name="Cambios de Turno 5 2" xfId="928"/>
    <cellStyle name="Cambios de Turno 5 2 2" xfId="2041"/>
    <cellStyle name="Cambios de Turno 5 3" xfId="1489"/>
    <cellStyle name="Cambios de Turno 6" xfId="652"/>
    <cellStyle name="Cambios de Turno 6 2" xfId="1765"/>
    <cellStyle name="Cambios de Turno 7" xfId="1213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3" xfId="1622"/>
    <cellStyle name="CambioTurno 2 2 3" xfId="785"/>
    <cellStyle name="CambioTurno 2 2 3 2" xfId="1898"/>
    <cellStyle name="CambioTurno 2 2 4" xfId="1346"/>
    <cellStyle name="CambioTurno 2 3" xfId="325"/>
    <cellStyle name="CambioTurno 2 3 2" xfId="601"/>
    <cellStyle name="CambioTurno 2 3 2 2" xfId="1153"/>
    <cellStyle name="CambioTurno 2 3 2 2 2" xfId="2266"/>
    <cellStyle name="CambioTurno 2 3 2 3" xfId="1714"/>
    <cellStyle name="CambioTurno 2 3 3" xfId="877"/>
    <cellStyle name="CambioTurno 2 3 3 2" xfId="1990"/>
    <cellStyle name="CambioTurno 2 3 4" xfId="1438"/>
    <cellStyle name="CambioTurno 2 4" xfId="417"/>
    <cellStyle name="CambioTurno 2 4 2" xfId="969"/>
    <cellStyle name="CambioTurno 2 4 2 2" xfId="2082"/>
    <cellStyle name="CambioTurno 2 4 3" xfId="1530"/>
    <cellStyle name="CambioTurno 2 5" xfId="693"/>
    <cellStyle name="CambioTurno 2 5 2" xfId="1806"/>
    <cellStyle name="CambioTurno 2 6" xfId="1254"/>
    <cellStyle name="CambioTurno 3" xfId="187"/>
    <cellStyle name="CambioTurno 3 2" xfId="463"/>
    <cellStyle name="CambioTurno 3 2 2" xfId="1015"/>
    <cellStyle name="CambioTurno 3 2 2 2" xfId="2128"/>
    <cellStyle name="CambioTurno 3 2 3" xfId="1576"/>
    <cellStyle name="CambioTurno 3 3" xfId="739"/>
    <cellStyle name="CambioTurno 3 3 2" xfId="1852"/>
    <cellStyle name="CambioTurno 3 4" xfId="1300"/>
    <cellStyle name="CambioTurno 4" xfId="279"/>
    <cellStyle name="CambioTurno 4 2" xfId="555"/>
    <cellStyle name="CambioTurno 4 2 2" xfId="1107"/>
    <cellStyle name="CambioTurno 4 2 2 2" xfId="2220"/>
    <cellStyle name="CambioTurno 4 2 3" xfId="1668"/>
    <cellStyle name="CambioTurno 4 3" xfId="831"/>
    <cellStyle name="CambioTurno 4 3 2" xfId="1944"/>
    <cellStyle name="CambioTurno 4 4" xfId="1392"/>
    <cellStyle name="CambioTurno 5" xfId="371"/>
    <cellStyle name="CambioTurno 5 2" xfId="923"/>
    <cellStyle name="CambioTurno 5 2 2" xfId="2036"/>
    <cellStyle name="CambioTurno 5 3" xfId="1484"/>
    <cellStyle name="CambioTurno 6" xfId="647"/>
    <cellStyle name="CambioTurno 6 2" xfId="1760"/>
    <cellStyle name="CambioTurno 7" xfId="1208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3" xfId="1536"/>
    <cellStyle name="Hyperlink 10 3" xfId="699"/>
    <cellStyle name="Hyperlink 10 3 2" xfId="1812"/>
    <cellStyle name="Hyperlink 10 4" xfId="1260"/>
    <cellStyle name="Hyperlink 11" xfId="239"/>
    <cellStyle name="Hyperlink 11 2" xfId="515"/>
    <cellStyle name="Hyperlink 11 2 2" xfId="1067"/>
    <cellStyle name="Hyperlink 11 2 2 2" xfId="2180"/>
    <cellStyle name="Hyperlink 11 2 3" xfId="1628"/>
    <cellStyle name="Hyperlink 11 3" xfId="791"/>
    <cellStyle name="Hyperlink 11 3 2" xfId="1904"/>
    <cellStyle name="Hyperlink 11 4" xfId="1352"/>
    <cellStyle name="Hyperlink 12" xfId="331"/>
    <cellStyle name="Hyperlink 12 2" xfId="883"/>
    <cellStyle name="Hyperlink 12 2 2" xfId="1996"/>
    <cellStyle name="Hyperlink 12 3" xfId="1444"/>
    <cellStyle name="Hyperlink 13" xfId="607"/>
    <cellStyle name="Hyperlink 13 2" xfId="1720"/>
    <cellStyle name="Hyperlink 14" xfId="1159"/>
    <cellStyle name="Hyperlink 14 2" xfId="2272"/>
    <cellStyle name="Hyperlink 15" xfId="1168"/>
    <cellStyle name="Hyperlink 16" xfId="2274"/>
    <cellStyle name="Hyperlink 2" xfId="49"/>
    <cellStyle name="Hyperlink 2 10" xfId="332"/>
    <cellStyle name="Hyperlink 2 10 2" xfId="884"/>
    <cellStyle name="Hyperlink 2 10 2 2" xfId="1997"/>
    <cellStyle name="Hyperlink 2 10 3" xfId="1445"/>
    <cellStyle name="Hyperlink 2 11" xfId="608"/>
    <cellStyle name="Hyperlink 2 11 2" xfId="1721"/>
    <cellStyle name="Hyperlink 2 12" xfId="1169"/>
    <cellStyle name="Hyperlink 2 2" xfId="51"/>
    <cellStyle name="Hyperlink 2 2 10" xfId="610"/>
    <cellStyle name="Hyperlink 2 2 10 2" xfId="1723"/>
    <cellStyle name="Hyperlink 2 2 11" xfId="1171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3" xfId="1620"/>
    <cellStyle name="Hyperlink 2 2 2 2 2 2 2 3" xfId="783"/>
    <cellStyle name="Hyperlink 2 2 2 2 2 2 2 3 2" xfId="1896"/>
    <cellStyle name="Hyperlink 2 2 2 2 2 2 2 4" xfId="1344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3" xfId="1712"/>
    <cellStyle name="Hyperlink 2 2 2 2 2 2 3 3" xfId="875"/>
    <cellStyle name="Hyperlink 2 2 2 2 2 2 3 3 2" xfId="1988"/>
    <cellStyle name="Hyperlink 2 2 2 2 2 2 3 4" xfId="1436"/>
    <cellStyle name="Hyperlink 2 2 2 2 2 2 4" xfId="415"/>
    <cellStyle name="Hyperlink 2 2 2 2 2 2 4 2" xfId="967"/>
    <cellStyle name="Hyperlink 2 2 2 2 2 2 4 2 2" xfId="2080"/>
    <cellStyle name="Hyperlink 2 2 2 2 2 2 4 3" xfId="1528"/>
    <cellStyle name="Hyperlink 2 2 2 2 2 2 5" xfId="691"/>
    <cellStyle name="Hyperlink 2 2 2 2 2 2 5 2" xfId="1804"/>
    <cellStyle name="Hyperlink 2 2 2 2 2 2 6" xfId="1252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3" xfId="1574"/>
    <cellStyle name="Hyperlink 2 2 2 2 2 3 3" xfId="737"/>
    <cellStyle name="Hyperlink 2 2 2 2 2 3 3 2" xfId="1850"/>
    <cellStyle name="Hyperlink 2 2 2 2 2 3 4" xfId="1298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3" xfId="1666"/>
    <cellStyle name="Hyperlink 2 2 2 2 2 4 3" xfId="829"/>
    <cellStyle name="Hyperlink 2 2 2 2 2 4 3 2" xfId="1942"/>
    <cellStyle name="Hyperlink 2 2 2 2 2 4 4" xfId="1390"/>
    <cellStyle name="Hyperlink 2 2 2 2 2 5" xfId="369"/>
    <cellStyle name="Hyperlink 2 2 2 2 2 5 2" xfId="921"/>
    <cellStyle name="Hyperlink 2 2 2 2 2 5 2 2" xfId="2034"/>
    <cellStyle name="Hyperlink 2 2 2 2 2 5 3" xfId="1482"/>
    <cellStyle name="Hyperlink 2 2 2 2 2 6" xfId="645"/>
    <cellStyle name="Hyperlink 2 2 2 2 2 6 2" xfId="1758"/>
    <cellStyle name="Hyperlink 2 2 2 2 2 7" xfId="1206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3" xfId="1600"/>
    <cellStyle name="Hyperlink 2 2 2 2 3 2 3" xfId="763"/>
    <cellStyle name="Hyperlink 2 2 2 2 3 2 3 2" xfId="1876"/>
    <cellStyle name="Hyperlink 2 2 2 2 3 2 4" xfId="1324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3" xfId="1692"/>
    <cellStyle name="Hyperlink 2 2 2 2 3 3 3" xfId="855"/>
    <cellStyle name="Hyperlink 2 2 2 2 3 3 3 2" xfId="1968"/>
    <cellStyle name="Hyperlink 2 2 2 2 3 3 4" xfId="1416"/>
    <cellStyle name="Hyperlink 2 2 2 2 3 4" xfId="395"/>
    <cellStyle name="Hyperlink 2 2 2 2 3 4 2" xfId="947"/>
    <cellStyle name="Hyperlink 2 2 2 2 3 4 2 2" xfId="2060"/>
    <cellStyle name="Hyperlink 2 2 2 2 3 4 3" xfId="1508"/>
    <cellStyle name="Hyperlink 2 2 2 2 3 5" xfId="671"/>
    <cellStyle name="Hyperlink 2 2 2 2 3 5 2" xfId="1784"/>
    <cellStyle name="Hyperlink 2 2 2 2 3 6" xfId="1232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3" xfId="1554"/>
    <cellStyle name="Hyperlink 2 2 2 2 4 3" xfId="717"/>
    <cellStyle name="Hyperlink 2 2 2 2 4 3 2" xfId="1830"/>
    <cellStyle name="Hyperlink 2 2 2 2 4 4" xfId="1278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3" xfId="1646"/>
    <cellStyle name="Hyperlink 2 2 2 2 5 3" xfId="809"/>
    <cellStyle name="Hyperlink 2 2 2 2 5 3 2" xfId="1922"/>
    <cellStyle name="Hyperlink 2 2 2 2 5 4" xfId="1370"/>
    <cellStyle name="Hyperlink 2 2 2 2 6" xfId="349"/>
    <cellStyle name="Hyperlink 2 2 2 2 6 2" xfId="901"/>
    <cellStyle name="Hyperlink 2 2 2 2 6 2 2" xfId="2014"/>
    <cellStyle name="Hyperlink 2 2 2 2 6 3" xfId="1462"/>
    <cellStyle name="Hyperlink 2 2 2 2 7" xfId="625"/>
    <cellStyle name="Hyperlink 2 2 2 2 7 2" xfId="1738"/>
    <cellStyle name="Hyperlink 2 2 2 2 8" xfId="1186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3" xfId="1610"/>
    <cellStyle name="Hyperlink 2 2 2 3 2 2 3" xfId="773"/>
    <cellStyle name="Hyperlink 2 2 2 3 2 2 3 2" xfId="1886"/>
    <cellStyle name="Hyperlink 2 2 2 3 2 2 4" xfId="1334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3" xfId="1702"/>
    <cellStyle name="Hyperlink 2 2 2 3 2 3 3" xfId="865"/>
    <cellStyle name="Hyperlink 2 2 2 3 2 3 3 2" xfId="1978"/>
    <cellStyle name="Hyperlink 2 2 2 3 2 3 4" xfId="1426"/>
    <cellStyle name="Hyperlink 2 2 2 3 2 4" xfId="405"/>
    <cellStyle name="Hyperlink 2 2 2 3 2 4 2" xfId="957"/>
    <cellStyle name="Hyperlink 2 2 2 3 2 4 2 2" xfId="2070"/>
    <cellStyle name="Hyperlink 2 2 2 3 2 4 3" xfId="1518"/>
    <cellStyle name="Hyperlink 2 2 2 3 2 5" xfId="681"/>
    <cellStyle name="Hyperlink 2 2 2 3 2 5 2" xfId="1794"/>
    <cellStyle name="Hyperlink 2 2 2 3 2 6" xfId="1242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3" xfId="1564"/>
    <cellStyle name="Hyperlink 2 2 2 3 3 3" xfId="727"/>
    <cellStyle name="Hyperlink 2 2 2 3 3 3 2" xfId="1840"/>
    <cellStyle name="Hyperlink 2 2 2 3 3 4" xfId="1288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3" xfId="1656"/>
    <cellStyle name="Hyperlink 2 2 2 3 4 3" xfId="819"/>
    <cellStyle name="Hyperlink 2 2 2 3 4 3 2" xfId="1932"/>
    <cellStyle name="Hyperlink 2 2 2 3 4 4" xfId="1380"/>
    <cellStyle name="Hyperlink 2 2 2 3 5" xfId="359"/>
    <cellStyle name="Hyperlink 2 2 2 3 5 2" xfId="911"/>
    <cellStyle name="Hyperlink 2 2 2 3 5 2 2" xfId="2024"/>
    <cellStyle name="Hyperlink 2 2 2 3 5 3" xfId="1472"/>
    <cellStyle name="Hyperlink 2 2 2 3 6" xfId="635"/>
    <cellStyle name="Hyperlink 2 2 2 3 6 2" xfId="1748"/>
    <cellStyle name="Hyperlink 2 2 2 3 7" xfId="1196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3" xfId="1590"/>
    <cellStyle name="Hyperlink 2 2 2 4 2 3" xfId="753"/>
    <cellStyle name="Hyperlink 2 2 2 4 2 3 2" xfId="1866"/>
    <cellStyle name="Hyperlink 2 2 2 4 2 4" xfId="1314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3" xfId="1682"/>
    <cellStyle name="Hyperlink 2 2 2 4 3 3" xfId="845"/>
    <cellStyle name="Hyperlink 2 2 2 4 3 3 2" xfId="1958"/>
    <cellStyle name="Hyperlink 2 2 2 4 3 4" xfId="1406"/>
    <cellStyle name="Hyperlink 2 2 2 4 4" xfId="385"/>
    <cellStyle name="Hyperlink 2 2 2 4 4 2" xfId="937"/>
    <cellStyle name="Hyperlink 2 2 2 4 4 2 2" xfId="2050"/>
    <cellStyle name="Hyperlink 2 2 2 4 4 3" xfId="1498"/>
    <cellStyle name="Hyperlink 2 2 2 4 5" xfId="661"/>
    <cellStyle name="Hyperlink 2 2 2 4 5 2" xfId="1774"/>
    <cellStyle name="Hyperlink 2 2 2 4 6" xfId="1222"/>
    <cellStyle name="Hyperlink 2 2 2 5" xfId="155"/>
    <cellStyle name="Hyperlink 2 2 2 5 2" xfId="431"/>
    <cellStyle name="Hyperlink 2 2 2 5 2 2" xfId="983"/>
    <cellStyle name="Hyperlink 2 2 2 5 2 2 2" xfId="2096"/>
    <cellStyle name="Hyperlink 2 2 2 5 2 3" xfId="1544"/>
    <cellStyle name="Hyperlink 2 2 2 5 3" xfId="707"/>
    <cellStyle name="Hyperlink 2 2 2 5 3 2" xfId="1820"/>
    <cellStyle name="Hyperlink 2 2 2 5 4" xfId="1268"/>
    <cellStyle name="Hyperlink 2 2 2 6" xfId="247"/>
    <cellStyle name="Hyperlink 2 2 2 6 2" xfId="523"/>
    <cellStyle name="Hyperlink 2 2 2 6 2 2" xfId="1075"/>
    <cellStyle name="Hyperlink 2 2 2 6 2 2 2" xfId="2188"/>
    <cellStyle name="Hyperlink 2 2 2 6 2 3" xfId="1636"/>
    <cellStyle name="Hyperlink 2 2 2 6 3" xfId="799"/>
    <cellStyle name="Hyperlink 2 2 2 6 3 2" xfId="1912"/>
    <cellStyle name="Hyperlink 2 2 2 6 4" xfId="1360"/>
    <cellStyle name="Hyperlink 2 2 2 7" xfId="339"/>
    <cellStyle name="Hyperlink 2 2 2 7 2" xfId="891"/>
    <cellStyle name="Hyperlink 2 2 2 7 2 2" xfId="2004"/>
    <cellStyle name="Hyperlink 2 2 2 7 3" xfId="1452"/>
    <cellStyle name="Hyperlink 2 2 2 8" xfId="615"/>
    <cellStyle name="Hyperlink 2 2 2 8 2" xfId="1728"/>
    <cellStyle name="Hyperlink 2 2 2 9" xfId="1176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3" xfId="1615"/>
    <cellStyle name="Hyperlink 2 2 3 2 2 2 3" xfId="778"/>
    <cellStyle name="Hyperlink 2 2 3 2 2 2 3 2" xfId="1891"/>
    <cellStyle name="Hyperlink 2 2 3 2 2 2 4" xfId="1339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3" xfId="1707"/>
    <cellStyle name="Hyperlink 2 2 3 2 2 3 3" xfId="870"/>
    <cellStyle name="Hyperlink 2 2 3 2 2 3 3 2" xfId="1983"/>
    <cellStyle name="Hyperlink 2 2 3 2 2 3 4" xfId="1431"/>
    <cellStyle name="Hyperlink 2 2 3 2 2 4" xfId="410"/>
    <cellStyle name="Hyperlink 2 2 3 2 2 4 2" xfId="962"/>
    <cellStyle name="Hyperlink 2 2 3 2 2 4 2 2" xfId="2075"/>
    <cellStyle name="Hyperlink 2 2 3 2 2 4 3" xfId="1523"/>
    <cellStyle name="Hyperlink 2 2 3 2 2 5" xfId="686"/>
    <cellStyle name="Hyperlink 2 2 3 2 2 5 2" xfId="1799"/>
    <cellStyle name="Hyperlink 2 2 3 2 2 6" xfId="1247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3" xfId="1569"/>
    <cellStyle name="Hyperlink 2 2 3 2 3 3" xfId="732"/>
    <cellStyle name="Hyperlink 2 2 3 2 3 3 2" xfId="1845"/>
    <cellStyle name="Hyperlink 2 2 3 2 3 4" xfId="1293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3" xfId="1661"/>
    <cellStyle name="Hyperlink 2 2 3 2 4 3" xfId="824"/>
    <cellStyle name="Hyperlink 2 2 3 2 4 3 2" xfId="1937"/>
    <cellStyle name="Hyperlink 2 2 3 2 4 4" xfId="1385"/>
    <cellStyle name="Hyperlink 2 2 3 2 5" xfId="364"/>
    <cellStyle name="Hyperlink 2 2 3 2 5 2" xfId="916"/>
    <cellStyle name="Hyperlink 2 2 3 2 5 2 2" xfId="2029"/>
    <cellStyle name="Hyperlink 2 2 3 2 5 3" xfId="1477"/>
    <cellStyle name="Hyperlink 2 2 3 2 6" xfId="640"/>
    <cellStyle name="Hyperlink 2 2 3 2 6 2" xfId="1753"/>
    <cellStyle name="Hyperlink 2 2 3 2 7" xfId="1201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3" xfId="1595"/>
    <cellStyle name="Hyperlink 2 2 3 3 2 3" xfId="758"/>
    <cellStyle name="Hyperlink 2 2 3 3 2 3 2" xfId="1871"/>
    <cellStyle name="Hyperlink 2 2 3 3 2 4" xfId="1319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3" xfId="1687"/>
    <cellStyle name="Hyperlink 2 2 3 3 3 3" xfId="850"/>
    <cellStyle name="Hyperlink 2 2 3 3 3 3 2" xfId="1963"/>
    <cellStyle name="Hyperlink 2 2 3 3 3 4" xfId="1411"/>
    <cellStyle name="Hyperlink 2 2 3 3 4" xfId="390"/>
    <cellStyle name="Hyperlink 2 2 3 3 4 2" xfId="942"/>
    <cellStyle name="Hyperlink 2 2 3 3 4 2 2" xfId="2055"/>
    <cellStyle name="Hyperlink 2 2 3 3 4 3" xfId="1503"/>
    <cellStyle name="Hyperlink 2 2 3 3 5" xfId="666"/>
    <cellStyle name="Hyperlink 2 2 3 3 5 2" xfId="1779"/>
    <cellStyle name="Hyperlink 2 2 3 3 6" xfId="1227"/>
    <cellStyle name="Hyperlink 2 2 3 4" xfId="160"/>
    <cellStyle name="Hyperlink 2 2 3 4 2" xfId="436"/>
    <cellStyle name="Hyperlink 2 2 3 4 2 2" xfId="988"/>
    <cellStyle name="Hyperlink 2 2 3 4 2 2 2" xfId="2101"/>
    <cellStyle name="Hyperlink 2 2 3 4 2 3" xfId="1549"/>
    <cellStyle name="Hyperlink 2 2 3 4 3" xfId="712"/>
    <cellStyle name="Hyperlink 2 2 3 4 3 2" xfId="1825"/>
    <cellStyle name="Hyperlink 2 2 3 4 4" xfId="1273"/>
    <cellStyle name="Hyperlink 2 2 3 5" xfId="252"/>
    <cellStyle name="Hyperlink 2 2 3 5 2" xfId="528"/>
    <cellStyle name="Hyperlink 2 2 3 5 2 2" xfId="1080"/>
    <cellStyle name="Hyperlink 2 2 3 5 2 2 2" xfId="2193"/>
    <cellStyle name="Hyperlink 2 2 3 5 2 3" xfId="1641"/>
    <cellStyle name="Hyperlink 2 2 3 5 3" xfId="804"/>
    <cellStyle name="Hyperlink 2 2 3 5 3 2" xfId="1917"/>
    <cellStyle name="Hyperlink 2 2 3 5 4" xfId="1365"/>
    <cellStyle name="Hyperlink 2 2 3 6" xfId="344"/>
    <cellStyle name="Hyperlink 2 2 3 6 2" xfId="896"/>
    <cellStyle name="Hyperlink 2 2 3 6 2 2" xfId="2009"/>
    <cellStyle name="Hyperlink 2 2 3 6 3" xfId="1457"/>
    <cellStyle name="Hyperlink 2 2 3 7" xfId="620"/>
    <cellStyle name="Hyperlink 2 2 3 7 2" xfId="1733"/>
    <cellStyle name="Hyperlink 2 2 3 8" xfId="1181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3" xfId="1605"/>
    <cellStyle name="Hyperlink 2 2 4 2 2 3" xfId="768"/>
    <cellStyle name="Hyperlink 2 2 4 2 2 3 2" xfId="1881"/>
    <cellStyle name="Hyperlink 2 2 4 2 2 4" xfId="1329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3" xfId="1697"/>
    <cellStyle name="Hyperlink 2 2 4 2 3 3" xfId="860"/>
    <cellStyle name="Hyperlink 2 2 4 2 3 3 2" xfId="1973"/>
    <cellStyle name="Hyperlink 2 2 4 2 3 4" xfId="1421"/>
    <cellStyle name="Hyperlink 2 2 4 2 4" xfId="400"/>
    <cellStyle name="Hyperlink 2 2 4 2 4 2" xfId="952"/>
    <cellStyle name="Hyperlink 2 2 4 2 4 2 2" xfId="2065"/>
    <cellStyle name="Hyperlink 2 2 4 2 4 3" xfId="1513"/>
    <cellStyle name="Hyperlink 2 2 4 2 5" xfId="676"/>
    <cellStyle name="Hyperlink 2 2 4 2 5 2" xfId="1789"/>
    <cellStyle name="Hyperlink 2 2 4 2 6" xfId="1237"/>
    <cellStyle name="Hyperlink 2 2 4 3" xfId="170"/>
    <cellStyle name="Hyperlink 2 2 4 3 2" xfId="446"/>
    <cellStyle name="Hyperlink 2 2 4 3 2 2" xfId="998"/>
    <cellStyle name="Hyperlink 2 2 4 3 2 2 2" xfId="2111"/>
    <cellStyle name="Hyperlink 2 2 4 3 2 3" xfId="1559"/>
    <cellStyle name="Hyperlink 2 2 4 3 3" xfId="722"/>
    <cellStyle name="Hyperlink 2 2 4 3 3 2" xfId="1835"/>
    <cellStyle name="Hyperlink 2 2 4 3 4" xfId="1283"/>
    <cellStyle name="Hyperlink 2 2 4 4" xfId="262"/>
    <cellStyle name="Hyperlink 2 2 4 4 2" xfId="538"/>
    <cellStyle name="Hyperlink 2 2 4 4 2 2" xfId="1090"/>
    <cellStyle name="Hyperlink 2 2 4 4 2 2 2" xfId="2203"/>
    <cellStyle name="Hyperlink 2 2 4 4 2 3" xfId="1651"/>
    <cellStyle name="Hyperlink 2 2 4 4 3" xfId="814"/>
    <cellStyle name="Hyperlink 2 2 4 4 3 2" xfId="1927"/>
    <cellStyle name="Hyperlink 2 2 4 4 4" xfId="1375"/>
    <cellStyle name="Hyperlink 2 2 4 5" xfId="354"/>
    <cellStyle name="Hyperlink 2 2 4 5 2" xfId="906"/>
    <cellStyle name="Hyperlink 2 2 4 5 2 2" xfId="2019"/>
    <cellStyle name="Hyperlink 2 2 4 5 3" xfId="1467"/>
    <cellStyle name="Hyperlink 2 2 4 6" xfId="630"/>
    <cellStyle name="Hyperlink 2 2 4 6 2" xfId="1743"/>
    <cellStyle name="Hyperlink 2 2 4 7" xfId="1191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3" xfId="1626"/>
    <cellStyle name="Hyperlink 2 2 5 2 2 3" xfId="789"/>
    <cellStyle name="Hyperlink 2 2 5 2 2 3 2" xfId="1902"/>
    <cellStyle name="Hyperlink 2 2 5 2 2 4" xfId="1350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3" xfId="1718"/>
    <cellStyle name="Hyperlink 2 2 5 2 3 3" xfId="881"/>
    <cellStyle name="Hyperlink 2 2 5 2 3 3 2" xfId="1994"/>
    <cellStyle name="Hyperlink 2 2 5 2 3 4" xfId="1442"/>
    <cellStyle name="Hyperlink 2 2 5 2 4" xfId="421"/>
    <cellStyle name="Hyperlink 2 2 5 2 4 2" xfId="973"/>
    <cellStyle name="Hyperlink 2 2 5 2 4 2 2" xfId="2086"/>
    <cellStyle name="Hyperlink 2 2 5 2 4 3" xfId="1534"/>
    <cellStyle name="Hyperlink 2 2 5 2 5" xfId="697"/>
    <cellStyle name="Hyperlink 2 2 5 2 5 2" xfId="1810"/>
    <cellStyle name="Hyperlink 2 2 5 2 6" xfId="1258"/>
    <cellStyle name="Hyperlink 2 2 5 3" xfId="191"/>
    <cellStyle name="Hyperlink 2 2 5 3 2" xfId="467"/>
    <cellStyle name="Hyperlink 2 2 5 3 2 2" xfId="1019"/>
    <cellStyle name="Hyperlink 2 2 5 3 2 2 2" xfId="2132"/>
    <cellStyle name="Hyperlink 2 2 5 3 2 3" xfId="1580"/>
    <cellStyle name="Hyperlink 2 2 5 3 3" xfId="743"/>
    <cellStyle name="Hyperlink 2 2 5 3 3 2" xfId="1856"/>
    <cellStyle name="Hyperlink 2 2 5 3 4" xfId="1304"/>
    <cellStyle name="Hyperlink 2 2 5 4" xfId="283"/>
    <cellStyle name="Hyperlink 2 2 5 4 2" xfId="559"/>
    <cellStyle name="Hyperlink 2 2 5 4 2 2" xfId="1111"/>
    <cellStyle name="Hyperlink 2 2 5 4 2 2 2" xfId="2224"/>
    <cellStyle name="Hyperlink 2 2 5 4 2 3" xfId="1672"/>
    <cellStyle name="Hyperlink 2 2 5 4 3" xfId="835"/>
    <cellStyle name="Hyperlink 2 2 5 4 3 2" xfId="1948"/>
    <cellStyle name="Hyperlink 2 2 5 4 4" xfId="1396"/>
    <cellStyle name="Hyperlink 2 2 5 5" xfId="375"/>
    <cellStyle name="Hyperlink 2 2 5 5 2" xfId="927"/>
    <cellStyle name="Hyperlink 2 2 5 5 2 2" xfId="2040"/>
    <cellStyle name="Hyperlink 2 2 5 5 3" xfId="1488"/>
    <cellStyle name="Hyperlink 2 2 5 6" xfId="651"/>
    <cellStyle name="Hyperlink 2 2 5 6 2" xfId="1764"/>
    <cellStyle name="Hyperlink 2 2 5 7" xfId="1212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3" xfId="1585"/>
    <cellStyle name="Hyperlink 2 2 6 2 3" xfId="748"/>
    <cellStyle name="Hyperlink 2 2 6 2 3 2" xfId="1861"/>
    <cellStyle name="Hyperlink 2 2 6 2 4" xfId="1309"/>
    <cellStyle name="Hyperlink 2 2 6 3" xfId="288"/>
    <cellStyle name="Hyperlink 2 2 6 3 2" xfId="564"/>
    <cellStyle name="Hyperlink 2 2 6 3 2 2" xfId="1116"/>
    <cellStyle name="Hyperlink 2 2 6 3 2 2 2" xfId="2229"/>
    <cellStyle name="Hyperlink 2 2 6 3 2 3" xfId="1677"/>
    <cellStyle name="Hyperlink 2 2 6 3 3" xfId="840"/>
    <cellStyle name="Hyperlink 2 2 6 3 3 2" xfId="1953"/>
    <cellStyle name="Hyperlink 2 2 6 3 4" xfId="1401"/>
    <cellStyle name="Hyperlink 2 2 6 4" xfId="380"/>
    <cellStyle name="Hyperlink 2 2 6 4 2" xfId="932"/>
    <cellStyle name="Hyperlink 2 2 6 4 2 2" xfId="2045"/>
    <cellStyle name="Hyperlink 2 2 6 4 3" xfId="1493"/>
    <cellStyle name="Hyperlink 2 2 6 5" xfId="656"/>
    <cellStyle name="Hyperlink 2 2 6 5 2" xfId="1769"/>
    <cellStyle name="Hyperlink 2 2 6 6" xfId="1217"/>
    <cellStyle name="Hyperlink 2 2 7" xfId="150"/>
    <cellStyle name="Hyperlink 2 2 7 2" xfId="426"/>
    <cellStyle name="Hyperlink 2 2 7 2 2" xfId="978"/>
    <cellStyle name="Hyperlink 2 2 7 2 2 2" xfId="2091"/>
    <cellStyle name="Hyperlink 2 2 7 2 3" xfId="1539"/>
    <cellStyle name="Hyperlink 2 2 7 3" xfId="702"/>
    <cellStyle name="Hyperlink 2 2 7 3 2" xfId="1815"/>
    <cellStyle name="Hyperlink 2 2 7 4" xfId="1263"/>
    <cellStyle name="Hyperlink 2 2 8" xfId="242"/>
    <cellStyle name="Hyperlink 2 2 8 2" xfId="518"/>
    <cellStyle name="Hyperlink 2 2 8 2 2" xfId="1070"/>
    <cellStyle name="Hyperlink 2 2 8 2 2 2" xfId="2183"/>
    <cellStyle name="Hyperlink 2 2 8 2 3" xfId="1631"/>
    <cellStyle name="Hyperlink 2 2 8 3" xfId="794"/>
    <cellStyle name="Hyperlink 2 2 8 3 2" xfId="1907"/>
    <cellStyle name="Hyperlink 2 2 8 4" xfId="1355"/>
    <cellStyle name="Hyperlink 2 2 9" xfId="334"/>
    <cellStyle name="Hyperlink 2 2 9 2" xfId="886"/>
    <cellStyle name="Hyperlink 2 2 9 2 2" xfId="1999"/>
    <cellStyle name="Hyperlink 2 2 9 3" xfId="1447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3" xfId="1618"/>
    <cellStyle name="Hyperlink 2 3 2 2 2 2 3" xfId="781"/>
    <cellStyle name="Hyperlink 2 3 2 2 2 2 3 2" xfId="1894"/>
    <cellStyle name="Hyperlink 2 3 2 2 2 2 4" xfId="1342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3" xfId="1710"/>
    <cellStyle name="Hyperlink 2 3 2 2 2 3 3" xfId="873"/>
    <cellStyle name="Hyperlink 2 3 2 2 2 3 3 2" xfId="1986"/>
    <cellStyle name="Hyperlink 2 3 2 2 2 3 4" xfId="1434"/>
    <cellStyle name="Hyperlink 2 3 2 2 2 4" xfId="413"/>
    <cellStyle name="Hyperlink 2 3 2 2 2 4 2" xfId="965"/>
    <cellStyle name="Hyperlink 2 3 2 2 2 4 2 2" xfId="2078"/>
    <cellStyle name="Hyperlink 2 3 2 2 2 4 3" xfId="1526"/>
    <cellStyle name="Hyperlink 2 3 2 2 2 5" xfId="689"/>
    <cellStyle name="Hyperlink 2 3 2 2 2 5 2" xfId="1802"/>
    <cellStyle name="Hyperlink 2 3 2 2 2 6" xfId="1250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3" xfId="1572"/>
    <cellStyle name="Hyperlink 2 3 2 2 3 3" xfId="735"/>
    <cellStyle name="Hyperlink 2 3 2 2 3 3 2" xfId="1848"/>
    <cellStyle name="Hyperlink 2 3 2 2 3 4" xfId="1296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3" xfId="1664"/>
    <cellStyle name="Hyperlink 2 3 2 2 4 3" xfId="827"/>
    <cellStyle name="Hyperlink 2 3 2 2 4 3 2" xfId="1940"/>
    <cellStyle name="Hyperlink 2 3 2 2 4 4" xfId="1388"/>
    <cellStyle name="Hyperlink 2 3 2 2 5" xfId="367"/>
    <cellStyle name="Hyperlink 2 3 2 2 5 2" xfId="919"/>
    <cellStyle name="Hyperlink 2 3 2 2 5 2 2" xfId="2032"/>
    <cellStyle name="Hyperlink 2 3 2 2 5 3" xfId="1480"/>
    <cellStyle name="Hyperlink 2 3 2 2 6" xfId="643"/>
    <cellStyle name="Hyperlink 2 3 2 2 6 2" xfId="1756"/>
    <cellStyle name="Hyperlink 2 3 2 2 7" xfId="1204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3" xfId="1598"/>
    <cellStyle name="Hyperlink 2 3 2 3 2 3" xfId="761"/>
    <cellStyle name="Hyperlink 2 3 2 3 2 3 2" xfId="1874"/>
    <cellStyle name="Hyperlink 2 3 2 3 2 4" xfId="1322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3" xfId="1690"/>
    <cellStyle name="Hyperlink 2 3 2 3 3 3" xfId="853"/>
    <cellStyle name="Hyperlink 2 3 2 3 3 3 2" xfId="1966"/>
    <cellStyle name="Hyperlink 2 3 2 3 3 4" xfId="1414"/>
    <cellStyle name="Hyperlink 2 3 2 3 4" xfId="393"/>
    <cellStyle name="Hyperlink 2 3 2 3 4 2" xfId="945"/>
    <cellStyle name="Hyperlink 2 3 2 3 4 2 2" xfId="2058"/>
    <cellStyle name="Hyperlink 2 3 2 3 4 3" xfId="1506"/>
    <cellStyle name="Hyperlink 2 3 2 3 5" xfId="669"/>
    <cellStyle name="Hyperlink 2 3 2 3 5 2" xfId="1782"/>
    <cellStyle name="Hyperlink 2 3 2 3 6" xfId="1230"/>
    <cellStyle name="Hyperlink 2 3 2 4" xfId="163"/>
    <cellStyle name="Hyperlink 2 3 2 4 2" xfId="439"/>
    <cellStyle name="Hyperlink 2 3 2 4 2 2" xfId="991"/>
    <cellStyle name="Hyperlink 2 3 2 4 2 2 2" xfId="2104"/>
    <cellStyle name="Hyperlink 2 3 2 4 2 3" xfId="1552"/>
    <cellStyle name="Hyperlink 2 3 2 4 3" xfId="715"/>
    <cellStyle name="Hyperlink 2 3 2 4 3 2" xfId="1828"/>
    <cellStyle name="Hyperlink 2 3 2 4 4" xfId="1276"/>
    <cellStyle name="Hyperlink 2 3 2 5" xfId="255"/>
    <cellStyle name="Hyperlink 2 3 2 5 2" xfId="531"/>
    <cellStyle name="Hyperlink 2 3 2 5 2 2" xfId="1083"/>
    <cellStyle name="Hyperlink 2 3 2 5 2 2 2" xfId="2196"/>
    <cellStyle name="Hyperlink 2 3 2 5 2 3" xfId="1644"/>
    <cellStyle name="Hyperlink 2 3 2 5 3" xfId="807"/>
    <cellStyle name="Hyperlink 2 3 2 5 3 2" xfId="1920"/>
    <cellStyle name="Hyperlink 2 3 2 5 4" xfId="1368"/>
    <cellStyle name="Hyperlink 2 3 2 6" xfId="347"/>
    <cellStyle name="Hyperlink 2 3 2 6 2" xfId="899"/>
    <cellStyle name="Hyperlink 2 3 2 6 2 2" xfId="2012"/>
    <cellStyle name="Hyperlink 2 3 2 6 3" xfId="1460"/>
    <cellStyle name="Hyperlink 2 3 2 7" xfId="623"/>
    <cellStyle name="Hyperlink 2 3 2 7 2" xfId="1736"/>
    <cellStyle name="Hyperlink 2 3 2 8" xfId="1184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3" xfId="1608"/>
    <cellStyle name="Hyperlink 2 3 3 2 2 3" xfId="771"/>
    <cellStyle name="Hyperlink 2 3 3 2 2 3 2" xfId="1884"/>
    <cellStyle name="Hyperlink 2 3 3 2 2 4" xfId="1332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3" xfId="1700"/>
    <cellStyle name="Hyperlink 2 3 3 2 3 3" xfId="863"/>
    <cellStyle name="Hyperlink 2 3 3 2 3 3 2" xfId="1976"/>
    <cellStyle name="Hyperlink 2 3 3 2 3 4" xfId="1424"/>
    <cellStyle name="Hyperlink 2 3 3 2 4" xfId="403"/>
    <cellStyle name="Hyperlink 2 3 3 2 4 2" xfId="955"/>
    <cellStyle name="Hyperlink 2 3 3 2 4 2 2" xfId="2068"/>
    <cellStyle name="Hyperlink 2 3 3 2 4 3" xfId="1516"/>
    <cellStyle name="Hyperlink 2 3 3 2 5" xfId="679"/>
    <cellStyle name="Hyperlink 2 3 3 2 5 2" xfId="1792"/>
    <cellStyle name="Hyperlink 2 3 3 2 6" xfId="1240"/>
    <cellStyle name="Hyperlink 2 3 3 3" xfId="173"/>
    <cellStyle name="Hyperlink 2 3 3 3 2" xfId="449"/>
    <cellStyle name="Hyperlink 2 3 3 3 2 2" xfId="1001"/>
    <cellStyle name="Hyperlink 2 3 3 3 2 2 2" xfId="2114"/>
    <cellStyle name="Hyperlink 2 3 3 3 2 3" xfId="1562"/>
    <cellStyle name="Hyperlink 2 3 3 3 3" xfId="725"/>
    <cellStyle name="Hyperlink 2 3 3 3 3 2" xfId="1838"/>
    <cellStyle name="Hyperlink 2 3 3 3 4" xfId="1286"/>
    <cellStyle name="Hyperlink 2 3 3 4" xfId="265"/>
    <cellStyle name="Hyperlink 2 3 3 4 2" xfId="541"/>
    <cellStyle name="Hyperlink 2 3 3 4 2 2" xfId="1093"/>
    <cellStyle name="Hyperlink 2 3 3 4 2 2 2" xfId="2206"/>
    <cellStyle name="Hyperlink 2 3 3 4 2 3" xfId="1654"/>
    <cellStyle name="Hyperlink 2 3 3 4 3" xfId="817"/>
    <cellStyle name="Hyperlink 2 3 3 4 3 2" xfId="1930"/>
    <cellStyle name="Hyperlink 2 3 3 4 4" xfId="1378"/>
    <cellStyle name="Hyperlink 2 3 3 5" xfId="357"/>
    <cellStyle name="Hyperlink 2 3 3 5 2" xfId="909"/>
    <cellStyle name="Hyperlink 2 3 3 5 2 2" xfId="2022"/>
    <cellStyle name="Hyperlink 2 3 3 5 3" xfId="1470"/>
    <cellStyle name="Hyperlink 2 3 3 6" xfId="633"/>
    <cellStyle name="Hyperlink 2 3 3 6 2" xfId="1746"/>
    <cellStyle name="Hyperlink 2 3 3 7" xfId="1194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3" xfId="1588"/>
    <cellStyle name="Hyperlink 2 3 4 2 3" xfId="751"/>
    <cellStyle name="Hyperlink 2 3 4 2 3 2" xfId="1864"/>
    <cellStyle name="Hyperlink 2 3 4 2 4" xfId="1312"/>
    <cellStyle name="Hyperlink 2 3 4 3" xfId="291"/>
    <cellStyle name="Hyperlink 2 3 4 3 2" xfId="567"/>
    <cellStyle name="Hyperlink 2 3 4 3 2 2" xfId="1119"/>
    <cellStyle name="Hyperlink 2 3 4 3 2 2 2" xfId="2232"/>
    <cellStyle name="Hyperlink 2 3 4 3 2 3" xfId="1680"/>
    <cellStyle name="Hyperlink 2 3 4 3 3" xfId="843"/>
    <cellStyle name="Hyperlink 2 3 4 3 3 2" xfId="1956"/>
    <cellStyle name="Hyperlink 2 3 4 3 4" xfId="1404"/>
    <cellStyle name="Hyperlink 2 3 4 4" xfId="383"/>
    <cellStyle name="Hyperlink 2 3 4 4 2" xfId="935"/>
    <cellStyle name="Hyperlink 2 3 4 4 2 2" xfId="2048"/>
    <cellStyle name="Hyperlink 2 3 4 4 3" xfId="1496"/>
    <cellStyle name="Hyperlink 2 3 4 5" xfId="659"/>
    <cellStyle name="Hyperlink 2 3 4 5 2" xfId="1772"/>
    <cellStyle name="Hyperlink 2 3 4 6" xfId="1220"/>
    <cellStyle name="Hyperlink 2 3 5" xfId="153"/>
    <cellStyle name="Hyperlink 2 3 5 2" xfId="429"/>
    <cellStyle name="Hyperlink 2 3 5 2 2" xfId="981"/>
    <cellStyle name="Hyperlink 2 3 5 2 2 2" xfId="2094"/>
    <cellStyle name="Hyperlink 2 3 5 2 3" xfId="1542"/>
    <cellStyle name="Hyperlink 2 3 5 3" xfId="705"/>
    <cellStyle name="Hyperlink 2 3 5 3 2" xfId="1818"/>
    <cellStyle name="Hyperlink 2 3 5 4" xfId="1266"/>
    <cellStyle name="Hyperlink 2 3 6" xfId="245"/>
    <cellStyle name="Hyperlink 2 3 6 2" xfId="521"/>
    <cellStyle name="Hyperlink 2 3 6 2 2" xfId="1073"/>
    <cellStyle name="Hyperlink 2 3 6 2 2 2" xfId="2186"/>
    <cellStyle name="Hyperlink 2 3 6 2 3" xfId="1634"/>
    <cellStyle name="Hyperlink 2 3 6 3" xfId="797"/>
    <cellStyle name="Hyperlink 2 3 6 3 2" xfId="1910"/>
    <cellStyle name="Hyperlink 2 3 6 4" xfId="1358"/>
    <cellStyle name="Hyperlink 2 3 7" xfId="337"/>
    <cellStyle name="Hyperlink 2 3 7 2" xfId="889"/>
    <cellStyle name="Hyperlink 2 3 7 2 2" xfId="2002"/>
    <cellStyle name="Hyperlink 2 3 7 3" xfId="1450"/>
    <cellStyle name="Hyperlink 2 3 8" xfId="613"/>
    <cellStyle name="Hyperlink 2 3 8 2" xfId="1726"/>
    <cellStyle name="Hyperlink 2 3 9" xfId="1174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3" xfId="1613"/>
    <cellStyle name="Hyperlink 2 4 2 2 2 3" xfId="776"/>
    <cellStyle name="Hyperlink 2 4 2 2 2 3 2" xfId="1889"/>
    <cellStyle name="Hyperlink 2 4 2 2 2 4" xfId="1337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3" xfId="1705"/>
    <cellStyle name="Hyperlink 2 4 2 2 3 3" xfId="868"/>
    <cellStyle name="Hyperlink 2 4 2 2 3 3 2" xfId="1981"/>
    <cellStyle name="Hyperlink 2 4 2 2 3 4" xfId="1429"/>
    <cellStyle name="Hyperlink 2 4 2 2 4" xfId="408"/>
    <cellStyle name="Hyperlink 2 4 2 2 4 2" xfId="960"/>
    <cellStyle name="Hyperlink 2 4 2 2 4 2 2" xfId="2073"/>
    <cellStyle name="Hyperlink 2 4 2 2 4 3" xfId="1521"/>
    <cellStyle name="Hyperlink 2 4 2 2 5" xfId="684"/>
    <cellStyle name="Hyperlink 2 4 2 2 5 2" xfId="1797"/>
    <cellStyle name="Hyperlink 2 4 2 2 6" xfId="1245"/>
    <cellStyle name="Hyperlink 2 4 2 3" xfId="178"/>
    <cellStyle name="Hyperlink 2 4 2 3 2" xfId="454"/>
    <cellStyle name="Hyperlink 2 4 2 3 2 2" xfId="1006"/>
    <cellStyle name="Hyperlink 2 4 2 3 2 2 2" xfId="2119"/>
    <cellStyle name="Hyperlink 2 4 2 3 2 3" xfId="1567"/>
    <cellStyle name="Hyperlink 2 4 2 3 3" xfId="730"/>
    <cellStyle name="Hyperlink 2 4 2 3 3 2" xfId="1843"/>
    <cellStyle name="Hyperlink 2 4 2 3 4" xfId="1291"/>
    <cellStyle name="Hyperlink 2 4 2 4" xfId="270"/>
    <cellStyle name="Hyperlink 2 4 2 4 2" xfId="546"/>
    <cellStyle name="Hyperlink 2 4 2 4 2 2" xfId="1098"/>
    <cellStyle name="Hyperlink 2 4 2 4 2 2 2" xfId="2211"/>
    <cellStyle name="Hyperlink 2 4 2 4 2 3" xfId="1659"/>
    <cellStyle name="Hyperlink 2 4 2 4 3" xfId="822"/>
    <cellStyle name="Hyperlink 2 4 2 4 3 2" xfId="1935"/>
    <cellStyle name="Hyperlink 2 4 2 4 4" xfId="1383"/>
    <cellStyle name="Hyperlink 2 4 2 5" xfId="362"/>
    <cellStyle name="Hyperlink 2 4 2 5 2" xfId="914"/>
    <cellStyle name="Hyperlink 2 4 2 5 2 2" xfId="2027"/>
    <cellStyle name="Hyperlink 2 4 2 5 3" xfId="1475"/>
    <cellStyle name="Hyperlink 2 4 2 6" xfId="638"/>
    <cellStyle name="Hyperlink 2 4 2 6 2" xfId="1751"/>
    <cellStyle name="Hyperlink 2 4 2 7" xfId="1199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3" xfId="1593"/>
    <cellStyle name="Hyperlink 2 4 3 2 3" xfId="756"/>
    <cellStyle name="Hyperlink 2 4 3 2 3 2" xfId="1869"/>
    <cellStyle name="Hyperlink 2 4 3 2 4" xfId="1317"/>
    <cellStyle name="Hyperlink 2 4 3 3" xfId="296"/>
    <cellStyle name="Hyperlink 2 4 3 3 2" xfId="572"/>
    <cellStyle name="Hyperlink 2 4 3 3 2 2" xfId="1124"/>
    <cellStyle name="Hyperlink 2 4 3 3 2 2 2" xfId="2237"/>
    <cellStyle name="Hyperlink 2 4 3 3 2 3" xfId="1685"/>
    <cellStyle name="Hyperlink 2 4 3 3 3" xfId="848"/>
    <cellStyle name="Hyperlink 2 4 3 3 3 2" xfId="1961"/>
    <cellStyle name="Hyperlink 2 4 3 3 4" xfId="1409"/>
    <cellStyle name="Hyperlink 2 4 3 4" xfId="388"/>
    <cellStyle name="Hyperlink 2 4 3 4 2" xfId="940"/>
    <cellStyle name="Hyperlink 2 4 3 4 2 2" xfId="2053"/>
    <cellStyle name="Hyperlink 2 4 3 4 3" xfId="1501"/>
    <cellStyle name="Hyperlink 2 4 3 5" xfId="664"/>
    <cellStyle name="Hyperlink 2 4 3 5 2" xfId="1777"/>
    <cellStyle name="Hyperlink 2 4 3 6" xfId="1225"/>
    <cellStyle name="Hyperlink 2 4 4" xfId="158"/>
    <cellStyle name="Hyperlink 2 4 4 2" xfId="434"/>
    <cellStyle name="Hyperlink 2 4 4 2 2" xfId="986"/>
    <cellStyle name="Hyperlink 2 4 4 2 2 2" xfId="2099"/>
    <cellStyle name="Hyperlink 2 4 4 2 3" xfId="1547"/>
    <cellStyle name="Hyperlink 2 4 4 3" xfId="710"/>
    <cellStyle name="Hyperlink 2 4 4 3 2" xfId="1823"/>
    <cellStyle name="Hyperlink 2 4 4 4" xfId="1271"/>
    <cellStyle name="Hyperlink 2 4 5" xfId="250"/>
    <cellStyle name="Hyperlink 2 4 5 2" xfId="526"/>
    <cellStyle name="Hyperlink 2 4 5 2 2" xfId="1078"/>
    <cellStyle name="Hyperlink 2 4 5 2 2 2" xfId="2191"/>
    <cellStyle name="Hyperlink 2 4 5 2 3" xfId="1639"/>
    <cellStyle name="Hyperlink 2 4 5 3" xfId="802"/>
    <cellStyle name="Hyperlink 2 4 5 3 2" xfId="1915"/>
    <cellStyle name="Hyperlink 2 4 5 4" xfId="1363"/>
    <cellStyle name="Hyperlink 2 4 6" xfId="342"/>
    <cellStyle name="Hyperlink 2 4 6 2" xfId="894"/>
    <cellStyle name="Hyperlink 2 4 6 2 2" xfId="2007"/>
    <cellStyle name="Hyperlink 2 4 6 3" xfId="1455"/>
    <cellStyle name="Hyperlink 2 4 7" xfId="618"/>
    <cellStyle name="Hyperlink 2 4 7 2" xfId="1731"/>
    <cellStyle name="Hyperlink 2 4 8" xfId="1179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3" xfId="1603"/>
    <cellStyle name="Hyperlink 2 5 2 2 3" xfId="766"/>
    <cellStyle name="Hyperlink 2 5 2 2 3 2" xfId="1879"/>
    <cellStyle name="Hyperlink 2 5 2 2 4" xfId="1327"/>
    <cellStyle name="Hyperlink 2 5 2 3" xfId="306"/>
    <cellStyle name="Hyperlink 2 5 2 3 2" xfId="582"/>
    <cellStyle name="Hyperlink 2 5 2 3 2 2" xfId="1134"/>
    <cellStyle name="Hyperlink 2 5 2 3 2 2 2" xfId="2247"/>
    <cellStyle name="Hyperlink 2 5 2 3 2 3" xfId="1695"/>
    <cellStyle name="Hyperlink 2 5 2 3 3" xfId="858"/>
    <cellStyle name="Hyperlink 2 5 2 3 3 2" xfId="1971"/>
    <cellStyle name="Hyperlink 2 5 2 3 4" xfId="1419"/>
    <cellStyle name="Hyperlink 2 5 2 4" xfId="398"/>
    <cellStyle name="Hyperlink 2 5 2 4 2" xfId="950"/>
    <cellStyle name="Hyperlink 2 5 2 4 2 2" xfId="2063"/>
    <cellStyle name="Hyperlink 2 5 2 4 3" xfId="1511"/>
    <cellStyle name="Hyperlink 2 5 2 5" xfId="674"/>
    <cellStyle name="Hyperlink 2 5 2 5 2" xfId="1787"/>
    <cellStyle name="Hyperlink 2 5 2 6" xfId="1235"/>
    <cellStyle name="Hyperlink 2 5 3" xfId="168"/>
    <cellStyle name="Hyperlink 2 5 3 2" xfId="444"/>
    <cellStyle name="Hyperlink 2 5 3 2 2" xfId="996"/>
    <cellStyle name="Hyperlink 2 5 3 2 2 2" xfId="2109"/>
    <cellStyle name="Hyperlink 2 5 3 2 3" xfId="1557"/>
    <cellStyle name="Hyperlink 2 5 3 3" xfId="720"/>
    <cellStyle name="Hyperlink 2 5 3 3 2" xfId="1833"/>
    <cellStyle name="Hyperlink 2 5 3 4" xfId="1281"/>
    <cellStyle name="Hyperlink 2 5 4" xfId="260"/>
    <cellStyle name="Hyperlink 2 5 4 2" xfId="536"/>
    <cellStyle name="Hyperlink 2 5 4 2 2" xfId="1088"/>
    <cellStyle name="Hyperlink 2 5 4 2 2 2" xfId="2201"/>
    <cellStyle name="Hyperlink 2 5 4 2 3" xfId="1649"/>
    <cellStyle name="Hyperlink 2 5 4 3" xfId="812"/>
    <cellStyle name="Hyperlink 2 5 4 3 2" xfId="1925"/>
    <cellStyle name="Hyperlink 2 5 4 4" xfId="1373"/>
    <cellStyle name="Hyperlink 2 5 5" xfId="352"/>
    <cellStyle name="Hyperlink 2 5 5 2" xfId="904"/>
    <cellStyle name="Hyperlink 2 5 5 2 2" xfId="2017"/>
    <cellStyle name="Hyperlink 2 5 5 3" xfId="1465"/>
    <cellStyle name="Hyperlink 2 5 6" xfId="628"/>
    <cellStyle name="Hyperlink 2 5 6 2" xfId="1741"/>
    <cellStyle name="Hyperlink 2 5 7" xfId="1189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3" xfId="1624"/>
    <cellStyle name="Hyperlink 2 6 2 2 3" xfId="787"/>
    <cellStyle name="Hyperlink 2 6 2 2 3 2" xfId="1900"/>
    <cellStyle name="Hyperlink 2 6 2 2 4" xfId="1348"/>
    <cellStyle name="Hyperlink 2 6 2 3" xfId="327"/>
    <cellStyle name="Hyperlink 2 6 2 3 2" xfId="603"/>
    <cellStyle name="Hyperlink 2 6 2 3 2 2" xfId="1155"/>
    <cellStyle name="Hyperlink 2 6 2 3 2 2 2" xfId="2268"/>
    <cellStyle name="Hyperlink 2 6 2 3 2 3" xfId="1716"/>
    <cellStyle name="Hyperlink 2 6 2 3 3" xfId="879"/>
    <cellStyle name="Hyperlink 2 6 2 3 3 2" xfId="1992"/>
    <cellStyle name="Hyperlink 2 6 2 3 4" xfId="1440"/>
    <cellStyle name="Hyperlink 2 6 2 4" xfId="419"/>
    <cellStyle name="Hyperlink 2 6 2 4 2" xfId="971"/>
    <cellStyle name="Hyperlink 2 6 2 4 2 2" xfId="2084"/>
    <cellStyle name="Hyperlink 2 6 2 4 3" xfId="1532"/>
    <cellStyle name="Hyperlink 2 6 2 5" xfId="695"/>
    <cellStyle name="Hyperlink 2 6 2 5 2" xfId="1808"/>
    <cellStyle name="Hyperlink 2 6 2 6" xfId="1256"/>
    <cellStyle name="Hyperlink 2 6 3" xfId="189"/>
    <cellStyle name="Hyperlink 2 6 3 2" xfId="465"/>
    <cellStyle name="Hyperlink 2 6 3 2 2" xfId="1017"/>
    <cellStyle name="Hyperlink 2 6 3 2 2 2" xfId="2130"/>
    <cellStyle name="Hyperlink 2 6 3 2 3" xfId="1578"/>
    <cellStyle name="Hyperlink 2 6 3 3" xfId="741"/>
    <cellStyle name="Hyperlink 2 6 3 3 2" xfId="1854"/>
    <cellStyle name="Hyperlink 2 6 3 4" xfId="1302"/>
    <cellStyle name="Hyperlink 2 6 4" xfId="281"/>
    <cellStyle name="Hyperlink 2 6 4 2" xfId="557"/>
    <cellStyle name="Hyperlink 2 6 4 2 2" xfId="1109"/>
    <cellStyle name="Hyperlink 2 6 4 2 2 2" xfId="2222"/>
    <cellStyle name="Hyperlink 2 6 4 2 3" xfId="1670"/>
    <cellStyle name="Hyperlink 2 6 4 3" xfId="833"/>
    <cellStyle name="Hyperlink 2 6 4 3 2" xfId="1946"/>
    <cellStyle name="Hyperlink 2 6 4 4" xfId="1394"/>
    <cellStyle name="Hyperlink 2 6 5" xfId="373"/>
    <cellStyle name="Hyperlink 2 6 5 2" xfId="925"/>
    <cellStyle name="Hyperlink 2 6 5 2 2" xfId="2038"/>
    <cellStyle name="Hyperlink 2 6 5 3" xfId="1486"/>
    <cellStyle name="Hyperlink 2 6 6" xfId="649"/>
    <cellStyle name="Hyperlink 2 6 6 2" xfId="1762"/>
    <cellStyle name="Hyperlink 2 6 7" xfId="1210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3" xfId="1583"/>
    <cellStyle name="Hyperlink 2 7 2 3" xfId="746"/>
    <cellStyle name="Hyperlink 2 7 2 3 2" xfId="1859"/>
    <cellStyle name="Hyperlink 2 7 2 4" xfId="1307"/>
    <cellStyle name="Hyperlink 2 7 3" xfId="286"/>
    <cellStyle name="Hyperlink 2 7 3 2" xfId="562"/>
    <cellStyle name="Hyperlink 2 7 3 2 2" xfId="1114"/>
    <cellStyle name="Hyperlink 2 7 3 2 2 2" xfId="2227"/>
    <cellStyle name="Hyperlink 2 7 3 2 3" xfId="1675"/>
    <cellStyle name="Hyperlink 2 7 3 3" xfId="838"/>
    <cellStyle name="Hyperlink 2 7 3 3 2" xfId="1951"/>
    <cellStyle name="Hyperlink 2 7 3 4" xfId="1399"/>
    <cellStyle name="Hyperlink 2 7 4" xfId="378"/>
    <cellStyle name="Hyperlink 2 7 4 2" xfId="930"/>
    <cellStyle name="Hyperlink 2 7 4 2 2" xfId="2043"/>
    <cellStyle name="Hyperlink 2 7 4 3" xfId="1491"/>
    <cellStyle name="Hyperlink 2 7 5" xfId="654"/>
    <cellStyle name="Hyperlink 2 7 5 2" xfId="1767"/>
    <cellStyle name="Hyperlink 2 7 6" xfId="1215"/>
    <cellStyle name="Hyperlink 2 8" xfId="148"/>
    <cellStyle name="Hyperlink 2 8 2" xfId="424"/>
    <cellStyle name="Hyperlink 2 8 2 2" xfId="976"/>
    <cellStyle name="Hyperlink 2 8 2 2 2" xfId="2089"/>
    <cellStyle name="Hyperlink 2 8 2 3" xfId="1537"/>
    <cellStyle name="Hyperlink 2 8 3" xfId="700"/>
    <cellStyle name="Hyperlink 2 8 3 2" xfId="1813"/>
    <cellStyle name="Hyperlink 2 8 4" xfId="1261"/>
    <cellStyle name="Hyperlink 2 9" xfId="240"/>
    <cellStyle name="Hyperlink 2 9 2" xfId="516"/>
    <cellStyle name="Hyperlink 2 9 2 2" xfId="1068"/>
    <cellStyle name="Hyperlink 2 9 2 2 2" xfId="2181"/>
    <cellStyle name="Hyperlink 2 9 2 3" xfId="1629"/>
    <cellStyle name="Hyperlink 2 9 3" xfId="792"/>
    <cellStyle name="Hyperlink 2 9 3 2" xfId="1905"/>
    <cellStyle name="Hyperlink 2 9 4" xfId="1353"/>
    <cellStyle name="Hyperlink 3" xfId="50"/>
    <cellStyle name="Hyperlink 3 10" xfId="609"/>
    <cellStyle name="Hyperlink 3 10 2" xfId="1722"/>
    <cellStyle name="Hyperlink 3 11" xfId="1170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3" xfId="1619"/>
    <cellStyle name="Hyperlink 3 2 2 2 2 2 3" xfId="782"/>
    <cellStyle name="Hyperlink 3 2 2 2 2 2 3 2" xfId="1895"/>
    <cellStyle name="Hyperlink 3 2 2 2 2 2 4" xfId="1343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3" xfId="1711"/>
    <cellStyle name="Hyperlink 3 2 2 2 2 3 3" xfId="874"/>
    <cellStyle name="Hyperlink 3 2 2 2 2 3 3 2" xfId="1987"/>
    <cellStyle name="Hyperlink 3 2 2 2 2 3 4" xfId="1435"/>
    <cellStyle name="Hyperlink 3 2 2 2 2 4" xfId="414"/>
    <cellStyle name="Hyperlink 3 2 2 2 2 4 2" xfId="966"/>
    <cellStyle name="Hyperlink 3 2 2 2 2 4 2 2" xfId="2079"/>
    <cellStyle name="Hyperlink 3 2 2 2 2 4 3" xfId="1527"/>
    <cellStyle name="Hyperlink 3 2 2 2 2 5" xfId="690"/>
    <cellStyle name="Hyperlink 3 2 2 2 2 5 2" xfId="1803"/>
    <cellStyle name="Hyperlink 3 2 2 2 2 6" xfId="1251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3" xfId="1573"/>
    <cellStyle name="Hyperlink 3 2 2 2 3 3" xfId="736"/>
    <cellStyle name="Hyperlink 3 2 2 2 3 3 2" xfId="1849"/>
    <cellStyle name="Hyperlink 3 2 2 2 3 4" xfId="1297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3" xfId="1665"/>
    <cellStyle name="Hyperlink 3 2 2 2 4 3" xfId="828"/>
    <cellStyle name="Hyperlink 3 2 2 2 4 3 2" xfId="1941"/>
    <cellStyle name="Hyperlink 3 2 2 2 4 4" xfId="1389"/>
    <cellStyle name="Hyperlink 3 2 2 2 5" xfId="368"/>
    <cellStyle name="Hyperlink 3 2 2 2 5 2" xfId="920"/>
    <cellStyle name="Hyperlink 3 2 2 2 5 2 2" xfId="2033"/>
    <cellStyle name="Hyperlink 3 2 2 2 5 3" xfId="1481"/>
    <cellStyle name="Hyperlink 3 2 2 2 6" xfId="644"/>
    <cellStyle name="Hyperlink 3 2 2 2 6 2" xfId="1757"/>
    <cellStyle name="Hyperlink 3 2 2 2 7" xfId="1205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3" xfId="1599"/>
    <cellStyle name="Hyperlink 3 2 2 3 2 3" xfId="762"/>
    <cellStyle name="Hyperlink 3 2 2 3 2 3 2" xfId="1875"/>
    <cellStyle name="Hyperlink 3 2 2 3 2 4" xfId="1323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3" xfId="1691"/>
    <cellStyle name="Hyperlink 3 2 2 3 3 3" xfId="854"/>
    <cellStyle name="Hyperlink 3 2 2 3 3 3 2" xfId="1967"/>
    <cellStyle name="Hyperlink 3 2 2 3 3 4" xfId="1415"/>
    <cellStyle name="Hyperlink 3 2 2 3 4" xfId="394"/>
    <cellStyle name="Hyperlink 3 2 2 3 4 2" xfId="946"/>
    <cellStyle name="Hyperlink 3 2 2 3 4 2 2" xfId="2059"/>
    <cellStyle name="Hyperlink 3 2 2 3 4 3" xfId="1507"/>
    <cellStyle name="Hyperlink 3 2 2 3 5" xfId="670"/>
    <cellStyle name="Hyperlink 3 2 2 3 5 2" xfId="1783"/>
    <cellStyle name="Hyperlink 3 2 2 3 6" xfId="1231"/>
    <cellStyle name="Hyperlink 3 2 2 4" xfId="164"/>
    <cellStyle name="Hyperlink 3 2 2 4 2" xfId="440"/>
    <cellStyle name="Hyperlink 3 2 2 4 2 2" xfId="992"/>
    <cellStyle name="Hyperlink 3 2 2 4 2 2 2" xfId="2105"/>
    <cellStyle name="Hyperlink 3 2 2 4 2 3" xfId="1553"/>
    <cellStyle name="Hyperlink 3 2 2 4 3" xfId="716"/>
    <cellStyle name="Hyperlink 3 2 2 4 3 2" xfId="1829"/>
    <cellStyle name="Hyperlink 3 2 2 4 4" xfId="1277"/>
    <cellStyle name="Hyperlink 3 2 2 5" xfId="256"/>
    <cellStyle name="Hyperlink 3 2 2 5 2" xfId="532"/>
    <cellStyle name="Hyperlink 3 2 2 5 2 2" xfId="1084"/>
    <cellStyle name="Hyperlink 3 2 2 5 2 2 2" xfId="2197"/>
    <cellStyle name="Hyperlink 3 2 2 5 2 3" xfId="1645"/>
    <cellStyle name="Hyperlink 3 2 2 5 3" xfId="808"/>
    <cellStyle name="Hyperlink 3 2 2 5 3 2" xfId="1921"/>
    <cellStyle name="Hyperlink 3 2 2 5 4" xfId="1369"/>
    <cellStyle name="Hyperlink 3 2 2 6" xfId="348"/>
    <cellStyle name="Hyperlink 3 2 2 6 2" xfId="900"/>
    <cellStyle name="Hyperlink 3 2 2 6 2 2" xfId="2013"/>
    <cellStyle name="Hyperlink 3 2 2 6 3" xfId="1461"/>
    <cellStyle name="Hyperlink 3 2 2 7" xfId="624"/>
    <cellStyle name="Hyperlink 3 2 2 7 2" xfId="1737"/>
    <cellStyle name="Hyperlink 3 2 2 8" xfId="1185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3" xfId="1609"/>
    <cellStyle name="Hyperlink 3 2 3 2 2 3" xfId="772"/>
    <cellStyle name="Hyperlink 3 2 3 2 2 3 2" xfId="1885"/>
    <cellStyle name="Hyperlink 3 2 3 2 2 4" xfId="1333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3" xfId="1701"/>
    <cellStyle name="Hyperlink 3 2 3 2 3 3" xfId="864"/>
    <cellStyle name="Hyperlink 3 2 3 2 3 3 2" xfId="1977"/>
    <cellStyle name="Hyperlink 3 2 3 2 3 4" xfId="1425"/>
    <cellStyle name="Hyperlink 3 2 3 2 4" xfId="404"/>
    <cellStyle name="Hyperlink 3 2 3 2 4 2" xfId="956"/>
    <cellStyle name="Hyperlink 3 2 3 2 4 2 2" xfId="2069"/>
    <cellStyle name="Hyperlink 3 2 3 2 4 3" xfId="1517"/>
    <cellStyle name="Hyperlink 3 2 3 2 5" xfId="680"/>
    <cellStyle name="Hyperlink 3 2 3 2 5 2" xfId="1793"/>
    <cellStyle name="Hyperlink 3 2 3 2 6" xfId="1241"/>
    <cellStyle name="Hyperlink 3 2 3 3" xfId="174"/>
    <cellStyle name="Hyperlink 3 2 3 3 2" xfId="450"/>
    <cellStyle name="Hyperlink 3 2 3 3 2 2" xfId="1002"/>
    <cellStyle name="Hyperlink 3 2 3 3 2 2 2" xfId="2115"/>
    <cellStyle name="Hyperlink 3 2 3 3 2 3" xfId="1563"/>
    <cellStyle name="Hyperlink 3 2 3 3 3" xfId="726"/>
    <cellStyle name="Hyperlink 3 2 3 3 3 2" xfId="1839"/>
    <cellStyle name="Hyperlink 3 2 3 3 4" xfId="1287"/>
    <cellStyle name="Hyperlink 3 2 3 4" xfId="266"/>
    <cellStyle name="Hyperlink 3 2 3 4 2" xfId="542"/>
    <cellStyle name="Hyperlink 3 2 3 4 2 2" xfId="1094"/>
    <cellStyle name="Hyperlink 3 2 3 4 2 2 2" xfId="2207"/>
    <cellStyle name="Hyperlink 3 2 3 4 2 3" xfId="1655"/>
    <cellStyle name="Hyperlink 3 2 3 4 3" xfId="818"/>
    <cellStyle name="Hyperlink 3 2 3 4 3 2" xfId="1931"/>
    <cellStyle name="Hyperlink 3 2 3 4 4" xfId="1379"/>
    <cellStyle name="Hyperlink 3 2 3 5" xfId="358"/>
    <cellStyle name="Hyperlink 3 2 3 5 2" xfId="910"/>
    <cellStyle name="Hyperlink 3 2 3 5 2 2" xfId="2023"/>
    <cellStyle name="Hyperlink 3 2 3 5 3" xfId="1471"/>
    <cellStyle name="Hyperlink 3 2 3 6" xfId="634"/>
    <cellStyle name="Hyperlink 3 2 3 6 2" xfId="1747"/>
    <cellStyle name="Hyperlink 3 2 3 7" xfId="1195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3" xfId="1589"/>
    <cellStyle name="Hyperlink 3 2 4 2 3" xfId="752"/>
    <cellStyle name="Hyperlink 3 2 4 2 3 2" xfId="1865"/>
    <cellStyle name="Hyperlink 3 2 4 2 4" xfId="1313"/>
    <cellStyle name="Hyperlink 3 2 4 3" xfId="292"/>
    <cellStyle name="Hyperlink 3 2 4 3 2" xfId="568"/>
    <cellStyle name="Hyperlink 3 2 4 3 2 2" xfId="1120"/>
    <cellStyle name="Hyperlink 3 2 4 3 2 2 2" xfId="2233"/>
    <cellStyle name="Hyperlink 3 2 4 3 2 3" xfId="1681"/>
    <cellStyle name="Hyperlink 3 2 4 3 3" xfId="844"/>
    <cellStyle name="Hyperlink 3 2 4 3 3 2" xfId="1957"/>
    <cellStyle name="Hyperlink 3 2 4 3 4" xfId="1405"/>
    <cellStyle name="Hyperlink 3 2 4 4" xfId="384"/>
    <cellStyle name="Hyperlink 3 2 4 4 2" xfId="936"/>
    <cellStyle name="Hyperlink 3 2 4 4 2 2" xfId="2049"/>
    <cellStyle name="Hyperlink 3 2 4 4 3" xfId="1497"/>
    <cellStyle name="Hyperlink 3 2 4 5" xfId="660"/>
    <cellStyle name="Hyperlink 3 2 4 5 2" xfId="1773"/>
    <cellStyle name="Hyperlink 3 2 4 6" xfId="1221"/>
    <cellStyle name="Hyperlink 3 2 5" xfId="154"/>
    <cellStyle name="Hyperlink 3 2 5 2" xfId="430"/>
    <cellStyle name="Hyperlink 3 2 5 2 2" xfId="982"/>
    <cellStyle name="Hyperlink 3 2 5 2 2 2" xfId="2095"/>
    <cellStyle name="Hyperlink 3 2 5 2 3" xfId="1543"/>
    <cellStyle name="Hyperlink 3 2 5 3" xfId="706"/>
    <cellStyle name="Hyperlink 3 2 5 3 2" xfId="1819"/>
    <cellStyle name="Hyperlink 3 2 5 4" xfId="1267"/>
    <cellStyle name="Hyperlink 3 2 6" xfId="246"/>
    <cellStyle name="Hyperlink 3 2 6 2" xfId="522"/>
    <cellStyle name="Hyperlink 3 2 6 2 2" xfId="1074"/>
    <cellStyle name="Hyperlink 3 2 6 2 2 2" xfId="2187"/>
    <cellStyle name="Hyperlink 3 2 6 2 3" xfId="1635"/>
    <cellStyle name="Hyperlink 3 2 6 3" xfId="798"/>
    <cellStyle name="Hyperlink 3 2 6 3 2" xfId="1911"/>
    <cellStyle name="Hyperlink 3 2 6 4" xfId="1359"/>
    <cellStyle name="Hyperlink 3 2 7" xfId="338"/>
    <cellStyle name="Hyperlink 3 2 7 2" xfId="890"/>
    <cellStyle name="Hyperlink 3 2 7 2 2" xfId="2003"/>
    <cellStyle name="Hyperlink 3 2 7 3" xfId="1451"/>
    <cellStyle name="Hyperlink 3 2 8" xfId="614"/>
    <cellStyle name="Hyperlink 3 2 8 2" xfId="1727"/>
    <cellStyle name="Hyperlink 3 2 9" xfId="1175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3" xfId="1614"/>
    <cellStyle name="Hyperlink 3 3 2 2 2 3" xfId="777"/>
    <cellStyle name="Hyperlink 3 3 2 2 2 3 2" xfId="1890"/>
    <cellStyle name="Hyperlink 3 3 2 2 2 4" xfId="1338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3" xfId="1706"/>
    <cellStyle name="Hyperlink 3 3 2 2 3 3" xfId="869"/>
    <cellStyle name="Hyperlink 3 3 2 2 3 3 2" xfId="1982"/>
    <cellStyle name="Hyperlink 3 3 2 2 3 4" xfId="1430"/>
    <cellStyle name="Hyperlink 3 3 2 2 4" xfId="409"/>
    <cellStyle name="Hyperlink 3 3 2 2 4 2" xfId="961"/>
    <cellStyle name="Hyperlink 3 3 2 2 4 2 2" xfId="2074"/>
    <cellStyle name="Hyperlink 3 3 2 2 4 3" xfId="1522"/>
    <cellStyle name="Hyperlink 3 3 2 2 5" xfId="685"/>
    <cellStyle name="Hyperlink 3 3 2 2 5 2" xfId="1798"/>
    <cellStyle name="Hyperlink 3 3 2 2 6" xfId="1246"/>
    <cellStyle name="Hyperlink 3 3 2 3" xfId="179"/>
    <cellStyle name="Hyperlink 3 3 2 3 2" xfId="455"/>
    <cellStyle name="Hyperlink 3 3 2 3 2 2" xfId="1007"/>
    <cellStyle name="Hyperlink 3 3 2 3 2 2 2" xfId="2120"/>
    <cellStyle name="Hyperlink 3 3 2 3 2 3" xfId="1568"/>
    <cellStyle name="Hyperlink 3 3 2 3 3" xfId="731"/>
    <cellStyle name="Hyperlink 3 3 2 3 3 2" xfId="1844"/>
    <cellStyle name="Hyperlink 3 3 2 3 4" xfId="1292"/>
    <cellStyle name="Hyperlink 3 3 2 4" xfId="271"/>
    <cellStyle name="Hyperlink 3 3 2 4 2" xfId="547"/>
    <cellStyle name="Hyperlink 3 3 2 4 2 2" xfId="1099"/>
    <cellStyle name="Hyperlink 3 3 2 4 2 2 2" xfId="2212"/>
    <cellStyle name="Hyperlink 3 3 2 4 2 3" xfId="1660"/>
    <cellStyle name="Hyperlink 3 3 2 4 3" xfId="823"/>
    <cellStyle name="Hyperlink 3 3 2 4 3 2" xfId="1936"/>
    <cellStyle name="Hyperlink 3 3 2 4 4" xfId="1384"/>
    <cellStyle name="Hyperlink 3 3 2 5" xfId="363"/>
    <cellStyle name="Hyperlink 3 3 2 5 2" xfId="915"/>
    <cellStyle name="Hyperlink 3 3 2 5 2 2" xfId="2028"/>
    <cellStyle name="Hyperlink 3 3 2 5 3" xfId="1476"/>
    <cellStyle name="Hyperlink 3 3 2 6" xfId="639"/>
    <cellStyle name="Hyperlink 3 3 2 6 2" xfId="1752"/>
    <cellStyle name="Hyperlink 3 3 2 7" xfId="1200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3" xfId="1594"/>
    <cellStyle name="Hyperlink 3 3 3 2 3" xfId="757"/>
    <cellStyle name="Hyperlink 3 3 3 2 3 2" xfId="1870"/>
    <cellStyle name="Hyperlink 3 3 3 2 4" xfId="1318"/>
    <cellStyle name="Hyperlink 3 3 3 3" xfId="297"/>
    <cellStyle name="Hyperlink 3 3 3 3 2" xfId="573"/>
    <cellStyle name="Hyperlink 3 3 3 3 2 2" xfId="1125"/>
    <cellStyle name="Hyperlink 3 3 3 3 2 2 2" xfId="2238"/>
    <cellStyle name="Hyperlink 3 3 3 3 2 3" xfId="1686"/>
    <cellStyle name="Hyperlink 3 3 3 3 3" xfId="849"/>
    <cellStyle name="Hyperlink 3 3 3 3 3 2" xfId="1962"/>
    <cellStyle name="Hyperlink 3 3 3 3 4" xfId="1410"/>
    <cellStyle name="Hyperlink 3 3 3 4" xfId="389"/>
    <cellStyle name="Hyperlink 3 3 3 4 2" xfId="941"/>
    <cellStyle name="Hyperlink 3 3 3 4 2 2" xfId="2054"/>
    <cellStyle name="Hyperlink 3 3 3 4 3" xfId="1502"/>
    <cellStyle name="Hyperlink 3 3 3 5" xfId="665"/>
    <cellStyle name="Hyperlink 3 3 3 5 2" xfId="1778"/>
    <cellStyle name="Hyperlink 3 3 3 6" xfId="1226"/>
    <cellStyle name="Hyperlink 3 3 4" xfId="159"/>
    <cellStyle name="Hyperlink 3 3 4 2" xfId="435"/>
    <cellStyle name="Hyperlink 3 3 4 2 2" xfId="987"/>
    <cellStyle name="Hyperlink 3 3 4 2 2 2" xfId="2100"/>
    <cellStyle name="Hyperlink 3 3 4 2 3" xfId="1548"/>
    <cellStyle name="Hyperlink 3 3 4 3" xfId="711"/>
    <cellStyle name="Hyperlink 3 3 4 3 2" xfId="1824"/>
    <cellStyle name="Hyperlink 3 3 4 4" xfId="1272"/>
    <cellStyle name="Hyperlink 3 3 5" xfId="251"/>
    <cellStyle name="Hyperlink 3 3 5 2" xfId="527"/>
    <cellStyle name="Hyperlink 3 3 5 2 2" xfId="1079"/>
    <cellStyle name="Hyperlink 3 3 5 2 2 2" xfId="2192"/>
    <cellStyle name="Hyperlink 3 3 5 2 3" xfId="1640"/>
    <cellStyle name="Hyperlink 3 3 5 3" xfId="803"/>
    <cellStyle name="Hyperlink 3 3 5 3 2" xfId="1916"/>
    <cellStyle name="Hyperlink 3 3 5 4" xfId="1364"/>
    <cellStyle name="Hyperlink 3 3 6" xfId="343"/>
    <cellStyle name="Hyperlink 3 3 6 2" xfId="895"/>
    <cellStyle name="Hyperlink 3 3 6 2 2" xfId="2008"/>
    <cellStyle name="Hyperlink 3 3 6 3" xfId="1456"/>
    <cellStyle name="Hyperlink 3 3 7" xfId="619"/>
    <cellStyle name="Hyperlink 3 3 7 2" xfId="1732"/>
    <cellStyle name="Hyperlink 3 3 8" xfId="1180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3" xfId="1604"/>
    <cellStyle name="Hyperlink 3 4 2 2 3" xfId="767"/>
    <cellStyle name="Hyperlink 3 4 2 2 3 2" xfId="1880"/>
    <cellStyle name="Hyperlink 3 4 2 2 4" xfId="1328"/>
    <cellStyle name="Hyperlink 3 4 2 3" xfId="307"/>
    <cellStyle name="Hyperlink 3 4 2 3 2" xfId="583"/>
    <cellStyle name="Hyperlink 3 4 2 3 2 2" xfId="1135"/>
    <cellStyle name="Hyperlink 3 4 2 3 2 2 2" xfId="2248"/>
    <cellStyle name="Hyperlink 3 4 2 3 2 3" xfId="1696"/>
    <cellStyle name="Hyperlink 3 4 2 3 3" xfId="859"/>
    <cellStyle name="Hyperlink 3 4 2 3 3 2" xfId="1972"/>
    <cellStyle name="Hyperlink 3 4 2 3 4" xfId="1420"/>
    <cellStyle name="Hyperlink 3 4 2 4" xfId="399"/>
    <cellStyle name="Hyperlink 3 4 2 4 2" xfId="951"/>
    <cellStyle name="Hyperlink 3 4 2 4 2 2" xfId="2064"/>
    <cellStyle name="Hyperlink 3 4 2 4 3" xfId="1512"/>
    <cellStyle name="Hyperlink 3 4 2 5" xfId="675"/>
    <cellStyle name="Hyperlink 3 4 2 5 2" xfId="1788"/>
    <cellStyle name="Hyperlink 3 4 2 6" xfId="1236"/>
    <cellStyle name="Hyperlink 3 4 3" xfId="169"/>
    <cellStyle name="Hyperlink 3 4 3 2" xfId="445"/>
    <cellStyle name="Hyperlink 3 4 3 2 2" xfId="997"/>
    <cellStyle name="Hyperlink 3 4 3 2 2 2" xfId="2110"/>
    <cellStyle name="Hyperlink 3 4 3 2 3" xfId="1558"/>
    <cellStyle name="Hyperlink 3 4 3 3" xfId="721"/>
    <cellStyle name="Hyperlink 3 4 3 3 2" xfId="1834"/>
    <cellStyle name="Hyperlink 3 4 3 4" xfId="1282"/>
    <cellStyle name="Hyperlink 3 4 4" xfId="261"/>
    <cellStyle name="Hyperlink 3 4 4 2" xfId="537"/>
    <cellStyle name="Hyperlink 3 4 4 2 2" xfId="1089"/>
    <cellStyle name="Hyperlink 3 4 4 2 2 2" xfId="2202"/>
    <cellStyle name="Hyperlink 3 4 4 2 3" xfId="1650"/>
    <cellStyle name="Hyperlink 3 4 4 3" xfId="813"/>
    <cellStyle name="Hyperlink 3 4 4 3 2" xfId="1926"/>
    <cellStyle name="Hyperlink 3 4 4 4" xfId="1374"/>
    <cellStyle name="Hyperlink 3 4 5" xfId="353"/>
    <cellStyle name="Hyperlink 3 4 5 2" xfId="905"/>
    <cellStyle name="Hyperlink 3 4 5 2 2" xfId="2018"/>
    <cellStyle name="Hyperlink 3 4 5 3" xfId="1466"/>
    <cellStyle name="Hyperlink 3 4 6" xfId="629"/>
    <cellStyle name="Hyperlink 3 4 6 2" xfId="1742"/>
    <cellStyle name="Hyperlink 3 4 7" xfId="1190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3" xfId="1625"/>
    <cellStyle name="Hyperlink 3 5 2 2 3" xfId="788"/>
    <cellStyle name="Hyperlink 3 5 2 2 3 2" xfId="1901"/>
    <cellStyle name="Hyperlink 3 5 2 2 4" xfId="1349"/>
    <cellStyle name="Hyperlink 3 5 2 3" xfId="328"/>
    <cellStyle name="Hyperlink 3 5 2 3 2" xfId="604"/>
    <cellStyle name="Hyperlink 3 5 2 3 2 2" xfId="1156"/>
    <cellStyle name="Hyperlink 3 5 2 3 2 2 2" xfId="2269"/>
    <cellStyle name="Hyperlink 3 5 2 3 2 3" xfId="1717"/>
    <cellStyle name="Hyperlink 3 5 2 3 3" xfId="880"/>
    <cellStyle name="Hyperlink 3 5 2 3 3 2" xfId="1993"/>
    <cellStyle name="Hyperlink 3 5 2 3 4" xfId="1441"/>
    <cellStyle name="Hyperlink 3 5 2 4" xfId="420"/>
    <cellStyle name="Hyperlink 3 5 2 4 2" xfId="972"/>
    <cellStyle name="Hyperlink 3 5 2 4 2 2" xfId="2085"/>
    <cellStyle name="Hyperlink 3 5 2 4 3" xfId="1533"/>
    <cellStyle name="Hyperlink 3 5 2 5" xfId="696"/>
    <cellStyle name="Hyperlink 3 5 2 5 2" xfId="1809"/>
    <cellStyle name="Hyperlink 3 5 2 6" xfId="1257"/>
    <cellStyle name="Hyperlink 3 5 3" xfId="190"/>
    <cellStyle name="Hyperlink 3 5 3 2" xfId="466"/>
    <cellStyle name="Hyperlink 3 5 3 2 2" xfId="1018"/>
    <cellStyle name="Hyperlink 3 5 3 2 2 2" xfId="2131"/>
    <cellStyle name="Hyperlink 3 5 3 2 3" xfId="1579"/>
    <cellStyle name="Hyperlink 3 5 3 3" xfId="742"/>
    <cellStyle name="Hyperlink 3 5 3 3 2" xfId="1855"/>
    <cellStyle name="Hyperlink 3 5 3 4" xfId="1303"/>
    <cellStyle name="Hyperlink 3 5 4" xfId="282"/>
    <cellStyle name="Hyperlink 3 5 4 2" xfId="558"/>
    <cellStyle name="Hyperlink 3 5 4 2 2" xfId="1110"/>
    <cellStyle name="Hyperlink 3 5 4 2 2 2" xfId="2223"/>
    <cellStyle name="Hyperlink 3 5 4 2 3" xfId="1671"/>
    <cellStyle name="Hyperlink 3 5 4 3" xfId="834"/>
    <cellStyle name="Hyperlink 3 5 4 3 2" xfId="1947"/>
    <cellStyle name="Hyperlink 3 5 4 4" xfId="1395"/>
    <cellStyle name="Hyperlink 3 5 5" xfId="374"/>
    <cellStyle name="Hyperlink 3 5 5 2" xfId="926"/>
    <cellStyle name="Hyperlink 3 5 5 2 2" xfId="2039"/>
    <cellStyle name="Hyperlink 3 5 5 3" xfId="1487"/>
    <cellStyle name="Hyperlink 3 5 6" xfId="650"/>
    <cellStyle name="Hyperlink 3 5 6 2" xfId="1763"/>
    <cellStyle name="Hyperlink 3 5 7" xfId="1211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3" xfId="1584"/>
    <cellStyle name="Hyperlink 3 6 2 3" xfId="747"/>
    <cellStyle name="Hyperlink 3 6 2 3 2" xfId="1860"/>
    <cellStyle name="Hyperlink 3 6 2 4" xfId="1308"/>
    <cellStyle name="Hyperlink 3 6 3" xfId="287"/>
    <cellStyle name="Hyperlink 3 6 3 2" xfId="563"/>
    <cellStyle name="Hyperlink 3 6 3 2 2" xfId="1115"/>
    <cellStyle name="Hyperlink 3 6 3 2 2 2" xfId="2228"/>
    <cellStyle name="Hyperlink 3 6 3 2 3" xfId="1676"/>
    <cellStyle name="Hyperlink 3 6 3 3" xfId="839"/>
    <cellStyle name="Hyperlink 3 6 3 3 2" xfId="1952"/>
    <cellStyle name="Hyperlink 3 6 3 4" xfId="1400"/>
    <cellStyle name="Hyperlink 3 6 4" xfId="379"/>
    <cellStyle name="Hyperlink 3 6 4 2" xfId="931"/>
    <cellStyle name="Hyperlink 3 6 4 2 2" xfId="2044"/>
    <cellStyle name="Hyperlink 3 6 4 3" xfId="1492"/>
    <cellStyle name="Hyperlink 3 6 5" xfId="655"/>
    <cellStyle name="Hyperlink 3 6 5 2" xfId="1768"/>
    <cellStyle name="Hyperlink 3 6 6" xfId="1216"/>
    <cellStyle name="Hyperlink 3 7" xfId="149"/>
    <cellStyle name="Hyperlink 3 7 2" xfId="425"/>
    <cellStyle name="Hyperlink 3 7 2 2" xfId="977"/>
    <cellStyle name="Hyperlink 3 7 2 2 2" xfId="2090"/>
    <cellStyle name="Hyperlink 3 7 2 3" xfId="1538"/>
    <cellStyle name="Hyperlink 3 7 3" xfId="701"/>
    <cellStyle name="Hyperlink 3 7 3 2" xfId="1814"/>
    <cellStyle name="Hyperlink 3 7 4" xfId="1262"/>
    <cellStyle name="Hyperlink 3 8" xfId="241"/>
    <cellStyle name="Hyperlink 3 8 2" xfId="517"/>
    <cellStyle name="Hyperlink 3 8 2 2" xfId="1069"/>
    <cellStyle name="Hyperlink 3 8 2 2 2" xfId="2182"/>
    <cellStyle name="Hyperlink 3 8 2 3" xfId="1630"/>
    <cellStyle name="Hyperlink 3 8 3" xfId="793"/>
    <cellStyle name="Hyperlink 3 8 3 2" xfId="1906"/>
    <cellStyle name="Hyperlink 3 8 4" xfId="1354"/>
    <cellStyle name="Hyperlink 3 9" xfId="333"/>
    <cellStyle name="Hyperlink 3 9 2" xfId="885"/>
    <cellStyle name="Hyperlink 3 9 2 2" xfId="1998"/>
    <cellStyle name="Hyperlink 3 9 3" xfId="1446"/>
    <cellStyle name="Hyperlink 4" xfId="58"/>
    <cellStyle name="Hyperlink 4 10" xfId="1172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3" xfId="1621"/>
    <cellStyle name="Hyperlink 4 2 2 2 2 2 3" xfId="784"/>
    <cellStyle name="Hyperlink 4 2 2 2 2 2 3 2" xfId="1897"/>
    <cellStyle name="Hyperlink 4 2 2 2 2 2 4" xfId="1345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3" xfId="1713"/>
    <cellStyle name="Hyperlink 4 2 2 2 2 3 3" xfId="876"/>
    <cellStyle name="Hyperlink 4 2 2 2 2 3 3 2" xfId="1989"/>
    <cellStyle name="Hyperlink 4 2 2 2 2 3 4" xfId="1437"/>
    <cellStyle name="Hyperlink 4 2 2 2 2 4" xfId="416"/>
    <cellStyle name="Hyperlink 4 2 2 2 2 4 2" xfId="968"/>
    <cellStyle name="Hyperlink 4 2 2 2 2 4 2 2" xfId="2081"/>
    <cellStyle name="Hyperlink 4 2 2 2 2 4 3" xfId="1529"/>
    <cellStyle name="Hyperlink 4 2 2 2 2 5" xfId="692"/>
    <cellStyle name="Hyperlink 4 2 2 2 2 5 2" xfId="1805"/>
    <cellStyle name="Hyperlink 4 2 2 2 2 6" xfId="1253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3" xfId="1575"/>
    <cellStyle name="Hyperlink 4 2 2 2 3 3" xfId="738"/>
    <cellStyle name="Hyperlink 4 2 2 2 3 3 2" xfId="1851"/>
    <cellStyle name="Hyperlink 4 2 2 2 3 4" xfId="1299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3" xfId="1667"/>
    <cellStyle name="Hyperlink 4 2 2 2 4 3" xfId="830"/>
    <cellStyle name="Hyperlink 4 2 2 2 4 3 2" xfId="1943"/>
    <cellStyle name="Hyperlink 4 2 2 2 4 4" xfId="1391"/>
    <cellStyle name="Hyperlink 4 2 2 2 5" xfId="370"/>
    <cellStyle name="Hyperlink 4 2 2 2 5 2" xfId="922"/>
    <cellStyle name="Hyperlink 4 2 2 2 5 2 2" xfId="2035"/>
    <cellStyle name="Hyperlink 4 2 2 2 5 3" xfId="1483"/>
    <cellStyle name="Hyperlink 4 2 2 2 6" xfId="646"/>
    <cellStyle name="Hyperlink 4 2 2 2 6 2" xfId="1759"/>
    <cellStyle name="Hyperlink 4 2 2 2 7" xfId="1207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3" xfId="1601"/>
    <cellStyle name="Hyperlink 4 2 2 3 2 3" xfId="764"/>
    <cellStyle name="Hyperlink 4 2 2 3 2 3 2" xfId="1877"/>
    <cellStyle name="Hyperlink 4 2 2 3 2 4" xfId="1325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3" xfId="1693"/>
    <cellStyle name="Hyperlink 4 2 2 3 3 3" xfId="856"/>
    <cellStyle name="Hyperlink 4 2 2 3 3 3 2" xfId="1969"/>
    <cellStyle name="Hyperlink 4 2 2 3 3 4" xfId="1417"/>
    <cellStyle name="Hyperlink 4 2 2 3 4" xfId="396"/>
    <cellStyle name="Hyperlink 4 2 2 3 4 2" xfId="948"/>
    <cellStyle name="Hyperlink 4 2 2 3 4 2 2" xfId="2061"/>
    <cellStyle name="Hyperlink 4 2 2 3 4 3" xfId="1509"/>
    <cellStyle name="Hyperlink 4 2 2 3 5" xfId="672"/>
    <cellStyle name="Hyperlink 4 2 2 3 5 2" xfId="1785"/>
    <cellStyle name="Hyperlink 4 2 2 3 6" xfId="1233"/>
    <cellStyle name="Hyperlink 4 2 2 4" xfId="166"/>
    <cellStyle name="Hyperlink 4 2 2 4 2" xfId="442"/>
    <cellStyle name="Hyperlink 4 2 2 4 2 2" xfId="994"/>
    <cellStyle name="Hyperlink 4 2 2 4 2 2 2" xfId="2107"/>
    <cellStyle name="Hyperlink 4 2 2 4 2 3" xfId="1555"/>
    <cellStyle name="Hyperlink 4 2 2 4 3" xfId="718"/>
    <cellStyle name="Hyperlink 4 2 2 4 3 2" xfId="1831"/>
    <cellStyle name="Hyperlink 4 2 2 4 4" xfId="1279"/>
    <cellStyle name="Hyperlink 4 2 2 5" xfId="258"/>
    <cellStyle name="Hyperlink 4 2 2 5 2" xfId="534"/>
    <cellStyle name="Hyperlink 4 2 2 5 2 2" xfId="1086"/>
    <cellStyle name="Hyperlink 4 2 2 5 2 2 2" xfId="2199"/>
    <cellStyle name="Hyperlink 4 2 2 5 2 3" xfId="1647"/>
    <cellStyle name="Hyperlink 4 2 2 5 3" xfId="810"/>
    <cellStyle name="Hyperlink 4 2 2 5 3 2" xfId="1923"/>
    <cellStyle name="Hyperlink 4 2 2 5 4" xfId="1371"/>
    <cellStyle name="Hyperlink 4 2 2 6" xfId="350"/>
    <cellStyle name="Hyperlink 4 2 2 6 2" xfId="902"/>
    <cellStyle name="Hyperlink 4 2 2 6 2 2" xfId="2015"/>
    <cellStyle name="Hyperlink 4 2 2 6 3" xfId="1463"/>
    <cellStyle name="Hyperlink 4 2 2 7" xfId="626"/>
    <cellStyle name="Hyperlink 4 2 2 7 2" xfId="1739"/>
    <cellStyle name="Hyperlink 4 2 2 8" xfId="1187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3" xfId="1611"/>
    <cellStyle name="Hyperlink 4 2 3 2 2 3" xfId="774"/>
    <cellStyle name="Hyperlink 4 2 3 2 2 3 2" xfId="1887"/>
    <cellStyle name="Hyperlink 4 2 3 2 2 4" xfId="1335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3" xfId="1703"/>
    <cellStyle name="Hyperlink 4 2 3 2 3 3" xfId="866"/>
    <cellStyle name="Hyperlink 4 2 3 2 3 3 2" xfId="1979"/>
    <cellStyle name="Hyperlink 4 2 3 2 3 4" xfId="1427"/>
    <cellStyle name="Hyperlink 4 2 3 2 4" xfId="406"/>
    <cellStyle name="Hyperlink 4 2 3 2 4 2" xfId="958"/>
    <cellStyle name="Hyperlink 4 2 3 2 4 2 2" xfId="2071"/>
    <cellStyle name="Hyperlink 4 2 3 2 4 3" xfId="1519"/>
    <cellStyle name="Hyperlink 4 2 3 2 5" xfId="682"/>
    <cellStyle name="Hyperlink 4 2 3 2 5 2" xfId="1795"/>
    <cellStyle name="Hyperlink 4 2 3 2 6" xfId="1243"/>
    <cellStyle name="Hyperlink 4 2 3 3" xfId="176"/>
    <cellStyle name="Hyperlink 4 2 3 3 2" xfId="452"/>
    <cellStyle name="Hyperlink 4 2 3 3 2 2" xfId="1004"/>
    <cellStyle name="Hyperlink 4 2 3 3 2 2 2" xfId="2117"/>
    <cellStyle name="Hyperlink 4 2 3 3 2 3" xfId="1565"/>
    <cellStyle name="Hyperlink 4 2 3 3 3" xfId="728"/>
    <cellStyle name="Hyperlink 4 2 3 3 3 2" xfId="1841"/>
    <cellStyle name="Hyperlink 4 2 3 3 4" xfId="1289"/>
    <cellStyle name="Hyperlink 4 2 3 4" xfId="268"/>
    <cellStyle name="Hyperlink 4 2 3 4 2" xfId="544"/>
    <cellStyle name="Hyperlink 4 2 3 4 2 2" xfId="1096"/>
    <cellStyle name="Hyperlink 4 2 3 4 2 2 2" xfId="2209"/>
    <cellStyle name="Hyperlink 4 2 3 4 2 3" xfId="1657"/>
    <cellStyle name="Hyperlink 4 2 3 4 3" xfId="820"/>
    <cellStyle name="Hyperlink 4 2 3 4 3 2" xfId="1933"/>
    <cellStyle name="Hyperlink 4 2 3 4 4" xfId="1381"/>
    <cellStyle name="Hyperlink 4 2 3 5" xfId="360"/>
    <cellStyle name="Hyperlink 4 2 3 5 2" xfId="912"/>
    <cellStyle name="Hyperlink 4 2 3 5 2 2" xfId="2025"/>
    <cellStyle name="Hyperlink 4 2 3 5 3" xfId="1473"/>
    <cellStyle name="Hyperlink 4 2 3 6" xfId="636"/>
    <cellStyle name="Hyperlink 4 2 3 6 2" xfId="1749"/>
    <cellStyle name="Hyperlink 4 2 3 7" xfId="1197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3" xfId="1591"/>
    <cellStyle name="Hyperlink 4 2 4 2 3" xfId="754"/>
    <cellStyle name="Hyperlink 4 2 4 2 3 2" xfId="1867"/>
    <cellStyle name="Hyperlink 4 2 4 2 4" xfId="1315"/>
    <cellStyle name="Hyperlink 4 2 4 3" xfId="294"/>
    <cellStyle name="Hyperlink 4 2 4 3 2" xfId="570"/>
    <cellStyle name="Hyperlink 4 2 4 3 2 2" xfId="1122"/>
    <cellStyle name="Hyperlink 4 2 4 3 2 2 2" xfId="2235"/>
    <cellStyle name="Hyperlink 4 2 4 3 2 3" xfId="1683"/>
    <cellStyle name="Hyperlink 4 2 4 3 3" xfId="846"/>
    <cellStyle name="Hyperlink 4 2 4 3 3 2" xfId="1959"/>
    <cellStyle name="Hyperlink 4 2 4 3 4" xfId="1407"/>
    <cellStyle name="Hyperlink 4 2 4 4" xfId="386"/>
    <cellStyle name="Hyperlink 4 2 4 4 2" xfId="938"/>
    <cellStyle name="Hyperlink 4 2 4 4 2 2" xfId="2051"/>
    <cellStyle name="Hyperlink 4 2 4 4 3" xfId="1499"/>
    <cellStyle name="Hyperlink 4 2 4 5" xfId="662"/>
    <cellStyle name="Hyperlink 4 2 4 5 2" xfId="1775"/>
    <cellStyle name="Hyperlink 4 2 4 6" xfId="1223"/>
    <cellStyle name="Hyperlink 4 2 5" xfId="156"/>
    <cellStyle name="Hyperlink 4 2 5 2" xfId="432"/>
    <cellStyle name="Hyperlink 4 2 5 2 2" xfId="984"/>
    <cellStyle name="Hyperlink 4 2 5 2 2 2" xfId="2097"/>
    <cellStyle name="Hyperlink 4 2 5 2 3" xfId="1545"/>
    <cellStyle name="Hyperlink 4 2 5 3" xfId="708"/>
    <cellStyle name="Hyperlink 4 2 5 3 2" xfId="1821"/>
    <cellStyle name="Hyperlink 4 2 5 4" xfId="1269"/>
    <cellStyle name="Hyperlink 4 2 6" xfId="248"/>
    <cellStyle name="Hyperlink 4 2 6 2" xfId="524"/>
    <cellStyle name="Hyperlink 4 2 6 2 2" xfId="1076"/>
    <cellStyle name="Hyperlink 4 2 6 2 2 2" xfId="2189"/>
    <cellStyle name="Hyperlink 4 2 6 2 3" xfId="1637"/>
    <cellStyle name="Hyperlink 4 2 6 3" xfId="800"/>
    <cellStyle name="Hyperlink 4 2 6 3 2" xfId="1913"/>
    <cellStyle name="Hyperlink 4 2 6 4" xfId="1361"/>
    <cellStyle name="Hyperlink 4 2 7" xfId="340"/>
    <cellStyle name="Hyperlink 4 2 7 2" xfId="892"/>
    <cellStyle name="Hyperlink 4 2 7 2 2" xfId="2005"/>
    <cellStyle name="Hyperlink 4 2 7 3" xfId="1453"/>
    <cellStyle name="Hyperlink 4 2 8" xfId="616"/>
    <cellStyle name="Hyperlink 4 2 8 2" xfId="1729"/>
    <cellStyle name="Hyperlink 4 2 9" xfId="1177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3" xfId="1616"/>
    <cellStyle name="Hyperlink 4 3 2 2 2 3" xfId="779"/>
    <cellStyle name="Hyperlink 4 3 2 2 2 3 2" xfId="1892"/>
    <cellStyle name="Hyperlink 4 3 2 2 2 4" xfId="1340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3" xfId="1708"/>
    <cellStyle name="Hyperlink 4 3 2 2 3 3" xfId="871"/>
    <cellStyle name="Hyperlink 4 3 2 2 3 3 2" xfId="1984"/>
    <cellStyle name="Hyperlink 4 3 2 2 3 4" xfId="1432"/>
    <cellStyle name="Hyperlink 4 3 2 2 4" xfId="411"/>
    <cellStyle name="Hyperlink 4 3 2 2 4 2" xfId="963"/>
    <cellStyle name="Hyperlink 4 3 2 2 4 2 2" xfId="2076"/>
    <cellStyle name="Hyperlink 4 3 2 2 4 3" xfId="1524"/>
    <cellStyle name="Hyperlink 4 3 2 2 5" xfId="687"/>
    <cellStyle name="Hyperlink 4 3 2 2 5 2" xfId="1800"/>
    <cellStyle name="Hyperlink 4 3 2 2 6" xfId="1248"/>
    <cellStyle name="Hyperlink 4 3 2 3" xfId="181"/>
    <cellStyle name="Hyperlink 4 3 2 3 2" xfId="457"/>
    <cellStyle name="Hyperlink 4 3 2 3 2 2" xfId="1009"/>
    <cellStyle name="Hyperlink 4 3 2 3 2 2 2" xfId="2122"/>
    <cellStyle name="Hyperlink 4 3 2 3 2 3" xfId="1570"/>
    <cellStyle name="Hyperlink 4 3 2 3 3" xfId="733"/>
    <cellStyle name="Hyperlink 4 3 2 3 3 2" xfId="1846"/>
    <cellStyle name="Hyperlink 4 3 2 3 4" xfId="1294"/>
    <cellStyle name="Hyperlink 4 3 2 4" xfId="273"/>
    <cellStyle name="Hyperlink 4 3 2 4 2" xfId="549"/>
    <cellStyle name="Hyperlink 4 3 2 4 2 2" xfId="1101"/>
    <cellStyle name="Hyperlink 4 3 2 4 2 2 2" xfId="2214"/>
    <cellStyle name="Hyperlink 4 3 2 4 2 3" xfId="1662"/>
    <cellStyle name="Hyperlink 4 3 2 4 3" xfId="825"/>
    <cellStyle name="Hyperlink 4 3 2 4 3 2" xfId="1938"/>
    <cellStyle name="Hyperlink 4 3 2 4 4" xfId="1386"/>
    <cellStyle name="Hyperlink 4 3 2 5" xfId="365"/>
    <cellStyle name="Hyperlink 4 3 2 5 2" xfId="917"/>
    <cellStyle name="Hyperlink 4 3 2 5 2 2" xfId="2030"/>
    <cellStyle name="Hyperlink 4 3 2 5 3" xfId="1478"/>
    <cellStyle name="Hyperlink 4 3 2 6" xfId="641"/>
    <cellStyle name="Hyperlink 4 3 2 6 2" xfId="1754"/>
    <cellStyle name="Hyperlink 4 3 2 7" xfId="1202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3" xfId="1596"/>
    <cellStyle name="Hyperlink 4 3 3 2 3" xfId="759"/>
    <cellStyle name="Hyperlink 4 3 3 2 3 2" xfId="1872"/>
    <cellStyle name="Hyperlink 4 3 3 2 4" xfId="1320"/>
    <cellStyle name="Hyperlink 4 3 3 3" xfId="299"/>
    <cellStyle name="Hyperlink 4 3 3 3 2" xfId="575"/>
    <cellStyle name="Hyperlink 4 3 3 3 2 2" xfId="1127"/>
    <cellStyle name="Hyperlink 4 3 3 3 2 2 2" xfId="2240"/>
    <cellStyle name="Hyperlink 4 3 3 3 2 3" xfId="1688"/>
    <cellStyle name="Hyperlink 4 3 3 3 3" xfId="851"/>
    <cellStyle name="Hyperlink 4 3 3 3 3 2" xfId="1964"/>
    <cellStyle name="Hyperlink 4 3 3 3 4" xfId="1412"/>
    <cellStyle name="Hyperlink 4 3 3 4" xfId="391"/>
    <cellStyle name="Hyperlink 4 3 3 4 2" xfId="943"/>
    <cellStyle name="Hyperlink 4 3 3 4 2 2" xfId="2056"/>
    <cellStyle name="Hyperlink 4 3 3 4 3" xfId="1504"/>
    <cellStyle name="Hyperlink 4 3 3 5" xfId="667"/>
    <cellStyle name="Hyperlink 4 3 3 5 2" xfId="1780"/>
    <cellStyle name="Hyperlink 4 3 3 6" xfId="1228"/>
    <cellStyle name="Hyperlink 4 3 4" xfId="161"/>
    <cellStyle name="Hyperlink 4 3 4 2" xfId="437"/>
    <cellStyle name="Hyperlink 4 3 4 2 2" xfId="989"/>
    <cellStyle name="Hyperlink 4 3 4 2 2 2" xfId="2102"/>
    <cellStyle name="Hyperlink 4 3 4 2 3" xfId="1550"/>
    <cellStyle name="Hyperlink 4 3 4 3" xfId="713"/>
    <cellStyle name="Hyperlink 4 3 4 3 2" xfId="1826"/>
    <cellStyle name="Hyperlink 4 3 4 4" xfId="1274"/>
    <cellStyle name="Hyperlink 4 3 5" xfId="253"/>
    <cellStyle name="Hyperlink 4 3 5 2" xfId="529"/>
    <cellStyle name="Hyperlink 4 3 5 2 2" xfId="1081"/>
    <cellStyle name="Hyperlink 4 3 5 2 2 2" xfId="2194"/>
    <cellStyle name="Hyperlink 4 3 5 2 3" xfId="1642"/>
    <cellStyle name="Hyperlink 4 3 5 3" xfId="805"/>
    <cellStyle name="Hyperlink 4 3 5 3 2" xfId="1918"/>
    <cellStyle name="Hyperlink 4 3 5 4" xfId="1366"/>
    <cellStyle name="Hyperlink 4 3 6" xfId="345"/>
    <cellStyle name="Hyperlink 4 3 6 2" xfId="897"/>
    <cellStyle name="Hyperlink 4 3 6 2 2" xfId="2010"/>
    <cellStyle name="Hyperlink 4 3 6 3" xfId="1458"/>
    <cellStyle name="Hyperlink 4 3 7" xfId="621"/>
    <cellStyle name="Hyperlink 4 3 7 2" xfId="1734"/>
    <cellStyle name="Hyperlink 4 3 8" xfId="1182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3" xfId="1606"/>
    <cellStyle name="Hyperlink 4 4 2 2 3" xfId="769"/>
    <cellStyle name="Hyperlink 4 4 2 2 3 2" xfId="1882"/>
    <cellStyle name="Hyperlink 4 4 2 2 4" xfId="1330"/>
    <cellStyle name="Hyperlink 4 4 2 3" xfId="309"/>
    <cellStyle name="Hyperlink 4 4 2 3 2" xfId="585"/>
    <cellStyle name="Hyperlink 4 4 2 3 2 2" xfId="1137"/>
    <cellStyle name="Hyperlink 4 4 2 3 2 2 2" xfId="2250"/>
    <cellStyle name="Hyperlink 4 4 2 3 2 3" xfId="1698"/>
    <cellStyle name="Hyperlink 4 4 2 3 3" xfId="861"/>
    <cellStyle name="Hyperlink 4 4 2 3 3 2" xfId="1974"/>
    <cellStyle name="Hyperlink 4 4 2 3 4" xfId="1422"/>
    <cellStyle name="Hyperlink 4 4 2 4" xfId="401"/>
    <cellStyle name="Hyperlink 4 4 2 4 2" xfId="953"/>
    <cellStyle name="Hyperlink 4 4 2 4 2 2" xfId="2066"/>
    <cellStyle name="Hyperlink 4 4 2 4 3" xfId="1514"/>
    <cellStyle name="Hyperlink 4 4 2 5" xfId="677"/>
    <cellStyle name="Hyperlink 4 4 2 5 2" xfId="1790"/>
    <cellStyle name="Hyperlink 4 4 2 6" xfId="1238"/>
    <cellStyle name="Hyperlink 4 4 3" xfId="171"/>
    <cellStyle name="Hyperlink 4 4 3 2" xfId="447"/>
    <cellStyle name="Hyperlink 4 4 3 2 2" xfId="999"/>
    <cellStyle name="Hyperlink 4 4 3 2 2 2" xfId="2112"/>
    <cellStyle name="Hyperlink 4 4 3 2 3" xfId="1560"/>
    <cellStyle name="Hyperlink 4 4 3 3" xfId="723"/>
    <cellStyle name="Hyperlink 4 4 3 3 2" xfId="1836"/>
    <cellStyle name="Hyperlink 4 4 3 4" xfId="1284"/>
    <cellStyle name="Hyperlink 4 4 4" xfId="263"/>
    <cellStyle name="Hyperlink 4 4 4 2" xfId="539"/>
    <cellStyle name="Hyperlink 4 4 4 2 2" xfId="1091"/>
    <cellStyle name="Hyperlink 4 4 4 2 2 2" xfId="2204"/>
    <cellStyle name="Hyperlink 4 4 4 2 3" xfId="1652"/>
    <cellStyle name="Hyperlink 4 4 4 3" xfId="815"/>
    <cellStyle name="Hyperlink 4 4 4 3 2" xfId="1928"/>
    <cellStyle name="Hyperlink 4 4 4 4" xfId="1376"/>
    <cellStyle name="Hyperlink 4 4 5" xfId="355"/>
    <cellStyle name="Hyperlink 4 4 5 2" xfId="907"/>
    <cellStyle name="Hyperlink 4 4 5 2 2" xfId="2020"/>
    <cellStyle name="Hyperlink 4 4 5 3" xfId="1468"/>
    <cellStyle name="Hyperlink 4 4 6" xfId="631"/>
    <cellStyle name="Hyperlink 4 4 6 2" xfId="1744"/>
    <cellStyle name="Hyperlink 4 4 7" xfId="1192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3" xfId="1586"/>
    <cellStyle name="Hyperlink 4 5 2 3" xfId="749"/>
    <cellStyle name="Hyperlink 4 5 2 3 2" xfId="1862"/>
    <cellStyle name="Hyperlink 4 5 2 4" xfId="1310"/>
    <cellStyle name="Hyperlink 4 5 3" xfId="289"/>
    <cellStyle name="Hyperlink 4 5 3 2" xfId="565"/>
    <cellStyle name="Hyperlink 4 5 3 2 2" xfId="1117"/>
    <cellStyle name="Hyperlink 4 5 3 2 2 2" xfId="2230"/>
    <cellStyle name="Hyperlink 4 5 3 2 3" xfId="1678"/>
    <cellStyle name="Hyperlink 4 5 3 3" xfId="841"/>
    <cellStyle name="Hyperlink 4 5 3 3 2" xfId="1954"/>
    <cellStyle name="Hyperlink 4 5 3 4" xfId="1402"/>
    <cellStyle name="Hyperlink 4 5 4" xfId="381"/>
    <cellStyle name="Hyperlink 4 5 4 2" xfId="933"/>
    <cellStyle name="Hyperlink 4 5 4 2 2" xfId="2046"/>
    <cellStyle name="Hyperlink 4 5 4 3" xfId="1494"/>
    <cellStyle name="Hyperlink 4 5 5" xfId="657"/>
    <cellStyle name="Hyperlink 4 5 5 2" xfId="1770"/>
    <cellStyle name="Hyperlink 4 5 6" xfId="1218"/>
    <cellStyle name="Hyperlink 4 6" xfId="151"/>
    <cellStyle name="Hyperlink 4 6 2" xfId="427"/>
    <cellStyle name="Hyperlink 4 6 2 2" xfId="979"/>
    <cellStyle name="Hyperlink 4 6 2 2 2" xfId="2092"/>
    <cellStyle name="Hyperlink 4 6 2 3" xfId="1540"/>
    <cellStyle name="Hyperlink 4 6 3" xfId="703"/>
    <cellStyle name="Hyperlink 4 6 3 2" xfId="1816"/>
    <cellStyle name="Hyperlink 4 6 4" xfId="1264"/>
    <cellStyle name="Hyperlink 4 7" xfId="243"/>
    <cellStyle name="Hyperlink 4 7 2" xfId="519"/>
    <cellStyle name="Hyperlink 4 7 2 2" xfId="1071"/>
    <cellStyle name="Hyperlink 4 7 2 2 2" xfId="2184"/>
    <cellStyle name="Hyperlink 4 7 2 3" xfId="1632"/>
    <cellStyle name="Hyperlink 4 7 3" xfId="795"/>
    <cellStyle name="Hyperlink 4 7 3 2" xfId="1908"/>
    <cellStyle name="Hyperlink 4 7 4" xfId="1356"/>
    <cellStyle name="Hyperlink 4 8" xfId="335"/>
    <cellStyle name="Hyperlink 4 8 2" xfId="887"/>
    <cellStyle name="Hyperlink 4 8 2 2" xfId="2000"/>
    <cellStyle name="Hyperlink 4 8 3" xfId="1448"/>
    <cellStyle name="Hyperlink 4 9" xfId="611"/>
    <cellStyle name="Hyperlink 4 9 2" xfId="1724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3" xfId="1617"/>
    <cellStyle name="Hyperlink 5 2 2 2 2 3" xfId="780"/>
    <cellStyle name="Hyperlink 5 2 2 2 2 3 2" xfId="1893"/>
    <cellStyle name="Hyperlink 5 2 2 2 2 4" xfId="1341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3" xfId="1709"/>
    <cellStyle name="Hyperlink 5 2 2 2 3 3" xfId="872"/>
    <cellStyle name="Hyperlink 5 2 2 2 3 3 2" xfId="1985"/>
    <cellStyle name="Hyperlink 5 2 2 2 3 4" xfId="1433"/>
    <cellStyle name="Hyperlink 5 2 2 2 4" xfId="412"/>
    <cellStyle name="Hyperlink 5 2 2 2 4 2" xfId="964"/>
    <cellStyle name="Hyperlink 5 2 2 2 4 2 2" xfId="2077"/>
    <cellStyle name="Hyperlink 5 2 2 2 4 3" xfId="1525"/>
    <cellStyle name="Hyperlink 5 2 2 2 5" xfId="688"/>
    <cellStyle name="Hyperlink 5 2 2 2 5 2" xfId="1801"/>
    <cellStyle name="Hyperlink 5 2 2 2 6" xfId="1249"/>
    <cellStyle name="Hyperlink 5 2 2 3" xfId="182"/>
    <cellStyle name="Hyperlink 5 2 2 3 2" xfId="458"/>
    <cellStyle name="Hyperlink 5 2 2 3 2 2" xfId="1010"/>
    <cellStyle name="Hyperlink 5 2 2 3 2 2 2" xfId="2123"/>
    <cellStyle name="Hyperlink 5 2 2 3 2 3" xfId="1571"/>
    <cellStyle name="Hyperlink 5 2 2 3 3" xfId="734"/>
    <cellStyle name="Hyperlink 5 2 2 3 3 2" xfId="1847"/>
    <cellStyle name="Hyperlink 5 2 2 3 4" xfId="1295"/>
    <cellStyle name="Hyperlink 5 2 2 4" xfId="274"/>
    <cellStyle name="Hyperlink 5 2 2 4 2" xfId="550"/>
    <cellStyle name="Hyperlink 5 2 2 4 2 2" xfId="1102"/>
    <cellStyle name="Hyperlink 5 2 2 4 2 2 2" xfId="2215"/>
    <cellStyle name="Hyperlink 5 2 2 4 2 3" xfId="1663"/>
    <cellStyle name="Hyperlink 5 2 2 4 3" xfId="826"/>
    <cellStyle name="Hyperlink 5 2 2 4 3 2" xfId="1939"/>
    <cellStyle name="Hyperlink 5 2 2 4 4" xfId="1387"/>
    <cellStyle name="Hyperlink 5 2 2 5" xfId="366"/>
    <cellStyle name="Hyperlink 5 2 2 5 2" xfId="918"/>
    <cellStyle name="Hyperlink 5 2 2 5 2 2" xfId="2031"/>
    <cellStyle name="Hyperlink 5 2 2 5 3" xfId="1479"/>
    <cellStyle name="Hyperlink 5 2 2 6" xfId="642"/>
    <cellStyle name="Hyperlink 5 2 2 6 2" xfId="1755"/>
    <cellStyle name="Hyperlink 5 2 2 7" xfId="1203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3" xfId="1597"/>
    <cellStyle name="Hyperlink 5 2 3 2 3" xfId="760"/>
    <cellStyle name="Hyperlink 5 2 3 2 3 2" xfId="1873"/>
    <cellStyle name="Hyperlink 5 2 3 2 4" xfId="1321"/>
    <cellStyle name="Hyperlink 5 2 3 3" xfId="300"/>
    <cellStyle name="Hyperlink 5 2 3 3 2" xfId="576"/>
    <cellStyle name="Hyperlink 5 2 3 3 2 2" xfId="1128"/>
    <cellStyle name="Hyperlink 5 2 3 3 2 2 2" xfId="2241"/>
    <cellStyle name="Hyperlink 5 2 3 3 2 3" xfId="1689"/>
    <cellStyle name="Hyperlink 5 2 3 3 3" xfId="852"/>
    <cellStyle name="Hyperlink 5 2 3 3 3 2" xfId="1965"/>
    <cellStyle name="Hyperlink 5 2 3 3 4" xfId="1413"/>
    <cellStyle name="Hyperlink 5 2 3 4" xfId="392"/>
    <cellStyle name="Hyperlink 5 2 3 4 2" xfId="944"/>
    <cellStyle name="Hyperlink 5 2 3 4 2 2" xfId="2057"/>
    <cellStyle name="Hyperlink 5 2 3 4 3" xfId="1505"/>
    <cellStyle name="Hyperlink 5 2 3 5" xfId="668"/>
    <cellStyle name="Hyperlink 5 2 3 5 2" xfId="1781"/>
    <cellStyle name="Hyperlink 5 2 3 6" xfId="1229"/>
    <cellStyle name="Hyperlink 5 2 4" xfId="162"/>
    <cellStyle name="Hyperlink 5 2 4 2" xfId="438"/>
    <cellStyle name="Hyperlink 5 2 4 2 2" xfId="990"/>
    <cellStyle name="Hyperlink 5 2 4 2 2 2" xfId="2103"/>
    <cellStyle name="Hyperlink 5 2 4 2 3" xfId="1551"/>
    <cellStyle name="Hyperlink 5 2 4 3" xfId="714"/>
    <cellStyle name="Hyperlink 5 2 4 3 2" xfId="1827"/>
    <cellStyle name="Hyperlink 5 2 4 4" xfId="1275"/>
    <cellStyle name="Hyperlink 5 2 5" xfId="254"/>
    <cellStyle name="Hyperlink 5 2 5 2" xfId="530"/>
    <cellStyle name="Hyperlink 5 2 5 2 2" xfId="1082"/>
    <cellStyle name="Hyperlink 5 2 5 2 2 2" xfId="2195"/>
    <cellStyle name="Hyperlink 5 2 5 2 3" xfId="1643"/>
    <cellStyle name="Hyperlink 5 2 5 3" xfId="806"/>
    <cellStyle name="Hyperlink 5 2 5 3 2" xfId="1919"/>
    <cellStyle name="Hyperlink 5 2 5 4" xfId="1367"/>
    <cellStyle name="Hyperlink 5 2 6" xfId="346"/>
    <cellStyle name="Hyperlink 5 2 6 2" xfId="898"/>
    <cellStyle name="Hyperlink 5 2 6 2 2" xfId="2011"/>
    <cellStyle name="Hyperlink 5 2 6 3" xfId="1459"/>
    <cellStyle name="Hyperlink 5 2 7" xfId="622"/>
    <cellStyle name="Hyperlink 5 2 7 2" xfId="1735"/>
    <cellStyle name="Hyperlink 5 2 8" xfId="1183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3" xfId="1607"/>
    <cellStyle name="Hyperlink 5 3 2 2 3" xfId="770"/>
    <cellStyle name="Hyperlink 5 3 2 2 3 2" xfId="1883"/>
    <cellStyle name="Hyperlink 5 3 2 2 4" xfId="1331"/>
    <cellStyle name="Hyperlink 5 3 2 3" xfId="310"/>
    <cellStyle name="Hyperlink 5 3 2 3 2" xfId="586"/>
    <cellStyle name="Hyperlink 5 3 2 3 2 2" xfId="1138"/>
    <cellStyle name="Hyperlink 5 3 2 3 2 2 2" xfId="2251"/>
    <cellStyle name="Hyperlink 5 3 2 3 2 3" xfId="1699"/>
    <cellStyle name="Hyperlink 5 3 2 3 3" xfId="862"/>
    <cellStyle name="Hyperlink 5 3 2 3 3 2" xfId="1975"/>
    <cellStyle name="Hyperlink 5 3 2 3 4" xfId="1423"/>
    <cellStyle name="Hyperlink 5 3 2 4" xfId="402"/>
    <cellStyle name="Hyperlink 5 3 2 4 2" xfId="954"/>
    <cellStyle name="Hyperlink 5 3 2 4 2 2" xfId="2067"/>
    <cellStyle name="Hyperlink 5 3 2 4 3" xfId="1515"/>
    <cellStyle name="Hyperlink 5 3 2 5" xfId="678"/>
    <cellStyle name="Hyperlink 5 3 2 5 2" xfId="1791"/>
    <cellStyle name="Hyperlink 5 3 2 6" xfId="1239"/>
    <cellStyle name="Hyperlink 5 3 3" xfId="172"/>
    <cellStyle name="Hyperlink 5 3 3 2" xfId="448"/>
    <cellStyle name="Hyperlink 5 3 3 2 2" xfId="1000"/>
    <cellStyle name="Hyperlink 5 3 3 2 2 2" xfId="2113"/>
    <cellStyle name="Hyperlink 5 3 3 2 3" xfId="1561"/>
    <cellStyle name="Hyperlink 5 3 3 3" xfId="724"/>
    <cellStyle name="Hyperlink 5 3 3 3 2" xfId="1837"/>
    <cellStyle name="Hyperlink 5 3 3 4" xfId="1285"/>
    <cellStyle name="Hyperlink 5 3 4" xfId="264"/>
    <cellStyle name="Hyperlink 5 3 4 2" xfId="540"/>
    <cellStyle name="Hyperlink 5 3 4 2 2" xfId="1092"/>
    <cellStyle name="Hyperlink 5 3 4 2 2 2" xfId="2205"/>
    <cellStyle name="Hyperlink 5 3 4 2 3" xfId="1653"/>
    <cellStyle name="Hyperlink 5 3 4 3" xfId="816"/>
    <cellStyle name="Hyperlink 5 3 4 3 2" xfId="1929"/>
    <cellStyle name="Hyperlink 5 3 4 4" xfId="1377"/>
    <cellStyle name="Hyperlink 5 3 5" xfId="356"/>
    <cellStyle name="Hyperlink 5 3 5 2" xfId="908"/>
    <cellStyle name="Hyperlink 5 3 5 2 2" xfId="2021"/>
    <cellStyle name="Hyperlink 5 3 5 3" xfId="1469"/>
    <cellStyle name="Hyperlink 5 3 6" xfId="632"/>
    <cellStyle name="Hyperlink 5 3 6 2" xfId="1745"/>
    <cellStyle name="Hyperlink 5 3 7" xfId="1193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3" xfId="1587"/>
    <cellStyle name="Hyperlink 5 4 2 3" xfId="750"/>
    <cellStyle name="Hyperlink 5 4 2 3 2" xfId="1863"/>
    <cellStyle name="Hyperlink 5 4 2 4" xfId="1311"/>
    <cellStyle name="Hyperlink 5 4 3" xfId="290"/>
    <cellStyle name="Hyperlink 5 4 3 2" xfId="566"/>
    <cellStyle name="Hyperlink 5 4 3 2 2" xfId="1118"/>
    <cellStyle name="Hyperlink 5 4 3 2 2 2" xfId="2231"/>
    <cellStyle name="Hyperlink 5 4 3 2 3" xfId="1679"/>
    <cellStyle name="Hyperlink 5 4 3 3" xfId="842"/>
    <cellStyle name="Hyperlink 5 4 3 3 2" xfId="1955"/>
    <cellStyle name="Hyperlink 5 4 3 4" xfId="1403"/>
    <cellStyle name="Hyperlink 5 4 4" xfId="382"/>
    <cellStyle name="Hyperlink 5 4 4 2" xfId="934"/>
    <cellStyle name="Hyperlink 5 4 4 2 2" xfId="2047"/>
    <cellStyle name="Hyperlink 5 4 4 3" xfId="1495"/>
    <cellStyle name="Hyperlink 5 4 5" xfId="658"/>
    <cellStyle name="Hyperlink 5 4 5 2" xfId="1771"/>
    <cellStyle name="Hyperlink 5 4 6" xfId="1219"/>
    <cellStyle name="Hyperlink 5 5" xfId="152"/>
    <cellStyle name="Hyperlink 5 5 2" xfId="428"/>
    <cellStyle name="Hyperlink 5 5 2 2" xfId="980"/>
    <cellStyle name="Hyperlink 5 5 2 2 2" xfId="2093"/>
    <cellStyle name="Hyperlink 5 5 2 3" xfId="1541"/>
    <cellStyle name="Hyperlink 5 5 3" xfId="704"/>
    <cellStyle name="Hyperlink 5 5 3 2" xfId="1817"/>
    <cellStyle name="Hyperlink 5 5 4" xfId="1265"/>
    <cellStyle name="Hyperlink 5 6" xfId="244"/>
    <cellStyle name="Hyperlink 5 6 2" xfId="520"/>
    <cellStyle name="Hyperlink 5 6 2 2" xfId="1072"/>
    <cellStyle name="Hyperlink 5 6 2 2 2" xfId="2185"/>
    <cellStyle name="Hyperlink 5 6 2 3" xfId="1633"/>
    <cellStyle name="Hyperlink 5 6 3" xfId="796"/>
    <cellStyle name="Hyperlink 5 6 3 2" xfId="1909"/>
    <cellStyle name="Hyperlink 5 6 4" xfId="1357"/>
    <cellStyle name="Hyperlink 5 7" xfId="336"/>
    <cellStyle name="Hyperlink 5 7 2" xfId="888"/>
    <cellStyle name="Hyperlink 5 7 2 2" xfId="2001"/>
    <cellStyle name="Hyperlink 5 7 3" xfId="1449"/>
    <cellStyle name="Hyperlink 5 8" xfId="612"/>
    <cellStyle name="Hyperlink 5 8 2" xfId="1725"/>
    <cellStyle name="Hyperlink 5 9" xfId="1173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3" xfId="1612"/>
    <cellStyle name="Hyperlink 6 2 2 2 3" xfId="775"/>
    <cellStyle name="Hyperlink 6 2 2 2 3 2" xfId="1888"/>
    <cellStyle name="Hyperlink 6 2 2 2 4" xfId="1336"/>
    <cellStyle name="Hyperlink 6 2 2 3" xfId="315"/>
    <cellStyle name="Hyperlink 6 2 2 3 2" xfId="591"/>
    <cellStyle name="Hyperlink 6 2 2 3 2 2" xfId="1143"/>
    <cellStyle name="Hyperlink 6 2 2 3 2 2 2" xfId="2256"/>
    <cellStyle name="Hyperlink 6 2 2 3 2 3" xfId="1704"/>
    <cellStyle name="Hyperlink 6 2 2 3 3" xfId="867"/>
    <cellStyle name="Hyperlink 6 2 2 3 3 2" xfId="1980"/>
    <cellStyle name="Hyperlink 6 2 2 3 4" xfId="1428"/>
    <cellStyle name="Hyperlink 6 2 2 4" xfId="407"/>
    <cellStyle name="Hyperlink 6 2 2 4 2" xfId="959"/>
    <cellStyle name="Hyperlink 6 2 2 4 2 2" xfId="2072"/>
    <cellStyle name="Hyperlink 6 2 2 4 3" xfId="1520"/>
    <cellStyle name="Hyperlink 6 2 2 5" xfId="683"/>
    <cellStyle name="Hyperlink 6 2 2 5 2" xfId="1796"/>
    <cellStyle name="Hyperlink 6 2 2 6" xfId="1244"/>
    <cellStyle name="Hyperlink 6 2 3" xfId="177"/>
    <cellStyle name="Hyperlink 6 2 3 2" xfId="453"/>
    <cellStyle name="Hyperlink 6 2 3 2 2" xfId="1005"/>
    <cellStyle name="Hyperlink 6 2 3 2 2 2" xfId="2118"/>
    <cellStyle name="Hyperlink 6 2 3 2 3" xfId="1566"/>
    <cellStyle name="Hyperlink 6 2 3 3" xfId="729"/>
    <cellStyle name="Hyperlink 6 2 3 3 2" xfId="1842"/>
    <cellStyle name="Hyperlink 6 2 3 4" xfId="1290"/>
    <cellStyle name="Hyperlink 6 2 4" xfId="269"/>
    <cellStyle name="Hyperlink 6 2 4 2" xfId="545"/>
    <cellStyle name="Hyperlink 6 2 4 2 2" xfId="1097"/>
    <cellStyle name="Hyperlink 6 2 4 2 2 2" xfId="2210"/>
    <cellStyle name="Hyperlink 6 2 4 2 3" xfId="1658"/>
    <cellStyle name="Hyperlink 6 2 4 3" xfId="821"/>
    <cellStyle name="Hyperlink 6 2 4 3 2" xfId="1934"/>
    <cellStyle name="Hyperlink 6 2 4 4" xfId="1382"/>
    <cellStyle name="Hyperlink 6 2 5" xfId="361"/>
    <cellStyle name="Hyperlink 6 2 5 2" xfId="913"/>
    <cellStyle name="Hyperlink 6 2 5 2 2" xfId="2026"/>
    <cellStyle name="Hyperlink 6 2 5 3" xfId="1474"/>
    <cellStyle name="Hyperlink 6 2 6" xfId="637"/>
    <cellStyle name="Hyperlink 6 2 6 2" xfId="1750"/>
    <cellStyle name="Hyperlink 6 2 7" xfId="1198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3" xfId="1592"/>
    <cellStyle name="Hyperlink 6 3 2 3" xfId="755"/>
    <cellStyle name="Hyperlink 6 3 2 3 2" xfId="1868"/>
    <cellStyle name="Hyperlink 6 3 2 4" xfId="1316"/>
    <cellStyle name="Hyperlink 6 3 3" xfId="295"/>
    <cellStyle name="Hyperlink 6 3 3 2" xfId="571"/>
    <cellStyle name="Hyperlink 6 3 3 2 2" xfId="1123"/>
    <cellStyle name="Hyperlink 6 3 3 2 2 2" xfId="2236"/>
    <cellStyle name="Hyperlink 6 3 3 2 3" xfId="1684"/>
    <cellStyle name="Hyperlink 6 3 3 3" xfId="847"/>
    <cellStyle name="Hyperlink 6 3 3 3 2" xfId="1960"/>
    <cellStyle name="Hyperlink 6 3 3 4" xfId="1408"/>
    <cellStyle name="Hyperlink 6 3 4" xfId="387"/>
    <cellStyle name="Hyperlink 6 3 4 2" xfId="939"/>
    <cellStyle name="Hyperlink 6 3 4 2 2" xfId="2052"/>
    <cellStyle name="Hyperlink 6 3 4 3" xfId="1500"/>
    <cellStyle name="Hyperlink 6 3 5" xfId="663"/>
    <cellStyle name="Hyperlink 6 3 5 2" xfId="1776"/>
    <cellStyle name="Hyperlink 6 3 6" xfId="1224"/>
    <cellStyle name="Hyperlink 6 4" xfId="157"/>
    <cellStyle name="Hyperlink 6 4 2" xfId="433"/>
    <cellStyle name="Hyperlink 6 4 2 2" xfId="985"/>
    <cellStyle name="Hyperlink 6 4 2 2 2" xfId="2098"/>
    <cellStyle name="Hyperlink 6 4 2 3" xfId="1546"/>
    <cellStyle name="Hyperlink 6 4 3" xfId="709"/>
    <cellStyle name="Hyperlink 6 4 3 2" xfId="1822"/>
    <cellStyle name="Hyperlink 6 4 4" xfId="1270"/>
    <cellStyle name="Hyperlink 6 5" xfId="249"/>
    <cellStyle name="Hyperlink 6 5 2" xfId="525"/>
    <cellStyle name="Hyperlink 6 5 2 2" xfId="1077"/>
    <cellStyle name="Hyperlink 6 5 2 2 2" xfId="2190"/>
    <cellStyle name="Hyperlink 6 5 2 3" xfId="1638"/>
    <cellStyle name="Hyperlink 6 5 3" xfId="801"/>
    <cellStyle name="Hyperlink 6 5 3 2" xfId="1914"/>
    <cellStyle name="Hyperlink 6 5 4" xfId="1362"/>
    <cellStyle name="Hyperlink 6 6" xfId="341"/>
    <cellStyle name="Hyperlink 6 6 2" xfId="893"/>
    <cellStyle name="Hyperlink 6 6 2 2" xfId="2006"/>
    <cellStyle name="Hyperlink 6 6 3" xfId="1454"/>
    <cellStyle name="Hyperlink 6 7" xfId="617"/>
    <cellStyle name="Hyperlink 6 7 2" xfId="1730"/>
    <cellStyle name="Hyperlink 6 8" xfId="1178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3" xfId="1602"/>
    <cellStyle name="Hyperlink 7 2 2 3" xfId="765"/>
    <cellStyle name="Hyperlink 7 2 2 3 2" xfId="1878"/>
    <cellStyle name="Hyperlink 7 2 2 4" xfId="1326"/>
    <cellStyle name="Hyperlink 7 2 3" xfId="305"/>
    <cellStyle name="Hyperlink 7 2 3 2" xfId="581"/>
    <cellStyle name="Hyperlink 7 2 3 2 2" xfId="1133"/>
    <cellStyle name="Hyperlink 7 2 3 2 2 2" xfId="2246"/>
    <cellStyle name="Hyperlink 7 2 3 2 3" xfId="1694"/>
    <cellStyle name="Hyperlink 7 2 3 3" xfId="857"/>
    <cellStyle name="Hyperlink 7 2 3 3 2" xfId="1970"/>
    <cellStyle name="Hyperlink 7 2 3 4" xfId="1418"/>
    <cellStyle name="Hyperlink 7 2 4" xfId="397"/>
    <cellStyle name="Hyperlink 7 2 4 2" xfId="949"/>
    <cellStyle name="Hyperlink 7 2 4 2 2" xfId="2062"/>
    <cellStyle name="Hyperlink 7 2 4 3" xfId="1510"/>
    <cellStyle name="Hyperlink 7 2 5" xfId="673"/>
    <cellStyle name="Hyperlink 7 2 5 2" xfId="1786"/>
    <cellStyle name="Hyperlink 7 2 6" xfId="1234"/>
    <cellStyle name="Hyperlink 7 3" xfId="167"/>
    <cellStyle name="Hyperlink 7 3 2" xfId="443"/>
    <cellStyle name="Hyperlink 7 3 2 2" xfId="995"/>
    <cellStyle name="Hyperlink 7 3 2 2 2" xfId="2108"/>
    <cellStyle name="Hyperlink 7 3 2 3" xfId="1556"/>
    <cellStyle name="Hyperlink 7 3 3" xfId="719"/>
    <cellStyle name="Hyperlink 7 3 3 2" xfId="1832"/>
    <cellStyle name="Hyperlink 7 3 4" xfId="1280"/>
    <cellStyle name="Hyperlink 7 4" xfId="259"/>
    <cellStyle name="Hyperlink 7 4 2" xfId="535"/>
    <cellStyle name="Hyperlink 7 4 2 2" xfId="1087"/>
    <cellStyle name="Hyperlink 7 4 2 2 2" xfId="2200"/>
    <cellStyle name="Hyperlink 7 4 2 3" xfId="1648"/>
    <cellStyle name="Hyperlink 7 4 3" xfId="811"/>
    <cellStyle name="Hyperlink 7 4 3 2" xfId="1924"/>
    <cellStyle name="Hyperlink 7 4 4" xfId="1372"/>
    <cellStyle name="Hyperlink 7 5" xfId="351"/>
    <cellStyle name="Hyperlink 7 5 2" xfId="903"/>
    <cellStyle name="Hyperlink 7 5 2 2" xfId="2016"/>
    <cellStyle name="Hyperlink 7 5 3" xfId="1464"/>
    <cellStyle name="Hyperlink 7 6" xfId="627"/>
    <cellStyle name="Hyperlink 7 6 2" xfId="1740"/>
    <cellStyle name="Hyperlink 7 7" xfId="1188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3" xfId="1623"/>
    <cellStyle name="Hyperlink 8 2 2 3" xfId="786"/>
    <cellStyle name="Hyperlink 8 2 2 3 2" xfId="1899"/>
    <cellStyle name="Hyperlink 8 2 2 4" xfId="1347"/>
    <cellStyle name="Hyperlink 8 2 3" xfId="326"/>
    <cellStyle name="Hyperlink 8 2 3 2" xfId="602"/>
    <cellStyle name="Hyperlink 8 2 3 2 2" xfId="1154"/>
    <cellStyle name="Hyperlink 8 2 3 2 2 2" xfId="2267"/>
    <cellStyle name="Hyperlink 8 2 3 2 3" xfId="1715"/>
    <cellStyle name="Hyperlink 8 2 3 3" xfId="878"/>
    <cellStyle name="Hyperlink 8 2 3 3 2" xfId="1991"/>
    <cellStyle name="Hyperlink 8 2 3 4" xfId="1439"/>
    <cellStyle name="Hyperlink 8 2 4" xfId="418"/>
    <cellStyle name="Hyperlink 8 2 4 2" xfId="970"/>
    <cellStyle name="Hyperlink 8 2 4 2 2" xfId="2083"/>
    <cellStyle name="Hyperlink 8 2 4 3" xfId="1531"/>
    <cellStyle name="Hyperlink 8 2 5" xfId="694"/>
    <cellStyle name="Hyperlink 8 2 5 2" xfId="1807"/>
    <cellStyle name="Hyperlink 8 2 6" xfId="1255"/>
    <cellStyle name="Hyperlink 8 3" xfId="188"/>
    <cellStyle name="Hyperlink 8 3 2" xfId="464"/>
    <cellStyle name="Hyperlink 8 3 2 2" xfId="1016"/>
    <cellStyle name="Hyperlink 8 3 2 2 2" xfId="2129"/>
    <cellStyle name="Hyperlink 8 3 2 3" xfId="1577"/>
    <cellStyle name="Hyperlink 8 3 3" xfId="740"/>
    <cellStyle name="Hyperlink 8 3 3 2" xfId="1853"/>
    <cellStyle name="Hyperlink 8 3 4" xfId="1301"/>
    <cellStyle name="Hyperlink 8 4" xfId="280"/>
    <cellStyle name="Hyperlink 8 4 2" xfId="556"/>
    <cellStyle name="Hyperlink 8 4 2 2" xfId="1108"/>
    <cellStyle name="Hyperlink 8 4 2 2 2" xfId="2221"/>
    <cellStyle name="Hyperlink 8 4 2 3" xfId="1669"/>
    <cellStyle name="Hyperlink 8 4 3" xfId="832"/>
    <cellStyle name="Hyperlink 8 4 3 2" xfId="1945"/>
    <cellStyle name="Hyperlink 8 4 4" xfId="1393"/>
    <cellStyle name="Hyperlink 8 5" xfId="372"/>
    <cellStyle name="Hyperlink 8 5 2" xfId="924"/>
    <cellStyle name="Hyperlink 8 5 2 2" xfId="2037"/>
    <cellStyle name="Hyperlink 8 5 3" xfId="1485"/>
    <cellStyle name="Hyperlink 8 6" xfId="648"/>
    <cellStyle name="Hyperlink 8 6 2" xfId="1761"/>
    <cellStyle name="Hyperlink 8 7" xfId="1209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3" xfId="1582"/>
    <cellStyle name="Hyperlink 9 2 3" xfId="745"/>
    <cellStyle name="Hyperlink 9 2 3 2" xfId="1858"/>
    <cellStyle name="Hyperlink 9 2 4" xfId="1306"/>
    <cellStyle name="Hyperlink 9 3" xfId="285"/>
    <cellStyle name="Hyperlink 9 3 2" xfId="561"/>
    <cellStyle name="Hyperlink 9 3 2 2" xfId="1113"/>
    <cellStyle name="Hyperlink 9 3 2 2 2" xfId="2226"/>
    <cellStyle name="Hyperlink 9 3 2 3" xfId="1674"/>
    <cellStyle name="Hyperlink 9 3 3" xfId="837"/>
    <cellStyle name="Hyperlink 9 3 3 2" xfId="1950"/>
    <cellStyle name="Hyperlink 9 3 4" xfId="1398"/>
    <cellStyle name="Hyperlink 9 4" xfId="377"/>
    <cellStyle name="Hyperlink 9 4 2" xfId="929"/>
    <cellStyle name="Hyperlink 9 4 2 2" xfId="2042"/>
    <cellStyle name="Hyperlink 9 4 3" xfId="1490"/>
    <cellStyle name="Hyperlink 9 5" xfId="653"/>
    <cellStyle name="Hyperlink 9 5 2" xfId="1766"/>
    <cellStyle name="Hyperlink 9 6" xfId="1214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5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58"/>
      <tableStyleElement type="headerRow" dxfId="57"/>
      <tableStyleElement type="totalRow" dxfId="56"/>
      <tableStyleElement type="firstColumn" dxfId="55"/>
      <tableStyleElement type="lastColumn" dxfId="54"/>
      <tableStyleElement type="firstRowStripe" dxfId="53"/>
      <tableStyleElement type="firstColumnStripe" dxfId="52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Oficina Occidental Mall</v>
          </cell>
          <cell r="C644" t="str">
            <v>DISTRITO NACIONAL</v>
          </cell>
        </row>
        <row r="645">
          <cell r="A645">
            <v>815</v>
          </cell>
          <cell r="B645" t="str">
            <v xml:space="preserve">ATM Oficina Atalaya del Mar </v>
          </cell>
          <cell r="C645" t="str">
            <v>DISTRITO NACIONAL</v>
          </cell>
        </row>
        <row r="646">
          <cell r="A646">
            <v>816</v>
          </cell>
          <cell r="B646" t="str">
            <v xml:space="preserve">ATM Oficina Pedro Brand </v>
          </cell>
          <cell r="C646" t="str">
            <v>DISTRITO NACIONAL</v>
          </cell>
        </row>
        <row r="647">
          <cell r="A647">
            <v>817</v>
          </cell>
          <cell r="B647" t="str">
            <v xml:space="preserve">ATM Ayuntamiento Sabana Larga (San José de Ocoa) </v>
          </cell>
          <cell r="C647" t="str">
            <v>SUR</v>
          </cell>
        </row>
        <row r="648">
          <cell r="A648">
            <v>818</v>
          </cell>
          <cell r="B648" t="str">
            <v xml:space="preserve">ATM Juridicción Inmobiliaria </v>
          </cell>
          <cell r="C648" t="str">
            <v>DISTRITO NACIONAL</v>
          </cell>
        </row>
        <row r="649">
          <cell r="A649">
            <v>819</v>
          </cell>
          <cell r="B649" t="str">
            <v xml:space="preserve">ATM Jurisdicción Inmobiliaria (Santiago) </v>
          </cell>
          <cell r="C649" t="str">
            <v>NORTE</v>
          </cell>
        </row>
        <row r="650">
          <cell r="A650">
            <v>821</v>
          </cell>
          <cell r="B650" t="str">
            <v xml:space="preserve">ATM S/M Bravo Churchill </v>
          </cell>
          <cell r="C650" t="str">
            <v>DISTRITO NACIONAL</v>
          </cell>
        </row>
        <row r="651">
          <cell r="A651">
            <v>822</v>
          </cell>
          <cell r="B651" t="str">
            <v xml:space="preserve">ATM INDUSPALMA </v>
          </cell>
          <cell r="C651" t="str">
            <v>ESTE</v>
          </cell>
        </row>
        <row r="652">
          <cell r="A652">
            <v>823</v>
          </cell>
          <cell r="B652" t="str">
            <v xml:space="preserve">ATM UNP El Carril (Haina) </v>
          </cell>
          <cell r="C652" t="str">
            <v>DISTRITO NACIONAL</v>
          </cell>
        </row>
        <row r="653">
          <cell r="A653">
            <v>824</v>
          </cell>
          <cell r="B653" t="str">
            <v xml:space="preserve">ATM Multiplaza (Higuey) </v>
          </cell>
          <cell r="C653" t="str">
            <v>ESTE</v>
          </cell>
        </row>
        <row r="654">
          <cell r="A654">
            <v>825</v>
          </cell>
          <cell r="B654" t="str">
            <v xml:space="preserve">ATM Estacion Eco Cibeles (Las Matas de Farfán) </v>
          </cell>
          <cell r="C654" t="str">
            <v>SUR</v>
          </cell>
        </row>
        <row r="655">
          <cell r="A655">
            <v>826</v>
          </cell>
          <cell r="B655" t="str">
            <v xml:space="preserve">ATM Oficina Diamond Plaza II </v>
          </cell>
          <cell r="C655" t="str">
            <v>DISTRITO NACIONAL</v>
          </cell>
        </row>
        <row r="656">
          <cell r="A656">
            <v>827</v>
          </cell>
          <cell r="B656" t="str">
            <v xml:space="preserve">ATM Tienda Oxígeno Dominicano </v>
          </cell>
          <cell r="C656" t="str">
            <v>DISTRITO NACIONAL</v>
          </cell>
        </row>
        <row r="657">
          <cell r="A657">
            <v>828</v>
          </cell>
          <cell r="B657" t="str">
            <v xml:space="preserve">ATM Banca Fiduciaria </v>
          </cell>
          <cell r="C657" t="str">
            <v>DISTRITO NACIONAL</v>
          </cell>
        </row>
        <row r="658">
          <cell r="A658">
            <v>829</v>
          </cell>
          <cell r="B658" t="str">
            <v xml:space="preserve">ATM UNP Multicentro Sirena Baní </v>
          </cell>
          <cell r="C658" t="str">
            <v>SUR</v>
          </cell>
        </row>
        <row r="659">
          <cell r="A659">
            <v>830</v>
          </cell>
          <cell r="B659" t="str">
            <v xml:space="preserve">ATM UNP Sabana Grande de Boyá </v>
          </cell>
          <cell r="C659" t="str">
            <v>ESTE</v>
          </cell>
        </row>
        <row r="660">
          <cell r="A660">
            <v>831</v>
          </cell>
          <cell r="B660" t="str">
            <v xml:space="preserve">ATM Politécnico Loyola San Cristóbal </v>
          </cell>
          <cell r="C660" t="str">
            <v>SUR</v>
          </cell>
        </row>
        <row r="661">
          <cell r="A661">
            <v>832</v>
          </cell>
          <cell r="B661" t="str">
            <v xml:space="preserve">ATM Hospital Traumatológico La Vega </v>
          </cell>
          <cell r="C661" t="str">
            <v>NORTE</v>
          </cell>
        </row>
        <row r="662">
          <cell r="A662">
            <v>833</v>
          </cell>
          <cell r="B662" t="str">
            <v xml:space="preserve">ATM Cafetería CTB I </v>
          </cell>
          <cell r="C662" t="str">
            <v>DISTRITO NACIONAL</v>
          </cell>
        </row>
        <row r="663">
          <cell r="A663">
            <v>834</v>
          </cell>
          <cell r="B663" t="str">
            <v xml:space="preserve">ATM Centro Médico Moderno </v>
          </cell>
          <cell r="C663" t="str">
            <v>DISTRITO NACIONAL</v>
          </cell>
        </row>
        <row r="664">
          <cell r="A664">
            <v>835</v>
          </cell>
          <cell r="B664" t="str">
            <v xml:space="preserve">ATM UNP Megacentro </v>
          </cell>
          <cell r="C664" t="str">
            <v>DISTRITO NACIONAL</v>
          </cell>
        </row>
        <row r="665">
          <cell r="A665">
            <v>836</v>
          </cell>
          <cell r="B665" t="str">
            <v xml:space="preserve">ATM UNP Plaza Luperón </v>
          </cell>
          <cell r="C665" t="str">
            <v>DISTRITO NACIONAL</v>
          </cell>
        </row>
        <row r="666">
          <cell r="A666">
            <v>837</v>
          </cell>
          <cell r="B666" t="str">
            <v>ATM Estación Next Canabacoa</v>
          </cell>
          <cell r="C666" t="str">
            <v>NORTE</v>
          </cell>
        </row>
        <row r="667">
          <cell r="A667">
            <v>838</v>
          </cell>
          <cell r="B667" t="str">
            <v xml:space="preserve">ATM UNP Consuelo </v>
          </cell>
          <cell r="C667" t="str">
            <v>ESTE</v>
          </cell>
        </row>
        <row r="668">
          <cell r="A668">
            <v>839</v>
          </cell>
          <cell r="B668" t="str">
            <v xml:space="preserve">ATM INAPA </v>
          </cell>
          <cell r="C668" t="str">
            <v>DISTRITO NACIONAL</v>
          </cell>
        </row>
        <row r="669">
          <cell r="A669">
            <v>840</v>
          </cell>
          <cell r="B669" t="str">
            <v xml:space="preserve">ATM PUCMM (Santiago) </v>
          </cell>
          <cell r="C669" t="str">
            <v>NORTE</v>
          </cell>
        </row>
        <row r="670">
          <cell r="A670">
            <v>841</v>
          </cell>
          <cell r="B670" t="str">
            <v xml:space="preserve">ATM CEA </v>
          </cell>
          <cell r="C670" t="str">
            <v>DISTRITO NACIONAL</v>
          </cell>
        </row>
        <row r="671">
          <cell r="A671">
            <v>842</v>
          </cell>
          <cell r="B671" t="str">
            <v xml:space="preserve">ATM Plaza Orense II (La Romana) </v>
          </cell>
          <cell r="C671" t="str">
            <v>ESTE</v>
          </cell>
        </row>
        <row r="672">
          <cell r="A672">
            <v>843</v>
          </cell>
          <cell r="B672" t="str">
            <v xml:space="preserve">ATM Oficina Romana Centro </v>
          </cell>
          <cell r="C672" t="str">
            <v>ESTE</v>
          </cell>
        </row>
        <row r="673">
          <cell r="A673">
            <v>844</v>
          </cell>
          <cell r="B673" t="str">
            <v xml:space="preserve">ATM San Juan Shopping Center (Bávaro) </v>
          </cell>
          <cell r="C673" t="str">
            <v>ESTE</v>
          </cell>
        </row>
        <row r="674">
          <cell r="A674">
            <v>845</v>
          </cell>
          <cell r="B674" t="str">
            <v xml:space="preserve">ATM CERTV (Canal 4) </v>
          </cell>
          <cell r="C674" t="str">
            <v>DISTRITO NACIONAL</v>
          </cell>
        </row>
        <row r="675">
          <cell r="A675">
            <v>849</v>
          </cell>
          <cell r="B675" t="str">
            <v xml:space="preserve">ATM La Innovación </v>
          </cell>
          <cell r="C675" t="str">
            <v>DISTRITO NACIONAL</v>
          </cell>
        </row>
        <row r="676">
          <cell r="A676">
            <v>850</v>
          </cell>
          <cell r="B676" t="str">
            <v xml:space="preserve">ATM Hotel Be Live Hamaca </v>
          </cell>
          <cell r="C676" t="str">
            <v>DISTRITO NACIONAL</v>
          </cell>
        </row>
        <row r="677">
          <cell r="A677">
            <v>851</v>
          </cell>
          <cell r="B677" t="str">
            <v xml:space="preserve">ATM Hospital Vinicio Calventi </v>
          </cell>
          <cell r="C677" t="str">
            <v>NORTE</v>
          </cell>
        </row>
        <row r="678">
          <cell r="A678">
            <v>852</v>
          </cell>
          <cell r="B678" t="str">
            <v xml:space="preserve">ATM Gasolinera Franco Bido </v>
          </cell>
          <cell r="C678" t="str">
            <v>NORTE</v>
          </cell>
        </row>
        <row r="679">
          <cell r="A679">
            <v>853</v>
          </cell>
          <cell r="B679" t="str">
            <v xml:space="preserve">ATM Inversiones JF Group (Shell Canabacoa) </v>
          </cell>
          <cell r="C679" t="str">
            <v>NORTE</v>
          </cell>
        </row>
        <row r="680">
          <cell r="A680">
            <v>854</v>
          </cell>
          <cell r="B680" t="str">
            <v xml:space="preserve">ATM Centro Comercial Blanco Batista </v>
          </cell>
          <cell r="C680" t="str">
            <v>NORTE</v>
          </cell>
        </row>
        <row r="681">
          <cell r="A681">
            <v>855</v>
          </cell>
          <cell r="B681" t="str">
            <v xml:space="preserve">ATM Palacio de Justicia La Vega </v>
          </cell>
          <cell r="C681" t="str">
            <v>NORTE</v>
          </cell>
        </row>
        <row r="682">
          <cell r="A682">
            <v>856</v>
          </cell>
          <cell r="B682" t="str">
            <v xml:space="preserve">ATM Estación Petronán Altamira (Puerto Plata) </v>
          </cell>
          <cell r="C682" t="str">
            <v>NORTE</v>
          </cell>
        </row>
        <row r="683">
          <cell r="A683">
            <v>857</v>
          </cell>
          <cell r="B683" t="str">
            <v xml:space="preserve">ATM Oficina Los Alamos </v>
          </cell>
          <cell r="C683" t="str">
            <v>NORTE</v>
          </cell>
        </row>
        <row r="684">
          <cell r="A684">
            <v>858</v>
          </cell>
          <cell r="B684" t="str">
            <v xml:space="preserve">ATM Cooperativa Maestros (COOPNAMA) </v>
          </cell>
          <cell r="C684" t="str">
            <v>DISTRITO NACIONAL</v>
          </cell>
        </row>
        <row r="685">
          <cell r="A685">
            <v>859</v>
          </cell>
          <cell r="B685" t="str">
            <v xml:space="preserve">ATM Hotel Vista Sol (Punta Cana) </v>
          </cell>
          <cell r="C685" t="str">
            <v>ESTE</v>
          </cell>
        </row>
        <row r="686">
          <cell r="A686">
            <v>860</v>
          </cell>
          <cell r="B686" t="str">
            <v xml:space="preserve">ATM Oficina Bella Vista 27 de Febrero I </v>
          </cell>
          <cell r="C686" t="str">
            <v>DISTRITO NACIONAL</v>
          </cell>
        </row>
        <row r="687">
          <cell r="A687">
            <v>861</v>
          </cell>
          <cell r="B687" t="str">
            <v xml:space="preserve">ATM Oficina Bella Vista 27 de Febrero II </v>
          </cell>
          <cell r="C687" t="str">
            <v>DISTRITO NACIONAL</v>
          </cell>
        </row>
        <row r="688">
          <cell r="A688">
            <v>862</v>
          </cell>
          <cell r="B688" t="str">
            <v xml:space="preserve">ATM S/M Doble A (Sabaneta) </v>
          </cell>
          <cell r="C688" t="str">
            <v>NORTE</v>
          </cell>
        </row>
        <row r="689">
          <cell r="A689">
            <v>863</v>
          </cell>
          <cell r="B689" t="str">
            <v xml:space="preserve">ATM Estación Esso Autop. Duarte Km. 14 </v>
          </cell>
          <cell r="C689" t="str">
            <v>DISTRITO NACIONAL</v>
          </cell>
        </row>
        <row r="690">
          <cell r="A690">
            <v>864</v>
          </cell>
          <cell r="B690" t="str">
            <v xml:space="preserve">ATM Palmares Mall (San Francisco) </v>
          </cell>
          <cell r="C690" t="str">
            <v>NORTE</v>
          </cell>
        </row>
        <row r="691">
          <cell r="A691">
            <v>865</v>
          </cell>
          <cell r="B691" t="str">
            <v xml:space="preserve">ATM Club Naco </v>
          </cell>
          <cell r="C691" t="str">
            <v>DISTRITO NACIONAL</v>
          </cell>
        </row>
        <row r="692">
          <cell r="A692">
            <v>866</v>
          </cell>
          <cell r="B692" t="str">
            <v xml:space="preserve">ATM CARDNET </v>
          </cell>
          <cell r="C692" t="str">
            <v>DISTRITO NACIONAL</v>
          </cell>
        </row>
        <row r="693">
          <cell r="A693">
            <v>867</v>
          </cell>
          <cell r="B693" t="str">
            <v xml:space="preserve">ATM Estación Combustible Autopista El Coral </v>
          </cell>
          <cell r="C693" t="str">
            <v>ESTE</v>
          </cell>
        </row>
        <row r="694">
          <cell r="A694">
            <v>868</v>
          </cell>
          <cell r="B694" t="str">
            <v xml:space="preserve">ATM Casino Diamante </v>
          </cell>
          <cell r="C694" t="str">
            <v>DISTRITO NACIONAL</v>
          </cell>
        </row>
        <row r="695">
          <cell r="A695">
            <v>869</v>
          </cell>
          <cell r="B695" t="str">
            <v xml:space="preserve">ATM Estación Isla La Cueva (Cotuí) </v>
          </cell>
          <cell r="C695" t="str">
            <v>NORTE</v>
          </cell>
        </row>
        <row r="696">
          <cell r="A696">
            <v>870</v>
          </cell>
          <cell r="B696" t="str">
            <v xml:space="preserve">ATM Willbes Dominicana (Barahona) </v>
          </cell>
          <cell r="C696" t="str">
            <v>SUR</v>
          </cell>
        </row>
        <row r="697">
          <cell r="A697">
            <v>871</v>
          </cell>
          <cell r="B697" t="str">
            <v>ATM Plaza Cultural San Juan</v>
          </cell>
          <cell r="C697" t="str">
            <v>SUR</v>
          </cell>
        </row>
        <row r="698">
          <cell r="A698">
            <v>872</v>
          </cell>
          <cell r="B698" t="str">
            <v xml:space="preserve">ATM Zona Franca Pisano II (Santiago) </v>
          </cell>
          <cell r="C698" t="str">
            <v>NORTE</v>
          </cell>
        </row>
        <row r="699">
          <cell r="A699">
            <v>873</v>
          </cell>
          <cell r="B699" t="str">
            <v xml:space="preserve">ATM Centro de Caja San Cristóbal II </v>
          </cell>
          <cell r="C699" t="str">
            <v>SUR</v>
          </cell>
        </row>
        <row r="700">
          <cell r="A700">
            <v>874</v>
          </cell>
          <cell r="B700" t="str">
            <v xml:space="preserve">ATM Zona Franca Esperanza II (Mao) </v>
          </cell>
          <cell r="C700" t="str">
            <v>NORTE</v>
          </cell>
        </row>
        <row r="701">
          <cell r="A701">
            <v>875</v>
          </cell>
          <cell r="B701" t="str">
            <v xml:space="preserve">ATM Texaco Aut. Duarte KM 14 1/2 (Los Alcarrizos) </v>
          </cell>
          <cell r="C701" t="str">
            <v>DISTRITO NACIONAL</v>
          </cell>
        </row>
        <row r="702">
          <cell r="A702">
            <v>876</v>
          </cell>
          <cell r="B702" t="str">
            <v xml:space="preserve">ATM Estación Next Abraham Lincoln </v>
          </cell>
          <cell r="C702" t="str">
            <v>DISTRITO NACIONAL</v>
          </cell>
        </row>
        <row r="703">
          <cell r="A703">
            <v>877</v>
          </cell>
          <cell r="B703" t="str">
            <v xml:space="preserve">ATM Estación Los Samanes (Ranchito, La Vega) </v>
          </cell>
          <cell r="C703" t="str">
            <v>NORTE</v>
          </cell>
        </row>
        <row r="704">
          <cell r="A704">
            <v>878</v>
          </cell>
          <cell r="B704" t="str">
            <v>ATM UNP Cabral Y Baez</v>
          </cell>
          <cell r="C704" t="str">
            <v>NORTE</v>
          </cell>
        </row>
        <row r="705">
          <cell r="A705">
            <v>879</v>
          </cell>
          <cell r="B705" t="str">
            <v xml:space="preserve">ATM Plaza Metropolitana </v>
          </cell>
          <cell r="C705" t="str">
            <v>DISTRITO NACIONAL</v>
          </cell>
        </row>
        <row r="706">
          <cell r="A706">
            <v>880</v>
          </cell>
          <cell r="B706" t="str">
            <v xml:space="preserve">ATM Autoservicio Barahona II </v>
          </cell>
          <cell r="C706" t="str">
            <v>SUR</v>
          </cell>
        </row>
        <row r="707">
          <cell r="A707">
            <v>881</v>
          </cell>
          <cell r="B707" t="str">
            <v xml:space="preserve">ATM UNP Yaguate (San Cristóbal) </v>
          </cell>
          <cell r="C707" t="str">
            <v>SUR</v>
          </cell>
        </row>
        <row r="708">
          <cell r="A708">
            <v>882</v>
          </cell>
          <cell r="B708" t="str">
            <v xml:space="preserve">ATM Oficina Moca II </v>
          </cell>
          <cell r="C708" t="str">
            <v>NORTE</v>
          </cell>
        </row>
        <row r="709">
          <cell r="A709">
            <v>883</v>
          </cell>
          <cell r="B709" t="str">
            <v xml:space="preserve">ATM Oficina Filadelfia Plaza </v>
          </cell>
          <cell r="C709" t="str">
            <v>DISTRITO NACIONAL</v>
          </cell>
        </row>
        <row r="710">
          <cell r="A710">
            <v>884</v>
          </cell>
          <cell r="B710" t="str">
            <v xml:space="preserve">ATM UNP Olé Sabana Perdida </v>
          </cell>
          <cell r="C710" t="str">
            <v>DISTRITO NACIONAL</v>
          </cell>
        </row>
        <row r="711">
          <cell r="A711">
            <v>885</v>
          </cell>
          <cell r="B711" t="str">
            <v xml:space="preserve">ATM UNP Rancho Arriba </v>
          </cell>
          <cell r="C711" t="str">
            <v>SUR</v>
          </cell>
        </row>
        <row r="712">
          <cell r="A712">
            <v>886</v>
          </cell>
          <cell r="B712" t="str">
            <v xml:space="preserve">ATM Oficina Guayubín </v>
          </cell>
          <cell r="C712" t="str">
            <v>NORTE</v>
          </cell>
        </row>
        <row r="713">
          <cell r="A713">
            <v>887</v>
          </cell>
          <cell r="B713" t="str">
            <v>ATM S/M Bravo Los Proceres</v>
          </cell>
          <cell r="C713" t="str">
            <v>DISTRITO NACIONAL</v>
          </cell>
        </row>
        <row r="714">
          <cell r="A714">
            <v>888</v>
          </cell>
          <cell r="B714" t="str">
            <v>ATM Oficina galeria 56 II (SFM)</v>
          </cell>
          <cell r="C714" t="str">
            <v>NORTE</v>
          </cell>
        </row>
        <row r="715">
          <cell r="A715">
            <v>889</v>
          </cell>
          <cell r="B715" t="str">
            <v>ATM Oficina Plaza Lama Máximo Gómez II</v>
          </cell>
          <cell r="C715" t="str">
            <v>DISTRITO NACIONAL</v>
          </cell>
        </row>
        <row r="716">
          <cell r="A716">
            <v>890</v>
          </cell>
          <cell r="B716" t="str">
            <v xml:space="preserve">ATM Escuela Penitenciaria (San Cristóbal) </v>
          </cell>
          <cell r="C716" t="str">
            <v>SUR</v>
          </cell>
        </row>
        <row r="717">
          <cell r="A717">
            <v>891</v>
          </cell>
          <cell r="B717" t="str">
            <v xml:space="preserve">ATM Estación Texaco (Barahona) </v>
          </cell>
          <cell r="C717" t="str">
            <v>SUR</v>
          </cell>
        </row>
        <row r="718">
          <cell r="A718">
            <v>892</v>
          </cell>
          <cell r="B718" t="str">
            <v xml:space="preserve">ATM Edificio Globalia (Naco) </v>
          </cell>
          <cell r="C718" t="str">
            <v>DISTRITO NACIONAL</v>
          </cell>
        </row>
        <row r="719">
          <cell r="A719">
            <v>893</v>
          </cell>
          <cell r="B719" t="str">
            <v xml:space="preserve">ATM Hotel Be Live Canoa (Bayahibe) II </v>
          </cell>
          <cell r="C719" t="str">
            <v>ESTE</v>
          </cell>
        </row>
        <row r="720">
          <cell r="A720">
            <v>894</v>
          </cell>
          <cell r="B720" t="str">
            <v>ATM Eco Petroleo Estero Hondo</v>
          </cell>
          <cell r="C720" t="str">
            <v>NORTE</v>
          </cell>
        </row>
        <row r="721">
          <cell r="A721">
            <v>895</v>
          </cell>
          <cell r="B721" t="str">
            <v xml:space="preserve">ATM S/M Bravo (Santiago) </v>
          </cell>
          <cell r="C721" t="str">
            <v>NORTE</v>
          </cell>
        </row>
        <row r="722">
          <cell r="A722">
            <v>896</v>
          </cell>
          <cell r="B722" t="str">
            <v xml:space="preserve">ATM Campamento Militar 16 de Agosto I </v>
          </cell>
          <cell r="C722" t="str">
            <v>DISTRITO NACIONAL</v>
          </cell>
        </row>
        <row r="723">
          <cell r="A723">
            <v>897</v>
          </cell>
          <cell r="B723" t="str">
            <v xml:space="preserve">ATM Campamento Militar 16 de Agosto II </v>
          </cell>
          <cell r="C723" t="str">
            <v>DISTRITO NACIONAL</v>
          </cell>
        </row>
        <row r="724">
          <cell r="A724">
            <v>899</v>
          </cell>
          <cell r="B724" t="str">
            <v xml:space="preserve">ATM Oficina Punta Cana </v>
          </cell>
          <cell r="C724" t="str">
            <v>ESTE</v>
          </cell>
        </row>
        <row r="725">
          <cell r="A725">
            <v>900</v>
          </cell>
          <cell r="B725" t="str">
            <v xml:space="preserve">ATM UNP Merca Santo Domingo </v>
          </cell>
          <cell r="C725" t="str">
            <v>DISTRITO NACIONAL</v>
          </cell>
        </row>
        <row r="726">
          <cell r="A726">
            <v>901</v>
          </cell>
          <cell r="B726" t="str">
            <v>ATM Licor Mart-01</v>
          </cell>
          <cell r="C726" t="str">
            <v>DISTRITO NACIONAL</v>
          </cell>
        </row>
        <row r="727">
          <cell r="A727">
            <v>902</v>
          </cell>
          <cell r="B727" t="str">
            <v xml:space="preserve">ATM Oficina Plaza Florida </v>
          </cell>
          <cell r="C727" t="str">
            <v>DISTRITO NACIONAL</v>
          </cell>
        </row>
        <row r="728">
          <cell r="A728">
            <v>903</v>
          </cell>
          <cell r="B728" t="str">
            <v xml:space="preserve">ATM Oficina La Vega Real I </v>
          </cell>
          <cell r="C728" t="str">
            <v>NORTE</v>
          </cell>
        </row>
        <row r="729">
          <cell r="A729">
            <v>904</v>
          </cell>
          <cell r="B729" t="str">
            <v xml:space="preserve">ATM Oficina Multicentro La Sirena Churchill </v>
          </cell>
          <cell r="C729" t="str">
            <v>DISTRITO NACIONAL</v>
          </cell>
        </row>
        <row r="730">
          <cell r="A730">
            <v>905</v>
          </cell>
          <cell r="B730" t="str">
            <v xml:space="preserve">ATM Oficina La Vega Real II </v>
          </cell>
          <cell r="C730" t="str">
            <v>NORTE</v>
          </cell>
        </row>
        <row r="731">
          <cell r="A731">
            <v>906</v>
          </cell>
          <cell r="B731" t="str">
            <v xml:space="preserve">ATM MESCYT  </v>
          </cell>
          <cell r="C731" t="str">
            <v>DISTRITO NACIONAL</v>
          </cell>
        </row>
        <row r="732">
          <cell r="A732">
            <v>907</v>
          </cell>
          <cell r="B732" t="str">
            <v xml:space="preserve">ATM Texaco Estación Aut. Duarte (Los Ríos) </v>
          </cell>
          <cell r="C732" t="str">
            <v>DISTRITO NACIONAL</v>
          </cell>
        </row>
        <row r="733">
          <cell r="A733">
            <v>908</v>
          </cell>
          <cell r="B733" t="str">
            <v xml:space="preserve">ATM Oficina Plaza Botánika </v>
          </cell>
          <cell r="C733" t="str">
            <v>DISTRITO NACIONAL</v>
          </cell>
        </row>
        <row r="734">
          <cell r="A734">
            <v>909</v>
          </cell>
          <cell r="B734" t="str">
            <v xml:space="preserve">ATM UNP UASD </v>
          </cell>
          <cell r="C734" t="str">
            <v>DISTRITO NACIONAL</v>
          </cell>
        </row>
        <row r="735">
          <cell r="A735">
            <v>910</v>
          </cell>
          <cell r="B735" t="str">
            <v xml:space="preserve">ATM Oficina El Sol II (Santiago) </v>
          </cell>
          <cell r="C735" t="str">
            <v>NORTE</v>
          </cell>
        </row>
        <row r="736">
          <cell r="A736">
            <v>911</v>
          </cell>
          <cell r="B736" t="str">
            <v xml:space="preserve">ATM Oficina Venezuela II </v>
          </cell>
          <cell r="C736" t="str">
            <v>DISTRITO NACIONAL</v>
          </cell>
        </row>
        <row r="737">
          <cell r="A737">
            <v>912</v>
          </cell>
          <cell r="B737" t="str">
            <v xml:space="preserve">ATM Oficina San Pedro II </v>
          </cell>
          <cell r="C737" t="str">
            <v>ESTE</v>
          </cell>
        </row>
        <row r="738">
          <cell r="A738">
            <v>913</v>
          </cell>
          <cell r="B738" t="str">
            <v xml:space="preserve">ATM S/M Pola Sarasota </v>
          </cell>
          <cell r="C738" t="str">
            <v>DISTRITO NACIONAL</v>
          </cell>
        </row>
        <row r="739">
          <cell r="A739">
            <v>914</v>
          </cell>
          <cell r="B739" t="str">
            <v xml:space="preserve">ATM Clínica Abreu </v>
          </cell>
          <cell r="C739" t="str">
            <v>DISTRITO NACIONAL</v>
          </cell>
        </row>
        <row r="740">
          <cell r="A740">
            <v>915</v>
          </cell>
          <cell r="B740" t="str">
            <v xml:space="preserve">ATM Multicentro La Sirena Aut. Duarte </v>
          </cell>
          <cell r="C740" t="str">
            <v>DISTRITO NACIONAL</v>
          </cell>
        </row>
        <row r="741">
          <cell r="A741">
            <v>916</v>
          </cell>
          <cell r="B741" t="str">
            <v xml:space="preserve">ATM S/M La Cadena Lincoln </v>
          </cell>
          <cell r="C741" t="str">
            <v>DISTRITO NACIONAL</v>
          </cell>
        </row>
        <row r="742">
          <cell r="A742">
            <v>917</v>
          </cell>
          <cell r="B742" t="str">
            <v xml:space="preserve">ATM Oficina Los Mina </v>
          </cell>
          <cell r="C742" t="str">
            <v>DISTRITO NACIONAL</v>
          </cell>
        </row>
        <row r="743">
          <cell r="A743">
            <v>918</v>
          </cell>
          <cell r="B743" t="str">
            <v xml:space="preserve">ATM S/M Liverpool de la Jacobo Majluta </v>
          </cell>
          <cell r="C743" t="str">
            <v>DISTRITO NACIONAL</v>
          </cell>
        </row>
        <row r="744">
          <cell r="A744">
            <v>919</v>
          </cell>
          <cell r="B744" t="str">
            <v xml:space="preserve">ATM S/M La Cadena Sarasota </v>
          </cell>
          <cell r="C744" t="str">
            <v>DISTRITO NACIONAL</v>
          </cell>
        </row>
        <row r="745">
          <cell r="A745">
            <v>921</v>
          </cell>
          <cell r="B745" t="str">
            <v xml:space="preserve">ATM Amber Cove (Puerto Plata) </v>
          </cell>
          <cell r="C745" t="str">
            <v>NORTE</v>
          </cell>
        </row>
        <row r="746">
          <cell r="A746">
            <v>923</v>
          </cell>
          <cell r="B746" t="str">
            <v xml:space="preserve">ATM Agroindustrial San Pedro de Macorís </v>
          </cell>
          <cell r="C746" t="str">
            <v>ESTE</v>
          </cell>
        </row>
        <row r="747">
          <cell r="A747">
            <v>924</v>
          </cell>
          <cell r="B747" t="str">
            <v>ATM S/M Mimasa (Samaná)</v>
          </cell>
          <cell r="C747" t="str">
            <v>NORTE</v>
          </cell>
        </row>
        <row r="748">
          <cell r="A748">
            <v>925</v>
          </cell>
          <cell r="B748" t="str">
            <v xml:space="preserve">ATM Oficina Plaza Lama Av. 27 de Febrero </v>
          </cell>
          <cell r="C748" t="str">
            <v>DISTRITO NACIONAL</v>
          </cell>
        </row>
        <row r="749">
          <cell r="A749">
            <v>926</v>
          </cell>
          <cell r="B749" t="str">
            <v>ATM S/M Juan Cepin</v>
          </cell>
          <cell r="C749" t="str">
            <v>NORTE</v>
          </cell>
        </row>
        <row r="750">
          <cell r="A750">
            <v>927</v>
          </cell>
          <cell r="B750" t="str">
            <v>ATM S/M Bravo La Esperilla</v>
          </cell>
          <cell r="C750" t="str">
            <v>DISTRITO NACIONAL</v>
          </cell>
        </row>
        <row r="751">
          <cell r="A751">
            <v>928</v>
          </cell>
          <cell r="B751" t="str">
            <v>ATM Estación Texaco Hispanoamericana</v>
          </cell>
          <cell r="C751" t="str">
            <v>NORTE</v>
          </cell>
        </row>
        <row r="752">
          <cell r="A752">
            <v>929</v>
          </cell>
          <cell r="B752" t="str">
            <v>ATM Autoservicio Nacional El Conde</v>
          </cell>
          <cell r="C752" t="str">
            <v>DISTRITO NACIONAL</v>
          </cell>
        </row>
        <row r="753">
          <cell r="A753">
            <v>930</v>
          </cell>
          <cell r="B753" t="str">
            <v>ATM Oficina Plaza Spring Center</v>
          </cell>
          <cell r="C753" t="str">
            <v>DISTRITO NACIONAL</v>
          </cell>
        </row>
        <row r="754">
          <cell r="A754">
            <v>931</v>
          </cell>
          <cell r="B754" t="str">
            <v xml:space="preserve">ATM Autobanco Luperón I </v>
          </cell>
          <cell r="C754" t="str">
            <v>DISTRITO NACIONAL</v>
          </cell>
        </row>
        <row r="755">
          <cell r="A755">
            <v>932</v>
          </cell>
          <cell r="B755" t="str">
            <v xml:space="preserve">ATM Banco Agrícola </v>
          </cell>
          <cell r="C755" t="str">
            <v>DISTRITO NACIONAL</v>
          </cell>
        </row>
        <row r="756">
          <cell r="A756">
            <v>933</v>
          </cell>
          <cell r="B756" t="str">
            <v>ATM Hotel Dreams Punta Cana II</v>
          </cell>
          <cell r="C756" t="str">
            <v>ESTE</v>
          </cell>
        </row>
        <row r="757">
          <cell r="A757">
            <v>934</v>
          </cell>
          <cell r="B757" t="str">
            <v>ATM Hotel Dreams La Romana</v>
          </cell>
          <cell r="C757" t="str">
            <v>ESTE</v>
          </cell>
        </row>
        <row r="758">
          <cell r="A758">
            <v>935</v>
          </cell>
          <cell r="B758" t="str">
            <v xml:space="preserve">ATM Oficina John F. Kennedy </v>
          </cell>
          <cell r="C758" t="str">
            <v>DISTRITO NACIONAL</v>
          </cell>
        </row>
        <row r="759">
          <cell r="A759">
            <v>936</v>
          </cell>
          <cell r="B759" t="str">
            <v xml:space="preserve">ATM Autobanco Oficina La Vega I </v>
          </cell>
          <cell r="C759" t="str">
            <v>NORTE</v>
          </cell>
        </row>
        <row r="760">
          <cell r="A760">
            <v>937</v>
          </cell>
          <cell r="B760" t="str">
            <v xml:space="preserve">ATM Autobanco Oficina La Vega II </v>
          </cell>
          <cell r="C760" t="str">
            <v>NORTE</v>
          </cell>
        </row>
        <row r="761">
          <cell r="A761">
            <v>938</v>
          </cell>
          <cell r="B761" t="str">
            <v xml:space="preserve">ATM Autobanco Oficina Filadelfia Plaza </v>
          </cell>
          <cell r="C761" t="str">
            <v>DISTRITO NACIONAL</v>
          </cell>
        </row>
        <row r="762">
          <cell r="A762">
            <v>939</v>
          </cell>
          <cell r="B762" t="str">
            <v xml:space="preserve">ATM Estación Texaco Máximo Gómez </v>
          </cell>
          <cell r="C762" t="str">
            <v>DISTRITO NACIONAL</v>
          </cell>
        </row>
        <row r="763">
          <cell r="A763">
            <v>940</v>
          </cell>
          <cell r="B763" t="str">
            <v xml:space="preserve">ATM Oficina El Portal (Santiago) </v>
          </cell>
          <cell r="C763" t="str">
            <v>NORTE</v>
          </cell>
        </row>
        <row r="764">
          <cell r="A764">
            <v>941</v>
          </cell>
          <cell r="B764" t="str">
            <v xml:space="preserve">ATM Estación Next (Puerto Plata) </v>
          </cell>
          <cell r="C764" t="str">
            <v>NORTE</v>
          </cell>
        </row>
        <row r="765">
          <cell r="A765">
            <v>942</v>
          </cell>
          <cell r="B765" t="str">
            <v xml:space="preserve">ATM Estación Texaco La Vega </v>
          </cell>
          <cell r="C765" t="str">
            <v>NORTE</v>
          </cell>
        </row>
        <row r="766">
          <cell r="A766">
            <v>943</v>
          </cell>
          <cell r="B766" t="str">
            <v xml:space="preserve">ATM Oficina Tránsito Terreste </v>
          </cell>
          <cell r="C766" t="str">
            <v>DISTRITO NACIONAL</v>
          </cell>
        </row>
        <row r="767">
          <cell r="A767">
            <v>944</v>
          </cell>
          <cell r="B767" t="str">
            <v xml:space="preserve">ATM UNP Mao </v>
          </cell>
          <cell r="C767" t="str">
            <v>NORTE</v>
          </cell>
        </row>
        <row r="768">
          <cell r="A768">
            <v>945</v>
          </cell>
          <cell r="B768" t="str">
            <v xml:space="preserve">ATM UNP El Valle (Hato Mayor) </v>
          </cell>
          <cell r="C768" t="str">
            <v>ESTE</v>
          </cell>
        </row>
        <row r="769">
          <cell r="A769">
            <v>946</v>
          </cell>
          <cell r="B769" t="str">
            <v xml:space="preserve">ATM Oficina Núñez de Cáceres I </v>
          </cell>
          <cell r="C769" t="str">
            <v>DISTRITO NACIONAL</v>
          </cell>
        </row>
        <row r="770">
          <cell r="A770">
            <v>947</v>
          </cell>
          <cell r="B770" t="str">
            <v xml:space="preserve">ATM Superintendencia de Bancos </v>
          </cell>
          <cell r="C770" t="str">
            <v>DISTRITO NACIONAL</v>
          </cell>
        </row>
        <row r="771">
          <cell r="A771">
            <v>948</v>
          </cell>
          <cell r="B771" t="str">
            <v xml:space="preserve">ATM Autobanco El Jaya II (SFM) </v>
          </cell>
          <cell r="C771" t="str">
            <v>NORTE</v>
          </cell>
        </row>
        <row r="772">
          <cell r="A772">
            <v>949</v>
          </cell>
          <cell r="B772" t="str">
            <v xml:space="preserve">ATM S/M Bravo San Isidro Coral Mall </v>
          </cell>
          <cell r="C772" t="str">
            <v>DISTRITO NACIONAL</v>
          </cell>
        </row>
        <row r="773">
          <cell r="A773">
            <v>950</v>
          </cell>
          <cell r="B773" t="str">
            <v xml:space="preserve">ATM Oficina Monterrico </v>
          </cell>
          <cell r="C773" t="str">
            <v>NORTE</v>
          </cell>
        </row>
        <row r="774">
          <cell r="A774">
            <v>951</v>
          </cell>
          <cell r="B774" t="str">
            <v xml:space="preserve">ATM Oficina Plaza Haché JFK </v>
          </cell>
          <cell r="C774" t="str">
            <v>DISTRITO NACIONAL</v>
          </cell>
        </row>
        <row r="775">
          <cell r="A775">
            <v>952</v>
          </cell>
          <cell r="B775" t="str">
            <v xml:space="preserve">ATM Alvarez Rivas </v>
          </cell>
          <cell r="C775" t="str">
            <v>DISTRITO NACIONAL</v>
          </cell>
        </row>
        <row r="776">
          <cell r="A776">
            <v>953</v>
          </cell>
          <cell r="B776" t="str">
            <v xml:space="preserve">ATM Estafeta Dirección General de Pasaportes/Migración </v>
          </cell>
          <cell r="C776" t="str">
            <v>DISTRITO NACIONAL</v>
          </cell>
        </row>
        <row r="777">
          <cell r="A777">
            <v>954</v>
          </cell>
          <cell r="B777" t="str">
            <v xml:space="preserve">ATM LAESA Pimentel </v>
          </cell>
          <cell r="C777" t="str">
            <v>NORTE</v>
          </cell>
        </row>
        <row r="778">
          <cell r="A778">
            <v>955</v>
          </cell>
          <cell r="B778" t="str">
            <v xml:space="preserve">ATM Oficina Americana Independencia II </v>
          </cell>
          <cell r="C778" t="str">
            <v>DISTRITO NACIONAL</v>
          </cell>
        </row>
        <row r="779">
          <cell r="A779">
            <v>956</v>
          </cell>
          <cell r="B779" t="str">
            <v xml:space="preserve">ATM Autoservicio El Jaya (SFM) </v>
          </cell>
          <cell r="C779" t="str">
            <v>NORTE</v>
          </cell>
        </row>
        <row r="780">
          <cell r="A780">
            <v>957</v>
          </cell>
          <cell r="B780" t="str">
            <v xml:space="preserve">ATM Oficina Venezuela </v>
          </cell>
          <cell r="C780" t="str">
            <v>DISTRITO NACIONAL</v>
          </cell>
        </row>
        <row r="781">
          <cell r="A781">
            <v>958</v>
          </cell>
          <cell r="B781" t="str">
            <v xml:space="preserve">ATM Olé Aut. San Isidro </v>
          </cell>
          <cell r="C781" t="str">
            <v>DISTRITO NACIONAL</v>
          </cell>
        </row>
        <row r="782">
          <cell r="A782">
            <v>959</v>
          </cell>
          <cell r="B782" t="str">
            <v>ATM Estación Next Bavaro</v>
          </cell>
          <cell r="C782" t="str">
            <v>ESTE</v>
          </cell>
        </row>
        <row r="783">
          <cell r="A783">
            <v>960</v>
          </cell>
          <cell r="B783" t="str">
            <v xml:space="preserve">ATM Oficina Villa Ofelia I (San Juan) </v>
          </cell>
          <cell r="C783" t="str">
            <v>SUR</v>
          </cell>
        </row>
        <row r="784">
          <cell r="A784">
            <v>961</v>
          </cell>
          <cell r="B784" t="str">
            <v xml:space="preserve">ATM Listín Diario </v>
          </cell>
          <cell r="C784" t="str">
            <v>DISTRITO NACIONAL</v>
          </cell>
        </row>
        <row r="785">
          <cell r="A785">
            <v>962</v>
          </cell>
          <cell r="B785" t="str">
            <v xml:space="preserve">ATM Oficina Villa Ofelia II (San Juan) </v>
          </cell>
          <cell r="C785" t="str">
            <v>SUR</v>
          </cell>
        </row>
        <row r="786">
          <cell r="A786">
            <v>963</v>
          </cell>
          <cell r="B786" t="str">
            <v xml:space="preserve">ATM Multiplaza La Romana </v>
          </cell>
          <cell r="C786" t="str">
            <v>ESTE</v>
          </cell>
        </row>
        <row r="787">
          <cell r="A787">
            <v>964</v>
          </cell>
          <cell r="B787" t="str">
            <v>ATM Hotel Sunscape (Norte)</v>
          </cell>
          <cell r="C787" t="str">
            <v>NORTE</v>
          </cell>
        </row>
        <row r="788">
          <cell r="A788">
            <v>965</v>
          </cell>
          <cell r="B788" t="str">
            <v xml:space="preserve">ATM S/M La Fuente FUN (Santiago) </v>
          </cell>
          <cell r="C788" t="str">
            <v>NORTE</v>
          </cell>
        </row>
        <row r="789">
          <cell r="A789">
            <v>966</v>
          </cell>
          <cell r="B789" t="str">
            <v>ATM Centro Medico Real</v>
          </cell>
          <cell r="C789" t="str">
            <v>DISTRITO NACIONAL</v>
          </cell>
        </row>
        <row r="790">
          <cell r="A790">
            <v>967</v>
          </cell>
          <cell r="B790" t="str">
            <v xml:space="preserve">ATM UNP Hiper Olé Autopista Duarte </v>
          </cell>
          <cell r="C790" t="str">
            <v>DISTRITO NACIONAL</v>
          </cell>
        </row>
        <row r="791">
          <cell r="A791">
            <v>968</v>
          </cell>
          <cell r="B791" t="str">
            <v xml:space="preserve">ATM UNP Mercado Baní </v>
          </cell>
          <cell r="C791" t="str">
            <v>SUR</v>
          </cell>
        </row>
        <row r="792">
          <cell r="A792">
            <v>969</v>
          </cell>
          <cell r="B792" t="str">
            <v xml:space="preserve">ATM Oficina El Sol I (Santiago) </v>
          </cell>
          <cell r="C792" t="str">
            <v>NORTE</v>
          </cell>
        </row>
        <row r="793">
          <cell r="A793">
            <v>970</v>
          </cell>
          <cell r="B793" t="str">
            <v xml:space="preserve">ATM S/M Olé Haina </v>
          </cell>
          <cell r="C793" t="str">
            <v>DISTRITO NACIONAL</v>
          </cell>
        </row>
        <row r="794">
          <cell r="A794">
            <v>971</v>
          </cell>
          <cell r="B794" t="str">
            <v xml:space="preserve">ATM Club Banreservas I </v>
          </cell>
          <cell r="C794" t="str">
            <v>DISTRITO NACIONAL</v>
          </cell>
        </row>
        <row r="795">
          <cell r="A795">
            <v>972</v>
          </cell>
          <cell r="B795" t="str">
            <v>ATM Banco Bandex I (Antiguo BNV I)</v>
          </cell>
          <cell r="C795" t="str">
            <v>DISTRITO NACIONAL</v>
          </cell>
        </row>
        <row r="796">
          <cell r="A796">
            <v>973</v>
          </cell>
          <cell r="B796" t="str">
            <v xml:space="preserve">ATM Oficina Sabana de la Mar </v>
          </cell>
          <cell r="C796" t="str">
            <v>DISTRITO NACIONAL</v>
          </cell>
        </row>
        <row r="797">
          <cell r="A797">
            <v>974</v>
          </cell>
          <cell r="B797" t="str">
            <v xml:space="preserve">ATM S/M Nacional Ave. Lope de Vega </v>
          </cell>
          <cell r="C797" t="str">
            <v>DISTRITO NACIONAL</v>
          </cell>
        </row>
        <row r="798">
          <cell r="A798">
            <v>976</v>
          </cell>
          <cell r="B798" t="str">
            <v xml:space="preserve">ATM Oficina Diamond Plaza I </v>
          </cell>
          <cell r="C798" t="str">
            <v>DISTRITO NACIONAL</v>
          </cell>
        </row>
        <row r="799">
          <cell r="A799">
            <v>977</v>
          </cell>
          <cell r="B799" t="str">
            <v>ATM Oficina Goico Castro</v>
          </cell>
          <cell r="C799" t="str">
            <v>DISTRITO NACIONAL</v>
          </cell>
        </row>
        <row r="800">
          <cell r="A800">
            <v>978</v>
          </cell>
          <cell r="B800" t="str">
            <v xml:space="preserve">ATM Restaurante Jalao </v>
          </cell>
          <cell r="C800" t="str">
            <v>DISTRITO NACIONAL</v>
          </cell>
        </row>
        <row r="801">
          <cell r="A801">
            <v>979</v>
          </cell>
          <cell r="B801" t="str">
            <v xml:space="preserve">ATM Oficina Luperón I </v>
          </cell>
          <cell r="C801" t="str">
            <v>DISTRITO NACIONAL</v>
          </cell>
        </row>
        <row r="802">
          <cell r="A802">
            <v>980</v>
          </cell>
          <cell r="B802" t="str">
            <v xml:space="preserve">ATM Oficina Bella Vista Mall II </v>
          </cell>
          <cell r="C802" t="str">
            <v>DISTRITO NACIONAL</v>
          </cell>
        </row>
        <row r="803">
          <cell r="A803">
            <v>981</v>
          </cell>
          <cell r="B803" t="str">
            <v xml:space="preserve">ATM Edificio 911 </v>
          </cell>
          <cell r="C803" t="str">
            <v>DISTRITO NACIONAL</v>
          </cell>
        </row>
        <row r="804">
          <cell r="A804">
            <v>982</v>
          </cell>
          <cell r="B804" t="str">
            <v xml:space="preserve">ATM Estación Texaco Grupo Las Canas </v>
          </cell>
          <cell r="C804" t="str">
            <v>DISTRITO NACIONAL</v>
          </cell>
        </row>
        <row r="805">
          <cell r="A805">
            <v>983</v>
          </cell>
          <cell r="B805" t="str">
            <v xml:space="preserve">ATM Bravo República de Colombia </v>
          </cell>
          <cell r="C805" t="str">
            <v>DISTRITO NACIONAL</v>
          </cell>
        </row>
        <row r="806">
          <cell r="A806">
            <v>984</v>
          </cell>
          <cell r="B806" t="str">
            <v xml:space="preserve">ATM Oficina Neiba II </v>
          </cell>
          <cell r="C806" t="str">
            <v>SUR</v>
          </cell>
        </row>
        <row r="807">
          <cell r="A807">
            <v>985</v>
          </cell>
          <cell r="B807" t="str">
            <v xml:space="preserve">ATM Oficina Dajabón II </v>
          </cell>
          <cell r="C807" t="str">
            <v>NORTE</v>
          </cell>
        </row>
        <row r="808">
          <cell r="A808">
            <v>986</v>
          </cell>
          <cell r="B808" t="str">
            <v xml:space="preserve">ATM S/M Jumbo (La Vega) </v>
          </cell>
          <cell r="C808" t="str">
            <v>NORTE</v>
          </cell>
        </row>
        <row r="809">
          <cell r="A809">
            <v>987</v>
          </cell>
          <cell r="B809" t="str">
            <v xml:space="preserve">ATM S/M Jumbo (Moca) </v>
          </cell>
          <cell r="C809" t="str">
            <v>NORTE</v>
          </cell>
        </row>
        <row r="810">
          <cell r="A810">
            <v>988</v>
          </cell>
          <cell r="B810" t="str">
            <v xml:space="preserve">ATM Estación Sigma 27 de Febrero </v>
          </cell>
          <cell r="C810" t="str">
            <v>DISTRITO NACIONAL</v>
          </cell>
        </row>
        <row r="811">
          <cell r="A811">
            <v>989</v>
          </cell>
          <cell r="B811" t="str">
            <v xml:space="preserve">ATM Ministerio de Deportes </v>
          </cell>
          <cell r="C811" t="str">
            <v>DISTRITO NACIONAL</v>
          </cell>
        </row>
        <row r="812">
          <cell r="A812">
            <v>990</v>
          </cell>
          <cell r="B812" t="str">
            <v xml:space="preserve">ATM Autoservicio Bonao II </v>
          </cell>
          <cell r="C812" t="str">
            <v>NORTE</v>
          </cell>
        </row>
        <row r="813">
          <cell r="A813">
            <v>991</v>
          </cell>
          <cell r="B813" t="str">
            <v xml:space="preserve">ATM UNP Las Matas de Santa Cruz </v>
          </cell>
          <cell r="C813" t="str">
            <v>NORTE</v>
          </cell>
        </row>
        <row r="814">
          <cell r="A814">
            <v>993</v>
          </cell>
          <cell r="B814" t="str">
            <v xml:space="preserve">ATM Centro Medico Integral II </v>
          </cell>
          <cell r="C814" t="str">
            <v>DISTRITO NACIONAL</v>
          </cell>
        </row>
        <row r="815">
          <cell r="A815">
            <v>994</v>
          </cell>
          <cell r="B815" t="str">
            <v>ATM Telemicro</v>
          </cell>
          <cell r="C815" t="str">
            <v>DISTRITO NACIONAL</v>
          </cell>
        </row>
        <row r="816">
          <cell r="A816">
            <v>995</v>
          </cell>
          <cell r="B816" t="str">
            <v xml:space="preserve">ATM Oficina San Cristobal III (Lobby) </v>
          </cell>
          <cell r="C816" t="str">
            <v>SUR</v>
          </cell>
        </row>
        <row r="817">
          <cell r="A817">
            <v>797</v>
          </cell>
          <cell r="B817" t="str">
            <v>ATM Dirección de Jubilaciones y Pensiones</v>
          </cell>
          <cell r="C817" t="str">
            <v>DISTRITO NACIONAL</v>
          </cell>
        </row>
        <row r="818">
          <cell r="A818">
            <v>996</v>
          </cell>
          <cell r="B818" t="str">
            <v xml:space="preserve">ATM Estación Texaco Charles Summer </v>
          </cell>
          <cell r="C818" t="str">
            <v>DISTRITO NACIONAL</v>
          </cell>
        </row>
        <row r="819">
          <cell r="A819">
            <v>600</v>
          </cell>
          <cell r="B819" t="str">
            <v>ATM S/M Bravo Hipica</v>
          </cell>
          <cell r="C819" t="str">
            <v>DISTRITO NACIONAL</v>
          </cell>
        </row>
        <row r="820">
          <cell r="A820">
            <v>582</v>
          </cell>
          <cell r="B820" t="str">
            <v>ATM Estación Sabana Yegua</v>
          </cell>
          <cell r="C820" t="str">
            <v>SUR</v>
          </cell>
        </row>
        <row r="821">
          <cell r="A821">
            <v>363</v>
          </cell>
          <cell r="B821" t="str">
            <v>ATM S/M Bravo Villa Mella</v>
          </cell>
          <cell r="C821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R132"/>
  <sheetViews>
    <sheetView tabSelected="1" topLeftCell="H1" zoomScale="85" zoomScaleNormal="85" workbookViewId="0">
      <pane ySplit="4" topLeftCell="A5" activePane="bottomLeft" state="frozen"/>
      <selection pane="bottomLeft" activeCell="R17" sqref="R17"/>
    </sheetView>
  </sheetViews>
  <sheetFormatPr baseColWidth="10" defaultColWidth="25.5703125" defaultRowHeight="15" x14ac:dyDescent="0.25"/>
  <cols>
    <col min="1" max="1" width="25.7109375" style="90" bestFit="1" customWidth="1"/>
    <col min="2" max="2" width="20.7109375" style="117" bestFit="1" customWidth="1"/>
    <col min="3" max="3" width="17.7109375" style="46" customWidth="1"/>
    <col min="4" max="4" width="29.42578125" style="90" customWidth="1"/>
    <col min="5" max="5" width="12.7109375" style="85" customWidth="1"/>
    <col min="6" max="6" width="11.7109375" style="47" customWidth="1"/>
    <col min="7" max="7" width="54.5703125" style="47" customWidth="1"/>
    <col min="8" max="11" width="5.7109375" style="47" customWidth="1"/>
    <col min="12" max="12" width="52.7109375" style="47" customWidth="1"/>
    <col min="13" max="13" width="19.85546875" style="90" customWidth="1"/>
    <col min="14" max="14" width="18" style="90" customWidth="1"/>
    <col min="15" max="15" width="42.42578125" style="90" customWidth="1"/>
    <col min="16" max="16" width="23" style="92" customWidth="1"/>
    <col min="17" max="17" width="53" style="78" bestFit="1" customWidth="1"/>
    <col min="18" max="16384" width="25.5703125" style="44"/>
  </cols>
  <sheetData>
    <row r="1" spans="1:18" ht="18" x14ac:dyDescent="0.25">
      <c r="A1" s="156" t="s">
        <v>2161</v>
      </c>
      <c r="B1" s="156"/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6"/>
    </row>
    <row r="2" spans="1:18" ht="18" x14ac:dyDescent="0.25">
      <c r="A2" s="155" t="s">
        <v>2158</v>
      </c>
      <c r="B2" s="155"/>
      <c r="C2" s="155"/>
      <c r="D2" s="155"/>
      <c r="E2" s="155"/>
      <c r="F2" s="155"/>
      <c r="G2" s="155"/>
      <c r="H2" s="155"/>
      <c r="I2" s="155"/>
      <c r="J2" s="155"/>
      <c r="K2" s="155"/>
      <c r="L2" s="155"/>
      <c r="M2" s="155"/>
      <c r="N2" s="155"/>
      <c r="O2" s="155"/>
      <c r="P2" s="155"/>
      <c r="Q2" s="155"/>
    </row>
    <row r="3" spans="1:18" ht="18.75" thickBot="1" x14ac:dyDescent="0.3">
      <c r="A3" s="157" t="s">
        <v>2547</v>
      </c>
      <c r="B3" s="157"/>
      <c r="C3" s="157"/>
      <c r="D3" s="157"/>
      <c r="E3" s="157"/>
      <c r="F3" s="157"/>
      <c r="G3" s="157"/>
      <c r="H3" s="157"/>
      <c r="I3" s="157"/>
      <c r="J3" s="157"/>
      <c r="K3" s="157"/>
      <c r="L3" s="157"/>
      <c r="M3" s="157"/>
      <c r="N3" s="157"/>
      <c r="O3" s="157"/>
      <c r="P3" s="157"/>
      <c r="Q3" s="157"/>
      <c r="R3" s="90"/>
    </row>
    <row r="4" spans="1:18" s="25" customFormat="1" ht="18" x14ac:dyDescent="0.25">
      <c r="A4" s="33" t="s">
        <v>2404</v>
      </c>
      <c r="B4" s="116" t="s">
        <v>2224</v>
      </c>
      <c r="C4" s="37" t="s">
        <v>11</v>
      </c>
      <c r="D4" s="37" t="s">
        <v>12</v>
      </c>
      <c r="E4" s="37" t="s">
        <v>18</v>
      </c>
      <c r="F4" s="74"/>
      <c r="G4" s="74"/>
      <c r="H4" s="74"/>
      <c r="I4" s="74"/>
      <c r="J4" s="74"/>
      <c r="K4" s="74"/>
      <c r="L4" s="45" t="s">
        <v>2414</v>
      </c>
      <c r="M4" s="48" t="s">
        <v>14</v>
      </c>
      <c r="N4" s="48" t="s">
        <v>2429</v>
      </c>
      <c r="O4" s="72" t="s">
        <v>2471</v>
      </c>
      <c r="P4" s="72" t="s">
        <v>2494</v>
      </c>
      <c r="Q4" s="72" t="s">
        <v>2453</v>
      </c>
    </row>
    <row r="5" spans="1:18" ht="18" x14ac:dyDescent="0.25">
      <c r="A5" s="123" t="str">
        <f>VLOOKUP(E5,'LISTADO ATM'!$A$2:$C$901,3,0)</f>
        <v>NORTE</v>
      </c>
      <c r="B5" s="121" t="s">
        <v>2593</v>
      </c>
      <c r="C5" s="120">
        <v>44300.349016203705</v>
      </c>
      <c r="D5" s="123" t="s">
        <v>2492</v>
      </c>
      <c r="E5" s="124">
        <v>489</v>
      </c>
      <c r="F5" s="140" t="str">
        <f>VLOOKUP(E5,VIP!$A$2:$O12601,2,0)</f>
        <v>DRBR489</v>
      </c>
      <c r="G5" s="123" t="str">
        <f>VLOOKUP(E5,'LISTADO ATM'!$A$2:$B$900,2,0)</f>
        <v xml:space="preserve">ATM Aeropuerto El Catey (Samaná) </v>
      </c>
      <c r="H5" s="123" t="str">
        <f>VLOOKUP(E5,VIP!$A$2:$O17522,7,FALSE)</f>
        <v>Si</v>
      </c>
      <c r="I5" s="123" t="str">
        <f>VLOOKUP(E5,VIP!$A$2:$O9487,8,FALSE)</f>
        <v>Si</v>
      </c>
      <c r="J5" s="123" t="str">
        <f>VLOOKUP(E5,VIP!$A$2:$O9437,8,FALSE)</f>
        <v>Si</v>
      </c>
      <c r="K5" s="123" t="str">
        <f>VLOOKUP(E5,VIP!$A$2:$O13011,6,0)</f>
        <v>NO</v>
      </c>
      <c r="L5" s="125" t="s">
        <v>2596</v>
      </c>
      <c r="M5" s="150" t="s">
        <v>2557</v>
      </c>
      <c r="N5" s="150" t="s">
        <v>2527</v>
      </c>
      <c r="O5" s="140" t="s">
        <v>2595</v>
      </c>
      <c r="P5" s="122" t="s">
        <v>2597</v>
      </c>
      <c r="Q5" s="149" t="s">
        <v>2596</v>
      </c>
    </row>
    <row r="6" spans="1:18" ht="18" x14ac:dyDescent="0.25">
      <c r="A6" s="123" t="str">
        <f>VLOOKUP(E6,'LISTADO ATM'!$A$2:$C$901,3,0)</f>
        <v>DISTRITO NACIONAL</v>
      </c>
      <c r="B6" s="121" t="s">
        <v>2592</v>
      </c>
      <c r="C6" s="120">
        <v>44300.384317129632</v>
      </c>
      <c r="D6" s="123" t="s">
        <v>2492</v>
      </c>
      <c r="E6" s="124">
        <v>194</v>
      </c>
      <c r="F6" s="140" t="str">
        <f>VLOOKUP(E6,VIP!$A$2:$O12600,2,0)</f>
        <v>DRBR194</v>
      </c>
      <c r="G6" s="123" t="str">
        <f>VLOOKUP(E6,'LISTADO ATM'!$A$2:$B$900,2,0)</f>
        <v xml:space="preserve">ATM UNP Pantoja </v>
      </c>
      <c r="H6" s="123" t="str">
        <f>VLOOKUP(E6,VIP!$A$2:$O17521,7,FALSE)</f>
        <v>Si</v>
      </c>
      <c r="I6" s="123" t="str">
        <f>VLOOKUP(E6,VIP!$A$2:$O9486,8,FALSE)</f>
        <v>No</v>
      </c>
      <c r="J6" s="123" t="str">
        <f>VLOOKUP(E6,VIP!$A$2:$O9436,8,FALSE)</f>
        <v>No</v>
      </c>
      <c r="K6" s="123" t="str">
        <f>VLOOKUP(E6,VIP!$A$2:$O13010,6,0)</f>
        <v>NO</v>
      </c>
      <c r="L6" s="125" t="s">
        <v>2596</v>
      </c>
      <c r="M6" s="150" t="s">
        <v>2557</v>
      </c>
      <c r="N6" s="150" t="s">
        <v>2527</v>
      </c>
      <c r="O6" s="140" t="s">
        <v>2585</v>
      </c>
      <c r="P6" s="122" t="s">
        <v>2597</v>
      </c>
      <c r="Q6" s="149" t="s">
        <v>2596</v>
      </c>
    </row>
    <row r="7" spans="1:18" ht="18" x14ac:dyDescent="0.25">
      <c r="A7" s="123" t="str">
        <f>VLOOKUP(E7,'LISTADO ATM'!$A$2:$C$901,3,0)</f>
        <v>NORTE</v>
      </c>
      <c r="B7" s="121" t="s">
        <v>2591</v>
      </c>
      <c r="C7" s="120">
        <v>44300.396967592591</v>
      </c>
      <c r="D7" s="123" t="s">
        <v>2492</v>
      </c>
      <c r="E7" s="124">
        <v>808</v>
      </c>
      <c r="F7" s="140" t="str">
        <f>VLOOKUP(E7,VIP!$A$2:$O12599,2,0)</f>
        <v>DRBR808</v>
      </c>
      <c r="G7" s="123" t="str">
        <f>VLOOKUP(E7,'LISTADO ATM'!$A$2:$B$900,2,0)</f>
        <v xml:space="preserve">ATM Oficina Castillo </v>
      </c>
      <c r="H7" s="123" t="str">
        <f>VLOOKUP(E7,VIP!$A$2:$O17520,7,FALSE)</f>
        <v>Si</v>
      </c>
      <c r="I7" s="123" t="str">
        <f>VLOOKUP(E7,VIP!$A$2:$O9485,8,FALSE)</f>
        <v>Si</v>
      </c>
      <c r="J7" s="123" t="str">
        <f>VLOOKUP(E7,VIP!$A$2:$O9435,8,FALSE)</f>
        <v>Si</v>
      </c>
      <c r="K7" s="123" t="str">
        <f>VLOOKUP(E7,VIP!$A$2:$O13009,6,0)</f>
        <v>NO</v>
      </c>
      <c r="L7" s="125" t="s">
        <v>2596</v>
      </c>
      <c r="M7" s="150" t="s">
        <v>2557</v>
      </c>
      <c r="N7" s="150" t="s">
        <v>2527</v>
      </c>
      <c r="O7" s="140" t="s">
        <v>2595</v>
      </c>
      <c r="P7" s="122" t="s">
        <v>2597</v>
      </c>
      <c r="Q7" s="149" t="s">
        <v>2596</v>
      </c>
    </row>
    <row r="8" spans="1:18" ht="18" x14ac:dyDescent="0.25">
      <c r="A8" s="123" t="str">
        <f>VLOOKUP(E8,'LISTADO ATM'!$A$2:$C$901,3,0)</f>
        <v>DISTRITO NACIONAL</v>
      </c>
      <c r="B8" s="121" t="s">
        <v>2590</v>
      </c>
      <c r="C8" s="120">
        <v>44300.401238425926</v>
      </c>
      <c r="D8" s="123" t="s">
        <v>2492</v>
      </c>
      <c r="E8" s="124">
        <v>490</v>
      </c>
      <c r="F8" s="140" t="str">
        <f>VLOOKUP(E8,VIP!$A$2:$O12598,2,0)</f>
        <v>DRBR490</v>
      </c>
      <c r="G8" s="123" t="str">
        <f>VLOOKUP(E8,'LISTADO ATM'!$A$2:$B$900,2,0)</f>
        <v xml:space="preserve">ATM Hospital Ney Arias Lora </v>
      </c>
      <c r="H8" s="123" t="str">
        <f>VLOOKUP(E8,VIP!$A$2:$O17519,7,FALSE)</f>
        <v>Si</v>
      </c>
      <c r="I8" s="123" t="str">
        <f>VLOOKUP(E8,VIP!$A$2:$O9484,8,FALSE)</f>
        <v>Si</v>
      </c>
      <c r="J8" s="123" t="str">
        <f>VLOOKUP(E8,VIP!$A$2:$O9434,8,FALSE)</f>
        <v>Si</v>
      </c>
      <c r="K8" s="123" t="str">
        <f>VLOOKUP(E8,VIP!$A$2:$O13008,6,0)</f>
        <v>NO</v>
      </c>
      <c r="L8" s="125" t="s">
        <v>2596</v>
      </c>
      <c r="M8" s="150" t="s">
        <v>2557</v>
      </c>
      <c r="N8" s="150" t="s">
        <v>2527</v>
      </c>
      <c r="O8" s="140" t="s">
        <v>2595</v>
      </c>
      <c r="P8" s="122" t="s">
        <v>2597</v>
      </c>
      <c r="Q8" s="149" t="s">
        <v>2596</v>
      </c>
    </row>
    <row r="9" spans="1:18" ht="18" x14ac:dyDescent="0.25">
      <c r="A9" s="123" t="str">
        <f>VLOOKUP(E9,'LISTADO ATM'!$A$2:$C$901,3,0)</f>
        <v>DISTRITO NACIONAL</v>
      </c>
      <c r="B9" s="121" t="s">
        <v>2588</v>
      </c>
      <c r="C9" s="120">
        <v>44300.407164351855</v>
      </c>
      <c r="D9" s="123" t="s">
        <v>2492</v>
      </c>
      <c r="E9" s="124">
        <v>958</v>
      </c>
      <c r="F9" s="140" t="str">
        <f>VLOOKUP(E9,VIP!$A$2:$O12596,2,0)</f>
        <v>DRBR958</v>
      </c>
      <c r="G9" s="123" t="str">
        <f>VLOOKUP(E9,'LISTADO ATM'!$A$2:$B$900,2,0)</f>
        <v xml:space="preserve">ATM Olé Aut. San Isidro </v>
      </c>
      <c r="H9" s="123" t="str">
        <f>VLOOKUP(E9,VIP!$A$2:$O17517,7,FALSE)</f>
        <v>Si</v>
      </c>
      <c r="I9" s="123" t="str">
        <f>VLOOKUP(E9,VIP!$A$2:$O9482,8,FALSE)</f>
        <v>Si</v>
      </c>
      <c r="J9" s="123" t="str">
        <f>VLOOKUP(E9,VIP!$A$2:$O9432,8,FALSE)</f>
        <v>Si</v>
      </c>
      <c r="K9" s="123" t="str">
        <f>VLOOKUP(E9,VIP!$A$2:$O13006,6,0)</f>
        <v>NO</v>
      </c>
      <c r="L9" s="125" t="s">
        <v>2596</v>
      </c>
      <c r="M9" s="150" t="s">
        <v>2557</v>
      </c>
      <c r="N9" s="150" t="s">
        <v>2527</v>
      </c>
      <c r="O9" s="140" t="s">
        <v>2594</v>
      </c>
      <c r="P9" s="122" t="s">
        <v>2597</v>
      </c>
      <c r="Q9" s="149" t="s">
        <v>2596</v>
      </c>
    </row>
    <row r="10" spans="1:18" ht="18" x14ac:dyDescent="0.25">
      <c r="A10" s="123" t="str">
        <f>VLOOKUP(E10,'LISTADO ATM'!$A$2:$C$901,3,0)</f>
        <v>NORTE</v>
      </c>
      <c r="B10" s="121" t="s">
        <v>2587</v>
      </c>
      <c r="C10" s="120">
        <v>44300.443541666667</v>
      </c>
      <c r="D10" s="123" t="s">
        <v>2492</v>
      </c>
      <c r="E10" s="124">
        <v>93</v>
      </c>
      <c r="F10" s="140" t="str">
        <f>VLOOKUP(E10,VIP!$A$2:$O12595,2,0)</f>
        <v>DRBR093</v>
      </c>
      <c r="G10" s="123" t="str">
        <f>VLOOKUP(E10,'LISTADO ATM'!$A$2:$B$900,2,0)</f>
        <v xml:space="preserve">ATM Oficina Cotuí </v>
      </c>
      <c r="H10" s="123" t="str">
        <f>VLOOKUP(E10,VIP!$A$2:$O17516,7,FALSE)</f>
        <v>Si</v>
      </c>
      <c r="I10" s="123" t="str">
        <f>VLOOKUP(E10,VIP!$A$2:$O9481,8,FALSE)</f>
        <v>Si</v>
      </c>
      <c r="J10" s="123" t="str">
        <f>VLOOKUP(E10,VIP!$A$2:$O9431,8,FALSE)</f>
        <v>Si</v>
      </c>
      <c r="K10" s="123" t="str">
        <f>VLOOKUP(E10,VIP!$A$2:$O13005,6,0)</f>
        <v>SI</v>
      </c>
      <c r="L10" s="125" t="s">
        <v>2596</v>
      </c>
      <c r="M10" s="150" t="s">
        <v>2557</v>
      </c>
      <c r="N10" s="150" t="s">
        <v>2527</v>
      </c>
      <c r="O10" s="140" t="s">
        <v>2585</v>
      </c>
      <c r="P10" s="122" t="s">
        <v>2597</v>
      </c>
      <c r="Q10" s="149" t="s">
        <v>2596</v>
      </c>
    </row>
    <row r="11" spans="1:18" ht="18" x14ac:dyDescent="0.25">
      <c r="A11" s="123" t="str">
        <f>VLOOKUP(E11,'LISTADO ATM'!$A$2:$C$901,3,0)</f>
        <v>DISTRITO NACIONAL</v>
      </c>
      <c r="B11" s="121" t="s">
        <v>2627</v>
      </c>
      <c r="C11" s="120">
        <v>44300.611006944448</v>
      </c>
      <c r="D11" s="123" t="s">
        <v>2492</v>
      </c>
      <c r="E11" s="124">
        <v>743</v>
      </c>
      <c r="F11" s="140" t="str">
        <f>VLOOKUP(E11,VIP!$A$2:$O12612,2,0)</f>
        <v>DRBR287</v>
      </c>
      <c r="G11" s="123" t="str">
        <f>VLOOKUP(E11,'LISTADO ATM'!$A$2:$B$900,2,0)</f>
        <v xml:space="preserve">ATM Oficina Los Frailes </v>
      </c>
      <c r="H11" s="123" t="str">
        <f>VLOOKUP(E11,VIP!$A$2:$O17533,7,FALSE)</f>
        <v>Si</v>
      </c>
      <c r="I11" s="123" t="str">
        <f>VLOOKUP(E11,VIP!$A$2:$O9498,8,FALSE)</f>
        <v>Si</v>
      </c>
      <c r="J11" s="123" t="str">
        <f>VLOOKUP(E11,VIP!$A$2:$O9448,8,FALSE)</f>
        <v>Si</v>
      </c>
      <c r="K11" s="123" t="str">
        <f>VLOOKUP(E11,VIP!$A$2:$O13022,6,0)</f>
        <v>SI</v>
      </c>
      <c r="L11" s="125" t="s">
        <v>2596</v>
      </c>
      <c r="M11" s="150" t="s">
        <v>2557</v>
      </c>
      <c r="N11" s="150" t="s">
        <v>2527</v>
      </c>
      <c r="O11" s="140" t="s">
        <v>2585</v>
      </c>
      <c r="P11" s="122" t="s">
        <v>2597</v>
      </c>
      <c r="Q11" s="150" t="s">
        <v>2596</v>
      </c>
    </row>
    <row r="12" spans="1:18" ht="18" x14ac:dyDescent="0.25">
      <c r="A12" s="123" t="str">
        <f>VLOOKUP(E12,'LISTADO ATM'!$A$2:$C$901,3,0)</f>
        <v>NORTE</v>
      </c>
      <c r="B12" s="121" t="s">
        <v>2626</v>
      </c>
      <c r="C12" s="120">
        <v>44300.627314814818</v>
      </c>
      <c r="D12" s="123" t="s">
        <v>2492</v>
      </c>
      <c r="E12" s="124">
        <v>154</v>
      </c>
      <c r="F12" s="140" t="str">
        <f>VLOOKUP(E12,VIP!$A$2:$O12611,2,0)</f>
        <v>DRBR154</v>
      </c>
      <c r="G12" s="123" t="str">
        <f>VLOOKUP(E12,'LISTADO ATM'!$A$2:$B$900,2,0)</f>
        <v xml:space="preserve">ATM Oficina Sánchez </v>
      </c>
      <c r="H12" s="123" t="str">
        <f>VLOOKUP(E12,VIP!$A$2:$O17532,7,FALSE)</f>
        <v>Si</v>
      </c>
      <c r="I12" s="123" t="str">
        <f>VLOOKUP(E12,VIP!$A$2:$O9497,8,FALSE)</f>
        <v>Si</v>
      </c>
      <c r="J12" s="123" t="str">
        <f>VLOOKUP(E12,VIP!$A$2:$O9447,8,FALSE)</f>
        <v>Si</v>
      </c>
      <c r="K12" s="123" t="str">
        <f>VLOOKUP(E12,VIP!$A$2:$O13021,6,0)</f>
        <v>SI</v>
      </c>
      <c r="L12" s="125" t="s">
        <v>2596</v>
      </c>
      <c r="M12" s="150" t="s">
        <v>2557</v>
      </c>
      <c r="N12" s="150" t="s">
        <v>2527</v>
      </c>
      <c r="O12" s="140" t="s">
        <v>2629</v>
      </c>
      <c r="P12" s="122" t="s">
        <v>2597</v>
      </c>
      <c r="Q12" s="150" t="s">
        <v>2596</v>
      </c>
    </row>
    <row r="13" spans="1:18" ht="18" x14ac:dyDescent="0.25">
      <c r="A13" s="123" t="str">
        <f>VLOOKUP(E13,'LISTADO ATM'!$A$2:$C$901,3,0)</f>
        <v>SUR</v>
      </c>
      <c r="B13" s="121" t="s">
        <v>2625</v>
      </c>
      <c r="C13" s="120">
        <v>44300.627928240741</v>
      </c>
      <c r="D13" s="123" t="s">
        <v>2492</v>
      </c>
      <c r="E13" s="124">
        <v>616</v>
      </c>
      <c r="F13" s="140" t="str">
        <f>VLOOKUP(E13,VIP!$A$2:$O12610,2,0)</f>
        <v>DRBR187</v>
      </c>
      <c r="G13" s="123" t="str">
        <f>VLOOKUP(E13,'LISTADO ATM'!$A$2:$B$900,2,0)</f>
        <v xml:space="preserve">ATM 5ta. Brigada Barahona </v>
      </c>
      <c r="H13" s="123" t="str">
        <f>VLOOKUP(E13,VIP!$A$2:$O17531,7,FALSE)</f>
        <v>Si</v>
      </c>
      <c r="I13" s="123" t="str">
        <f>VLOOKUP(E13,VIP!$A$2:$O9496,8,FALSE)</f>
        <v>Si</v>
      </c>
      <c r="J13" s="123" t="str">
        <f>VLOOKUP(E13,VIP!$A$2:$O9446,8,FALSE)</f>
        <v>Si</v>
      </c>
      <c r="K13" s="123" t="str">
        <f>VLOOKUP(E13,VIP!$A$2:$O13020,6,0)</f>
        <v>NO</v>
      </c>
      <c r="L13" s="125" t="s">
        <v>2596</v>
      </c>
      <c r="M13" s="150" t="s">
        <v>2557</v>
      </c>
      <c r="N13" s="150" t="s">
        <v>2527</v>
      </c>
      <c r="O13" s="140" t="s">
        <v>2629</v>
      </c>
      <c r="P13" s="122" t="s">
        <v>2597</v>
      </c>
      <c r="Q13" s="150" t="s">
        <v>2596</v>
      </c>
    </row>
    <row r="14" spans="1:18" ht="18" x14ac:dyDescent="0.25">
      <c r="A14" s="123" t="str">
        <f>VLOOKUP(E14,'LISTADO ATM'!$A$2:$C$901,3,0)</f>
        <v>NORTE</v>
      </c>
      <c r="B14" s="121" t="s">
        <v>2575</v>
      </c>
      <c r="C14" s="120">
        <v>44300.392164351855</v>
      </c>
      <c r="D14" s="123" t="s">
        <v>2190</v>
      </c>
      <c r="E14" s="124">
        <v>716</v>
      </c>
      <c r="F14" s="140" t="str">
        <f>VLOOKUP(E14,VIP!$A$2:$O12585,2,0)</f>
        <v>DRBR340</v>
      </c>
      <c r="G14" s="123" t="str">
        <f>VLOOKUP(E14,'LISTADO ATM'!$A$2:$B$900,2,0)</f>
        <v xml:space="preserve">ATM Oficina Zona Franca (Santiago) </v>
      </c>
      <c r="H14" s="123" t="str">
        <f>VLOOKUP(E14,VIP!$A$2:$O17506,7,FALSE)</f>
        <v>Si</v>
      </c>
      <c r="I14" s="123" t="str">
        <f>VLOOKUP(E14,VIP!$A$2:$O9471,8,FALSE)</f>
        <v>Si</v>
      </c>
      <c r="J14" s="123" t="str">
        <f>VLOOKUP(E14,VIP!$A$2:$O9421,8,FALSE)</f>
        <v>Si</v>
      </c>
      <c r="K14" s="123" t="str">
        <f>VLOOKUP(E14,VIP!$A$2:$O12995,6,0)</f>
        <v>SI</v>
      </c>
      <c r="L14" s="125" t="s">
        <v>2437</v>
      </c>
      <c r="M14" s="118" t="s">
        <v>2465</v>
      </c>
      <c r="N14" s="150" t="s">
        <v>2527</v>
      </c>
      <c r="O14" s="140" t="s">
        <v>2501</v>
      </c>
      <c r="P14" s="122" t="s">
        <v>2598</v>
      </c>
      <c r="Q14" s="119" t="s">
        <v>2437</v>
      </c>
    </row>
    <row r="15" spans="1:18" ht="18" x14ac:dyDescent="0.25">
      <c r="A15" s="123" t="str">
        <f>VLOOKUP(E15,'LISTADO ATM'!$A$2:$C$901,3,0)</f>
        <v>DISTRITO NACIONAL</v>
      </c>
      <c r="B15" s="121" t="s">
        <v>2573</v>
      </c>
      <c r="C15" s="120">
        <v>44300.393842592595</v>
      </c>
      <c r="D15" s="123" t="s">
        <v>2189</v>
      </c>
      <c r="E15" s="124">
        <v>18</v>
      </c>
      <c r="F15" s="140" t="str">
        <f>VLOOKUP(E15,VIP!$A$2:$O12583,2,0)</f>
        <v>DRBR018</v>
      </c>
      <c r="G15" s="123" t="str">
        <f>VLOOKUP(E15,'LISTADO ATM'!$A$2:$B$900,2,0)</f>
        <v xml:space="preserve">ATM Oficina Haina Occidental I </v>
      </c>
      <c r="H15" s="123" t="str">
        <f>VLOOKUP(E15,VIP!$A$2:$O17504,7,FALSE)</f>
        <v>Si</v>
      </c>
      <c r="I15" s="123" t="str">
        <f>VLOOKUP(E15,VIP!$A$2:$O9469,8,FALSE)</f>
        <v>Si</v>
      </c>
      <c r="J15" s="123" t="str">
        <f>VLOOKUP(E15,VIP!$A$2:$O9419,8,FALSE)</f>
        <v>Si</v>
      </c>
      <c r="K15" s="123" t="str">
        <f>VLOOKUP(E15,VIP!$A$2:$O12993,6,0)</f>
        <v>SI</v>
      </c>
      <c r="L15" s="125" t="s">
        <v>2437</v>
      </c>
      <c r="M15" s="118" t="s">
        <v>2465</v>
      </c>
      <c r="N15" s="150" t="s">
        <v>2527</v>
      </c>
      <c r="O15" s="140" t="s">
        <v>2474</v>
      </c>
      <c r="P15" s="122" t="s">
        <v>2598</v>
      </c>
      <c r="Q15" s="119" t="s">
        <v>2437</v>
      </c>
    </row>
    <row r="16" spans="1:18" ht="18" x14ac:dyDescent="0.25">
      <c r="A16" s="123" t="str">
        <f>VLOOKUP(E16,'LISTADO ATM'!$A$2:$C$901,3,0)</f>
        <v>ESTE</v>
      </c>
      <c r="B16" s="121" t="s">
        <v>2560</v>
      </c>
      <c r="C16" s="120">
        <v>44300.440995370373</v>
      </c>
      <c r="D16" s="123" t="s">
        <v>2492</v>
      </c>
      <c r="E16" s="124">
        <v>121</v>
      </c>
      <c r="F16" s="140" t="str">
        <f>VLOOKUP(E16,VIP!$A$2:$O12604,2,0)</f>
        <v>DRBR121</v>
      </c>
      <c r="G16" s="123" t="str">
        <f>VLOOKUP(E16,'LISTADO ATM'!$A$2:$B$900,2,0)</f>
        <v xml:space="preserve">ATM Oficina Bayaguana </v>
      </c>
      <c r="H16" s="123" t="str">
        <f>VLOOKUP(E16,VIP!$A$2:$O17525,7,FALSE)</f>
        <v>Si</v>
      </c>
      <c r="I16" s="123" t="str">
        <f>VLOOKUP(E16,VIP!$A$2:$O9490,8,FALSE)</f>
        <v>Si</v>
      </c>
      <c r="J16" s="123" t="str">
        <f>VLOOKUP(E16,VIP!$A$2:$O9440,8,FALSE)</f>
        <v>Si</v>
      </c>
      <c r="K16" s="123" t="str">
        <f>VLOOKUP(E16,VIP!$A$2:$O13014,6,0)</f>
        <v>SI</v>
      </c>
      <c r="L16" s="125" t="s">
        <v>2606</v>
      </c>
      <c r="M16" s="150" t="s">
        <v>2557</v>
      </c>
      <c r="N16" s="150" t="s">
        <v>2527</v>
      </c>
      <c r="O16" s="140" t="s">
        <v>2585</v>
      </c>
      <c r="P16" s="122" t="s">
        <v>2607</v>
      </c>
      <c r="Q16" s="149">
        <v>44300.598761574074</v>
      </c>
    </row>
    <row r="17" spans="1:17" ht="18" x14ac:dyDescent="0.25">
      <c r="A17" s="123" t="str">
        <f>VLOOKUP(E17,'LISTADO ATM'!$A$2:$C$901,3,0)</f>
        <v>DISTRITO NACIONAL</v>
      </c>
      <c r="B17" s="121" t="s">
        <v>2559</v>
      </c>
      <c r="C17" s="120">
        <v>44300.441284722219</v>
      </c>
      <c r="D17" s="123" t="s">
        <v>2492</v>
      </c>
      <c r="E17" s="124">
        <v>866</v>
      </c>
      <c r="F17" s="140" t="str">
        <f>VLOOKUP(E17,VIP!$A$2:$O12603,2,0)</f>
        <v>DRBR866</v>
      </c>
      <c r="G17" s="123" t="str">
        <f>VLOOKUP(E17,'LISTADO ATM'!$A$2:$B$900,2,0)</f>
        <v xml:space="preserve">ATM CARDNET </v>
      </c>
      <c r="H17" s="123" t="str">
        <f>VLOOKUP(E17,VIP!$A$2:$O17524,7,FALSE)</f>
        <v>Si</v>
      </c>
      <c r="I17" s="123" t="str">
        <f>VLOOKUP(E17,VIP!$A$2:$O9489,8,FALSE)</f>
        <v>No</v>
      </c>
      <c r="J17" s="123" t="str">
        <f>VLOOKUP(E17,VIP!$A$2:$O9439,8,FALSE)</f>
        <v>No</v>
      </c>
      <c r="K17" s="123" t="str">
        <f>VLOOKUP(E17,VIP!$A$2:$O13013,6,0)</f>
        <v>NO</v>
      </c>
      <c r="L17" s="125" t="s">
        <v>2606</v>
      </c>
      <c r="M17" s="150" t="s">
        <v>2557</v>
      </c>
      <c r="N17" s="150" t="s">
        <v>2527</v>
      </c>
      <c r="O17" s="140" t="s">
        <v>2585</v>
      </c>
      <c r="P17" s="122" t="s">
        <v>2607</v>
      </c>
      <c r="Q17" s="149">
        <v>44300.598761574074</v>
      </c>
    </row>
    <row r="18" spans="1:17" ht="18" x14ac:dyDescent="0.25">
      <c r="A18" s="123" t="str">
        <f>VLOOKUP(E18,'LISTADO ATM'!$A$2:$C$901,3,0)</f>
        <v>DISTRITO NACIONAL</v>
      </c>
      <c r="B18" s="121" t="s">
        <v>2603</v>
      </c>
      <c r="C18" s="120">
        <v>44300.486574074072</v>
      </c>
      <c r="D18" s="123" t="s">
        <v>2189</v>
      </c>
      <c r="E18" s="124">
        <v>925</v>
      </c>
      <c r="F18" s="140" t="str">
        <f>VLOOKUP(E18,VIP!$A$2:$O12600,2,0)</f>
        <v>DRBR24L</v>
      </c>
      <c r="G18" s="123" t="str">
        <f>VLOOKUP(E18,'LISTADO ATM'!$A$2:$B$900,2,0)</f>
        <v xml:space="preserve">ATM Oficina Plaza Lama Av. 27 de Febrero </v>
      </c>
      <c r="H18" s="123" t="str">
        <f>VLOOKUP(E18,VIP!$A$2:$O17521,7,FALSE)</f>
        <v>Si</v>
      </c>
      <c r="I18" s="123" t="str">
        <f>VLOOKUP(E18,VIP!$A$2:$O9486,8,FALSE)</f>
        <v>Si</v>
      </c>
      <c r="J18" s="123" t="str">
        <f>VLOOKUP(E18,VIP!$A$2:$O9436,8,FALSE)</f>
        <v>Si</v>
      </c>
      <c r="K18" s="123" t="str">
        <f>VLOOKUP(E18,VIP!$A$2:$O13010,6,0)</f>
        <v>SI</v>
      </c>
      <c r="L18" s="125" t="s">
        <v>2437</v>
      </c>
      <c r="M18" s="150" t="s">
        <v>2557</v>
      </c>
      <c r="N18" s="118" t="s">
        <v>2508</v>
      </c>
      <c r="O18" s="140" t="s">
        <v>2474</v>
      </c>
      <c r="P18" s="122" t="s">
        <v>2605</v>
      </c>
      <c r="Q18" s="149">
        <v>44300.598761574074</v>
      </c>
    </row>
    <row r="19" spans="1:17" ht="18" x14ac:dyDescent="0.25">
      <c r="A19" s="123" t="str">
        <f>VLOOKUP(E19,'LISTADO ATM'!$A$2:$C$901,3,0)</f>
        <v>SUR</v>
      </c>
      <c r="B19" s="121" t="s">
        <v>2619</v>
      </c>
      <c r="C19" s="120">
        <v>44300.581875000003</v>
      </c>
      <c r="D19" s="123" t="s">
        <v>2621</v>
      </c>
      <c r="E19" s="124">
        <v>619</v>
      </c>
      <c r="F19" s="140" t="str">
        <f>VLOOKUP(E19,VIP!$A$2:$O12608,2,0)</f>
        <v>DRBR619</v>
      </c>
      <c r="G19" s="123" t="str">
        <f>VLOOKUP(E19,'LISTADO ATM'!$A$2:$B$900,2,0)</f>
        <v xml:space="preserve">ATM Academia P.N. Hatillo (San Cristóbal) </v>
      </c>
      <c r="H19" s="123" t="str">
        <f>VLOOKUP(E19,VIP!$A$2:$O17529,7,FALSE)</f>
        <v>Si</v>
      </c>
      <c r="I19" s="123" t="str">
        <f>VLOOKUP(E19,VIP!$A$2:$O9494,8,FALSE)</f>
        <v>Si</v>
      </c>
      <c r="J19" s="123" t="str">
        <f>VLOOKUP(E19,VIP!$A$2:$O9444,8,FALSE)</f>
        <v>Si</v>
      </c>
      <c r="K19" s="123" t="str">
        <f>VLOOKUP(E19,VIP!$A$2:$O13018,6,0)</f>
        <v>NO</v>
      </c>
      <c r="L19" s="125" t="s">
        <v>2624</v>
      </c>
      <c r="M19" s="150" t="s">
        <v>2557</v>
      </c>
      <c r="N19" s="118" t="s">
        <v>2472</v>
      </c>
      <c r="O19" s="140" t="s">
        <v>2623</v>
      </c>
      <c r="P19" s="122"/>
      <c r="Q19" s="149">
        <v>44300.8125</v>
      </c>
    </row>
    <row r="20" spans="1:17" ht="18" x14ac:dyDescent="0.25">
      <c r="A20" s="123" t="str">
        <f>VLOOKUP(E20,'LISTADO ATM'!$A$2:$C$901,3,0)</f>
        <v>NORTE</v>
      </c>
      <c r="B20" s="121">
        <v>335852099</v>
      </c>
      <c r="C20" s="120">
        <v>44299.637777777774</v>
      </c>
      <c r="D20" s="120" t="s">
        <v>2190</v>
      </c>
      <c r="E20" s="123">
        <v>689</v>
      </c>
      <c r="F20" s="140" t="str">
        <f>VLOOKUP(E20,VIP!$A$2:$O12620,2,0)</f>
        <v>DRBR689</v>
      </c>
      <c r="G20" s="123" t="str">
        <f>VLOOKUP(E20,'LISTADO ATM'!$A$2:$B$900,2,0)</f>
        <v>ATM Eco Petroleo Villa Gonzalez</v>
      </c>
      <c r="H20" s="123" t="str">
        <f>VLOOKUP(E20,VIP!$A$2:$O17541,7,FALSE)</f>
        <v>NO</v>
      </c>
      <c r="I20" s="123" t="str">
        <f>VLOOKUP(E20,VIP!$A$2:$O9506,8,FALSE)</f>
        <v>NO</v>
      </c>
      <c r="J20" s="123" t="str">
        <f>VLOOKUP(E20,VIP!$A$2:$O9456,8,FALSE)</f>
        <v>NO</v>
      </c>
      <c r="K20" s="123" t="str">
        <f>VLOOKUP(E20,VIP!$A$2:$O13030,6,0)</f>
        <v>NO</v>
      </c>
      <c r="L20" s="125" t="s">
        <v>2228</v>
      </c>
      <c r="M20" s="150" t="s">
        <v>2557</v>
      </c>
      <c r="N20" s="150" t="s">
        <v>2527</v>
      </c>
      <c r="O20" s="140" t="s">
        <v>2501</v>
      </c>
      <c r="P20" s="122"/>
      <c r="Q20" s="149">
        <v>44300.42690972222</v>
      </c>
    </row>
    <row r="21" spans="1:17" ht="18" x14ac:dyDescent="0.25">
      <c r="A21" s="123" t="str">
        <f>VLOOKUP(E21,'LISTADO ATM'!$A$2:$C$901,3,0)</f>
        <v>NORTE</v>
      </c>
      <c r="B21" s="121" t="s">
        <v>2539</v>
      </c>
      <c r="C21" s="120">
        <v>44299.661921296298</v>
      </c>
      <c r="D21" s="120" t="s">
        <v>2190</v>
      </c>
      <c r="E21" s="123">
        <v>253</v>
      </c>
      <c r="F21" s="140" t="str">
        <f>VLOOKUP(E21,VIP!$A$2:$O12630,2,0)</f>
        <v>DRBR253</v>
      </c>
      <c r="G21" s="123" t="str">
        <f>VLOOKUP(E21,'LISTADO ATM'!$A$2:$B$900,2,0)</f>
        <v xml:space="preserve">ATM Centro Cuesta Nacional (Santiago) </v>
      </c>
      <c r="H21" s="123" t="str">
        <f>VLOOKUP(E21,VIP!$A$2:$O17551,7,FALSE)</f>
        <v>Si</v>
      </c>
      <c r="I21" s="123" t="str">
        <f>VLOOKUP(E21,VIP!$A$2:$O9516,8,FALSE)</f>
        <v>Si</v>
      </c>
      <c r="J21" s="123" t="str">
        <f>VLOOKUP(E21,VIP!$A$2:$O9466,8,FALSE)</f>
        <v>Si</v>
      </c>
      <c r="K21" s="123" t="str">
        <f>VLOOKUP(E21,VIP!$A$2:$O13040,6,0)</f>
        <v>NO</v>
      </c>
      <c r="L21" s="125" t="s">
        <v>2228</v>
      </c>
      <c r="M21" s="150" t="s">
        <v>2557</v>
      </c>
      <c r="N21" s="150" t="s">
        <v>2527</v>
      </c>
      <c r="O21" s="140" t="s">
        <v>2501</v>
      </c>
      <c r="P21" s="122"/>
      <c r="Q21" s="149">
        <v>44300.42690972222</v>
      </c>
    </row>
    <row r="22" spans="1:17" ht="18" x14ac:dyDescent="0.25">
      <c r="A22" s="123" t="str">
        <f>VLOOKUP(E22,'LISTADO ATM'!$A$2:$C$901,3,0)</f>
        <v>DISTRITO NACIONAL</v>
      </c>
      <c r="B22" s="121" t="s">
        <v>2550</v>
      </c>
      <c r="C22" s="120">
        <v>44300.343854166669</v>
      </c>
      <c r="D22" s="123" t="s">
        <v>2189</v>
      </c>
      <c r="E22" s="124">
        <v>160</v>
      </c>
      <c r="F22" s="140" t="str">
        <f>VLOOKUP(E22,VIP!$A$2:$O12572,2,0)</f>
        <v>DRBR160</v>
      </c>
      <c r="G22" s="123" t="str">
        <f>VLOOKUP(E22,'LISTADO ATM'!$A$2:$B$900,2,0)</f>
        <v xml:space="preserve">ATM Oficina Herrera </v>
      </c>
      <c r="H22" s="123" t="str">
        <f>VLOOKUP(E22,VIP!$A$2:$O17493,7,FALSE)</f>
        <v>Si</v>
      </c>
      <c r="I22" s="123" t="str">
        <f>VLOOKUP(E22,VIP!$A$2:$O9458,8,FALSE)</f>
        <v>Si</v>
      </c>
      <c r="J22" s="123" t="str">
        <f>VLOOKUP(E22,VIP!$A$2:$O9408,8,FALSE)</f>
        <v>Si</v>
      </c>
      <c r="K22" s="123" t="str">
        <f>VLOOKUP(E22,VIP!$A$2:$O12982,6,0)</f>
        <v>NO</v>
      </c>
      <c r="L22" s="125" t="s">
        <v>2228</v>
      </c>
      <c r="M22" s="150" t="s">
        <v>2557</v>
      </c>
      <c r="N22" s="150" t="s">
        <v>2527</v>
      </c>
      <c r="O22" s="140" t="s">
        <v>2474</v>
      </c>
      <c r="P22" s="122"/>
      <c r="Q22" s="149">
        <v>44300.42690972222</v>
      </c>
    </row>
    <row r="23" spans="1:17" ht="18" x14ac:dyDescent="0.25">
      <c r="A23" s="123" t="str">
        <f>VLOOKUP(E23,'LISTADO ATM'!$A$2:$C$901,3,0)</f>
        <v>DISTRITO NACIONAL</v>
      </c>
      <c r="B23" s="121">
        <v>335849909</v>
      </c>
      <c r="C23" s="120">
        <v>44298.498784722222</v>
      </c>
      <c r="D23" s="123" t="s">
        <v>2189</v>
      </c>
      <c r="E23" s="124">
        <v>865</v>
      </c>
      <c r="F23" s="140" t="str">
        <f>VLOOKUP(E23,VIP!$A$2:$O12576,2,0)</f>
        <v>DRBR865</v>
      </c>
      <c r="G23" s="123" t="str">
        <f>VLOOKUP(E23,'LISTADO ATM'!$A$2:$B$900,2,0)</f>
        <v xml:space="preserve">ATM Club Naco </v>
      </c>
      <c r="H23" s="123" t="str">
        <f>VLOOKUP(E23,VIP!$A$2:$O17497,7,FALSE)</f>
        <v>Si</v>
      </c>
      <c r="I23" s="123" t="str">
        <f>VLOOKUP(E23,VIP!$A$2:$O9462,8,FALSE)</f>
        <v>Si</v>
      </c>
      <c r="J23" s="123" t="str">
        <f>VLOOKUP(E23,VIP!$A$2:$O9412,8,FALSE)</f>
        <v>Si</v>
      </c>
      <c r="K23" s="123" t="str">
        <f>VLOOKUP(E23,VIP!$A$2:$O12986,6,0)</f>
        <v>NO</v>
      </c>
      <c r="L23" s="125" t="s">
        <v>2228</v>
      </c>
      <c r="M23" s="150" t="s">
        <v>2557</v>
      </c>
      <c r="N23" s="150" t="s">
        <v>2527</v>
      </c>
      <c r="O23" s="140" t="s">
        <v>2474</v>
      </c>
      <c r="P23" s="122"/>
      <c r="Q23" s="149">
        <v>44300.598761574074</v>
      </c>
    </row>
    <row r="24" spans="1:17" ht="18" x14ac:dyDescent="0.25">
      <c r="A24" s="123" t="str">
        <f>VLOOKUP(E24,'LISTADO ATM'!$A$2:$C$901,3,0)</f>
        <v>DISTRITO NACIONAL</v>
      </c>
      <c r="B24" s="121">
        <v>335850424</v>
      </c>
      <c r="C24" s="120">
        <v>44298.658668981479</v>
      </c>
      <c r="D24" s="120" t="s">
        <v>2189</v>
      </c>
      <c r="E24" s="123">
        <v>243</v>
      </c>
      <c r="F24" s="140" t="str">
        <f>VLOOKUP(E24,VIP!$A$2:$O12586,2,0)</f>
        <v>DRBR243</v>
      </c>
      <c r="G24" s="123" t="str">
        <f>VLOOKUP(E24,'LISTADO ATM'!$A$2:$B$900,2,0)</f>
        <v xml:space="preserve">ATM Autoservicio Plaza Central  </v>
      </c>
      <c r="H24" s="123" t="str">
        <f>VLOOKUP(E24,VIP!$A$2:$O17507,7,FALSE)</f>
        <v>Si</v>
      </c>
      <c r="I24" s="123" t="str">
        <f>VLOOKUP(E24,VIP!$A$2:$O9472,8,FALSE)</f>
        <v>Si</v>
      </c>
      <c r="J24" s="123" t="str">
        <f>VLOOKUP(E24,VIP!$A$2:$O9422,8,FALSE)</f>
        <v>Si</v>
      </c>
      <c r="K24" s="123" t="str">
        <f>VLOOKUP(E24,VIP!$A$2:$O12996,6,0)</f>
        <v>SI</v>
      </c>
      <c r="L24" s="125" t="s">
        <v>2228</v>
      </c>
      <c r="M24" s="150" t="s">
        <v>2557</v>
      </c>
      <c r="N24" s="150" t="s">
        <v>2527</v>
      </c>
      <c r="O24" s="140" t="s">
        <v>2474</v>
      </c>
      <c r="P24" s="122"/>
      <c r="Q24" s="149">
        <v>44300.598761574074</v>
      </c>
    </row>
    <row r="25" spans="1:17" ht="18" x14ac:dyDescent="0.25">
      <c r="A25" s="123" t="str">
        <f>VLOOKUP(E25,'LISTADO ATM'!$A$2:$C$901,3,0)</f>
        <v>DISTRITO NACIONAL</v>
      </c>
      <c r="B25" s="121">
        <v>335851574</v>
      </c>
      <c r="C25" s="120">
        <v>44299.482673611114</v>
      </c>
      <c r="D25" s="120" t="s">
        <v>2189</v>
      </c>
      <c r="E25" s="123">
        <v>224</v>
      </c>
      <c r="F25" s="140" t="str">
        <f>VLOOKUP(E25,VIP!$A$2:$O12619,2,0)</f>
        <v>DRBR224</v>
      </c>
      <c r="G25" s="123" t="str">
        <f>VLOOKUP(E25,'LISTADO ATM'!$A$2:$B$900,2,0)</f>
        <v xml:space="preserve">ATM S/M Nacional El Millón (Núñez de Cáceres) </v>
      </c>
      <c r="H25" s="123" t="str">
        <f>VLOOKUP(E25,VIP!$A$2:$O17540,7,FALSE)</f>
        <v>Si</v>
      </c>
      <c r="I25" s="123" t="str">
        <f>VLOOKUP(E25,VIP!$A$2:$O9505,8,FALSE)</f>
        <v>Si</v>
      </c>
      <c r="J25" s="123" t="str">
        <f>VLOOKUP(E25,VIP!$A$2:$O9455,8,FALSE)</f>
        <v>Si</v>
      </c>
      <c r="K25" s="123" t="str">
        <f>VLOOKUP(E25,VIP!$A$2:$O13029,6,0)</f>
        <v>SI</v>
      </c>
      <c r="L25" s="125" t="s">
        <v>2228</v>
      </c>
      <c r="M25" s="150" t="s">
        <v>2557</v>
      </c>
      <c r="N25" s="150" t="s">
        <v>2527</v>
      </c>
      <c r="O25" s="140" t="s">
        <v>2474</v>
      </c>
      <c r="P25" s="122"/>
      <c r="Q25" s="149">
        <v>44300.598761574074</v>
      </c>
    </row>
    <row r="26" spans="1:17" ht="18" x14ac:dyDescent="0.25">
      <c r="A26" s="123" t="str">
        <f>VLOOKUP(E26,'LISTADO ATM'!$A$2:$C$901,3,0)</f>
        <v>DISTRITO NACIONAL</v>
      </c>
      <c r="B26" s="121">
        <v>335852083</v>
      </c>
      <c r="C26" s="120">
        <v>44299.633055555554</v>
      </c>
      <c r="D26" s="120" t="s">
        <v>2189</v>
      </c>
      <c r="E26" s="123">
        <v>240</v>
      </c>
      <c r="F26" s="140" t="str">
        <f>VLOOKUP(E26,VIP!$A$2:$O12623,2,0)</f>
        <v>DRBR24D</v>
      </c>
      <c r="G26" s="123" t="str">
        <f>VLOOKUP(E26,'LISTADO ATM'!$A$2:$B$900,2,0)</f>
        <v xml:space="preserve">ATM Oficina Carrefour I </v>
      </c>
      <c r="H26" s="123" t="str">
        <f>VLOOKUP(E26,VIP!$A$2:$O17544,7,FALSE)</f>
        <v>Si</v>
      </c>
      <c r="I26" s="123" t="str">
        <f>VLOOKUP(E26,VIP!$A$2:$O9509,8,FALSE)</f>
        <v>Si</v>
      </c>
      <c r="J26" s="123" t="str">
        <f>VLOOKUP(E26,VIP!$A$2:$O9459,8,FALSE)</f>
        <v>Si</v>
      </c>
      <c r="K26" s="123" t="str">
        <f>VLOOKUP(E26,VIP!$A$2:$O13033,6,0)</f>
        <v>SI</v>
      </c>
      <c r="L26" s="125" t="s">
        <v>2228</v>
      </c>
      <c r="M26" s="150" t="s">
        <v>2557</v>
      </c>
      <c r="N26" s="150" t="s">
        <v>2527</v>
      </c>
      <c r="O26" s="140" t="s">
        <v>2474</v>
      </c>
      <c r="P26" s="122"/>
      <c r="Q26" s="149">
        <v>44300.598761574074</v>
      </c>
    </row>
    <row r="27" spans="1:17" ht="18" x14ac:dyDescent="0.25">
      <c r="A27" s="123" t="str">
        <f>VLOOKUP(E27,'LISTADO ATM'!$A$2:$C$901,3,0)</f>
        <v>ESTE</v>
      </c>
      <c r="B27" s="121" t="s">
        <v>2540</v>
      </c>
      <c r="C27" s="120">
        <v>44299.646238425928</v>
      </c>
      <c r="D27" s="120" t="s">
        <v>2189</v>
      </c>
      <c r="E27" s="123">
        <v>217</v>
      </c>
      <c r="F27" s="140" t="str">
        <f>VLOOKUP(E27,VIP!$A$2:$O12632,2,0)</f>
        <v>DRBR217</v>
      </c>
      <c r="G27" s="123" t="str">
        <f>VLOOKUP(E27,'LISTADO ATM'!$A$2:$B$900,2,0)</f>
        <v xml:space="preserve">ATM Oficina Bávaro </v>
      </c>
      <c r="H27" s="123" t="str">
        <f>VLOOKUP(E27,VIP!$A$2:$O17553,7,FALSE)</f>
        <v>Si</v>
      </c>
      <c r="I27" s="123" t="str">
        <f>VLOOKUP(E27,VIP!$A$2:$O9518,8,FALSE)</f>
        <v>Si</v>
      </c>
      <c r="J27" s="123" t="str">
        <f>VLOOKUP(E27,VIP!$A$2:$O9468,8,FALSE)</f>
        <v>Si</v>
      </c>
      <c r="K27" s="123" t="str">
        <f>VLOOKUP(E27,VIP!$A$2:$O13042,6,0)</f>
        <v>NO</v>
      </c>
      <c r="L27" s="125" t="s">
        <v>2228</v>
      </c>
      <c r="M27" s="150" t="s">
        <v>2557</v>
      </c>
      <c r="N27" s="150" t="s">
        <v>2527</v>
      </c>
      <c r="O27" s="140" t="s">
        <v>2474</v>
      </c>
      <c r="P27" s="122"/>
      <c r="Q27" s="149">
        <v>44300.598761574074</v>
      </c>
    </row>
    <row r="28" spans="1:17" ht="18" x14ac:dyDescent="0.25">
      <c r="A28" s="123" t="str">
        <f>VLOOKUP(E28,'LISTADO ATM'!$A$2:$C$901,3,0)</f>
        <v>NORTE</v>
      </c>
      <c r="B28" s="121" t="s">
        <v>2537</v>
      </c>
      <c r="C28" s="120">
        <v>44299.684999999998</v>
      </c>
      <c r="D28" s="120" t="s">
        <v>2190</v>
      </c>
      <c r="E28" s="123">
        <v>62</v>
      </c>
      <c r="F28" s="142" t="str">
        <f>VLOOKUP(E28,VIP!$A$2:$O12627,2,0)</f>
        <v>DRBR062</v>
      </c>
      <c r="G28" s="123" t="str">
        <f>VLOOKUP(E28,'LISTADO ATM'!$A$2:$B$900,2,0)</f>
        <v xml:space="preserve">ATM Oficina Dajabón </v>
      </c>
      <c r="H28" s="123" t="str">
        <f>VLOOKUP(E28,VIP!$A$2:$O17548,7,FALSE)</f>
        <v>Si</v>
      </c>
      <c r="I28" s="123" t="str">
        <f>VLOOKUP(E28,VIP!$A$2:$O9513,8,FALSE)</f>
        <v>Si</v>
      </c>
      <c r="J28" s="123" t="str">
        <f>VLOOKUP(E28,VIP!$A$2:$O9463,8,FALSE)</f>
        <v>Si</v>
      </c>
      <c r="K28" s="123" t="str">
        <f>VLOOKUP(E28,VIP!$A$2:$O13037,6,0)</f>
        <v>SI</v>
      </c>
      <c r="L28" s="125" t="s">
        <v>2228</v>
      </c>
      <c r="M28" s="150" t="s">
        <v>2557</v>
      </c>
      <c r="N28" s="150" t="s">
        <v>2527</v>
      </c>
      <c r="O28" s="142" t="s">
        <v>2506</v>
      </c>
      <c r="P28" s="122"/>
      <c r="Q28" s="149">
        <v>44300.598761574074</v>
      </c>
    </row>
    <row r="29" spans="1:17" ht="18" x14ac:dyDescent="0.25">
      <c r="A29" s="123" t="str">
        <f>VLOOKUP(E29,'LISTADO ATM'!$A$2:$C$901,3,0)</f>
        <v>DISTRITO NACIONAL</v>
      </c>
      <c r="B29" s="121" t="s">
        <v>2535</v>
      </c>
      <c r="C29" s="120">
        <v>44299.685972222222</v>
      </c>
      <c r="D29" s="120" t="s">
        <v>2189</v>
      </c>
      <c r="E29" s="123">
        <v>36</v>
      </c>
      <c r="F29" s="142" t="str">
        <f>VLOOKUP(E29,VIP!$A$2:$O12625,2,0)</f>
        <v>DRBR036</v>
      </c>
      <c r="G29" s="123" t="str">
        <f>VLOOKUP(E29,'LISTADO ATM'!$A$2:$B$900,2,0)</f>
        <v xml:space="preserve">ATM Banco Central </v>
      </c>
      <c r="H29" s="123" t="str">
        <f>VLOOKUP(E29,VIP!$A$2:$O17546,7,FALSE)</f>
        <v>Si</v>
      </c>
      <c r="I29" s="123" t="str">
        <f>VLOOKUP(E29,VIP!$A$2:$O9511,8,FALSE)</f>
        <v>Si</v>
      </c>
      <c r="J29" s="123" t="str">
        <f>VLOOKUP(E29,VIP!$A$2:$O9461,8,FALSE)</f>
        <v>Si</v>
      </c>
      <c r="K29" s="123" t="str">
        <f>VLOOKUP(E29,VIP!$A$2:$O13035,6,0)</f>
        <v>SI</v>
      </c>
      <c r="L29" s="125" t="s">
        <v>2228</v>
      </c>
      <c r="M29" s="150" t="s">
        <v>2557</v>
      </c>
      <c r="N29" s="150" t="s">
        <v>2527</v>
      </c>
      <c r="O29" s="142" t="s">
        <v>2474</v>
      </c>
      <c r="P29" s="122"/>
      <c r="Q29" s="149">
        <v>44300.598761574074</v>
      </c>
    </row>
    <row r="30" spans="1:17" ht="18" x14ac:dyDescent="0.25">
      <c r="A30" s="123" t="str">
        <f>VLOOKUP(E30,'LISTADO ATM'!$A$2:$C$901,3,0)</f>
        <v>DISTRITO NACIONAL</v>
      </c>
      <c r="B30" s="121" t="s">
        <v>2533</v>
      </c>
      <c r="C30" s="120">
        <v>44299.74486111111</v>
      </c>
      <c r="D30" s="120" t="s">
        <v>2189</v>
      </c>
      <c r="E30" s="123">
        <v>562</v>
      </c>
      <c r="F30" s="142" t="str">
        <f>VLOOKUP(E30,VIP!$A$2:$O12623,2,0)</f>
        <v>DRBR226</v>
      </c>
      <c r="G30" s="123" t="str">
        <f>VLOOKUP(E30,'LISTADO ATM'!$A$2:$B$900,2,0)</f>
        <v xml:space="preserve">ATM S/M Jumbo Carretera Mella </v>
      </c>
      <c r="H30" s="123" t="str">
        <f>VLOOKUP(E30,VIP!$A$2:$O17544,7,FALSE)</f>
        <v>Si</v>
      </c>
      <c r="I30" s="123" t="str">
        <f>VLOOKUP(E30,VIP!$A$2:$O9509,8,FALSE)</f>
        <v>Si</v>
      </c>
      <c r="J30" s="123" t="str">
        <f>VLOOKUP(E30,VIP!$A$2:$O9459,8,FALSE)</f>
        <v>Si</v>
      </c>
      <c r="K30" s="123" t="str">
        <f>VLOOKUP(E30,VIP!$A$2:$O13033,6,0)</f>
        <v>SI</v>
      </c>
      <c r="L30" s="125" t="s">
        <v>2228</v>
      </c>
      <c r="M30" s="150" t="s">
        <v>2557</v>
      </c>
      <c r="N30" s="150" t="s">
        <v>2527</v>
      </c>
      <c r="O30" s="142" t="s">
        <v>2474</v>
      </c>
      <c r="P30" s="122"/>
      <c r="Q30" s="149">
        <v>44300.598761574074</v>
      </c>
    </row>
    <row r="31" spans="1:17" ht="18" x14ac:dyDescent="0.25">
      <c r="A31" s="123" t="str">
        <f>VLOOKUP(E31,'LISTADO ATM'!$A$2:$C$901,3,0)</f>
        <v>DISTRITO NACIONAL</v>
      </c>
      <c r="B31" s="121" t="s">
        <v>2532</v>
      </c>
      <c r="C31" s="120">
        <v>44299.757939814815</v>
      </c>
      <c r="D31" s="120" t="s">
        <v>2189</v>
      </c>
      <c r="E31" s="123">
        <v>821</v>
      </c>
      <c r="F31" s="142" t="str">
        <f>VLOOKUP(E31,VIP!$A$2:$O12622,2,0)</f>
        <v>DRBR821</v>
      </c>
      <c r="G31" s="123" t="str">
        <f>VLOOKUP(E31,'LISTADO ATM'!$A$2:$B$900,2,0)</f>
        <v xml:space="preserve">ATM S/M Bravo Churchill </v>
      </c>
      <c r="H31" s="123" t="str">
        <f>VLOOKUP(E31,VIP!$A$2:$O17543,7,FALSE)</f>
        <v>Si</v>
      </c>
      <c r="I31" s="123" t="str">
        <f>VLOOKUP(E31,VIP!$A$2:$O9508,8,FALSE)</f>
        <v>No</v>
      </c>
      <c r="J31" s="123" t="str">
        <f>VLOOKUP(E31,VIP!$A$2:$O9458,8,FALSE)</f>
        <v>No</v>
      </c>
      <c r="K31" s="123" t="str">
        <f>VLOOKUP(E31,VIP!$A$2:$O13032,6,0)</f>
        <v>SI</v>
      </c>
      <c r="L31" s="125" t="s">
        <v>2228</v>
      </c>
      <c r="M31" s="150" t="s">
        <v>2557</v>
      </c>
      <c r="N31" s="150" t="s">
        <v>2527</v>
      </c>
      <c r="O31" s="142" t="s">
        <v>2474</v>
      </c>
      <c r="P31" s="122"/>
      <c r="Q31" s="149">
        <v>44300.598761574074</v>
      </c>
    </row>
    <row r="32" spans="1:17" ht="18" x14ac:dyDescent="0.25">
      <c r="A32" s="123" t="str">
        <f>VLOOKUP(E32,'LISTADO ATM'!$A$2:$C$901,3,0)</f>
        <v>NORTE</v>
      </c>
      <c r="B32" s="121" t="s">
        <v>2544</v>
      </c>
      <c r="C32" s="120">
        <v>44299.915231481478</v>
      </c>
      <c r="D32" s="120" t="s">
        <v>2190</v>
      </c>
      <c r="E32" s="123">
        <v>854</v>
      </c>
      <c r="F32" s="142" t="str">
        <f>VLOOKUP(E32,VIP!$A$2:$O12627,2,0)</f>
        <v>DRBR854</v>
      </c>
      <c r="G32" s="123" t="str">
        <f>VLOOKUP(E32,'LISTADO ATM'!$A$2:$B$900,2,0)</f>
        <v xml:space="preserve">ATM Centro Comercial Blanco Batista </v>
      </c>
      <c r="H32" s="123" t="str">
        <f>VLOOKUP(E32,VIP!$A$2:$O17548,7,FALSE)</f>
        <v>Si</v>
      </c>
      <c r="I32" s="123" t="str">
        <f>VLOOKUP(E32,VIP!$A$2:$O9513,8,FALSE)</f>
        <v>Si</v>
      </c>
      <c r="J32" s="123" t="str">
        <f>VLOOKUP(E32,VIP!$A$2:$O9463,8,FALSE)</f>
        <v>Si</v>
      </c>
      <c r="K32" s="123" t="str">
        <f>VLOOKUP(E32,VIP!$A$2:$O13037,6,0)</f>
        <v>NO</v>
      </c>
      <c r="L32" s="125" t="s">
        <v>2228</v>
      </c>
      <c r="M32" s="150" t="s">
        <v>2557</v>
      </c>
      <c r="N32" s="118" t="s">
        <v>2472</v>
      </c>
      <c r="O32" s="142" t="s">
        <v>2506</v>
      </c>
      <c r="P32" s="122"/>
      <c r="Q32" s="149">
        <v>44300.598761574074</v>
      </c>
    </row>
    <row r="33" spans="1:17" ht="18" x14ac:dyDescent="0.25">
      <c r="A33" s="123" t="str">
        <f>VLOOKUP(E33,'LISTADO ATM'!$A$2:$C$901,3,0)</f>
        <v>NORTE</v>
      </c>
      <c r="B33" s="121" t="s">
        <v>2542</v>
      </c>
      <c r="C33" s="120">
        <v>44299.918888888889</v>
      </c>
      <c r="D33" s="120" t="s">
        <v>2190</v>
      </c>
      <c r="E33" s="123">
        <v>497</v>
      </c>
      <c r="F33" s="142" t="str">
        <f>VLOOKUP(E33,VIP!$A$2:$O12625,2,0)</f>
        <v>DRBR497</v>
      </c>
      <c r="G33" s="123" t="str">
        <f>VLOOKUP(E33,'LISTADO ATM'!$A$2:$B$900,2,0)</f>
        <v xml:space="preserve">ATM Oficina El Portal II (Santiago) </v>
      </c>
      <c r="H33" s="123" t="str">
        <f>VLOOKUP(E33,VIP!$A$2:$O17546,7,FALSE)</f>
        <v>Si</v>
      </c>
      <c r="I33" s="123" t="str">
        <f>VLOOKUP(E33,VIP!$A$2:$O9511,8,FALSE)</f>
        <v>Si</v>
      </c>
      <c r="J33" s="123" t="str">
        <f>VLOOKUP(E33,VIP!$A$2:$O9461,8,FALSE)</f>
        <v>Si</v>
      </c>
      <c r="K33" s="123" t="str">
        <f>VLOOKUP(E33,VIP!$A$2:$O13035,6,0)</f>
        <v>SI</v>
      </c>
      <c r="L33" s="125" t="s">
        <v>2228</v>
      </c>
      <c r="M33" s="150" t="s">
        <v>2557</v>
      </c>
      <c r="N33" s="150" t="s">
        <v>2527</v>
      </c>
      <c r="O33" s="142" t="s">
        <v>2506</v>
      </c>
      <c r="P33" s="122"/>
      <c r="Q33" s="149">
        <v>44300.598761574074</v>
      </c>
    </row>
    <row r="34" spans="1:17" ht="18" x14ac:dyDescent="0.25">
      <c r="A34" s="123" t="str">
        <f>VLOOKUP(E34,'LISTADO ATM'!$A$2:$C$901,3,0)</f>
        <v>DISTRITO NACIONAL</v>
      </c>
      <c r="B34" s="121" t="s">
        <v>2541</v>
      </c>
      <c r="C34" s="120">
        <v>44299.921817129631</v>
      </c>
      <c r="D34" s="120" t="s">
        <v>2189</v>
      </c>
      <c r="E34" s="123">
        <v>517</v>
      </c>
      <c r="F34" s="142" t="str">
        <f>VLOOKUP(E34,VIP!$A$2:$O12624,2,0)</f>
        <v>DRBR517</v>
      </c>
      <c r="G34" s="123" t="str">
        <f>VLOOKUP(E34,'LISTADO ATM'!$A$2:$B$900,2,0)</f>
        <v xml:space="preserve">ATM Autobanco Oficina Sans Soucí </v>
      </c>
      <c r="H34" s="123" t="str">
        <f>VLOOKUP(E34,VIP!$A$2:$O17545,7,FALSE)</f>
        <v>Si</v>
      </c>
      <c r="I34" s="123" t="str">
        <f>VLOOKUP(E34,VIP!$A$2:$O9510,8,FALSE)</f>
        <v>Si</v>
      </c>
      <c r="J34" s="123" t="str">
        <f>VLOOKUP(E34,VIP!$A$2:$O9460,8,FALSE)</f>
        <v>Si</v>
      </c>
      <c r="K34" s="123" t="str">
        <f>VLOOKUP(E34,VIP!$A$2:$O13034,6,0)</f>
        <v>SI</v>
      </c>
      <c r="L34" s="125" t="s">
        <v>2228</v>
      </c>
      <c r="M34" s="150" t="s">
        <v>2557</v>
      </c>
      <c r="N34" s="150" t="s">
        <v>2527</v>
      </c>
      <c r="O34" s="142" t="s">
        <v>2474</v>
      </c>
      <c r="P34" s="122"/>
      <c r="Q34" s="149">
        <v>44300.598761574074</v>
      </c>
    </row>
    <row r="35" spans="1:17" ht="18" x14ac:dyDescent="0.25">
      <c r="A35" s="123" t="str">
        <f>VLOOKUP(E35,'LISTADO ATM'!$A$2:$C$901,3,0)</f>
        <v>NORTE</v>
      </c>
      <c r="B35" s="121" t="s">
        <v>2553</v>
      </c>
      <c r="C35" s="120">
        <v>44300.30740740741</v>
      </c>
      <c r="D35" s="123" t="s">
        <v>2189</v>
      </c>
      <c r="E35" s="124">
        <v>282</v>
      </c>
      <c r="F35" s="142" t="str">
        <f>VLOOKUP(E35,VIP!$A$2:$O12576,2,0)</f>
        <v>DRBR282</v>
      </c>
      <c r="G35" s="123" t="str">
        <f>VLOOKUP(E35,'LISTADO ATM'!$A$2:$B$900,2,0)</f>
        <v xml:space="preserve">ATM Autobanco Nibaje </v>
      </c>
      <c r="H35" s="123" t="str">
        <f>VLOOKUP(E35,VIP!$A$2:$O17497,7,FALSE)</f>
        <v>Si</v>
      </c>
      <c r="I35" s="123" t="str">
        <f>VLOOKUP(E35,VIP!$A$2:$O9462,8,FALSE)</f>
        <v>Si</v>
      </c>
      <c r="J35" s="123" t="str">
        <f>VLOOKUP(E35,VIP!$A$2:$O9412,8,FALSE)</f>
        <v>Si</v>
      </c>
      <c r="K35" s="123" t="str">
        <f>VLOOKUP(E35,VIP!$A$2:$O12986,6,0)</f>
        <v>NO</v>
      </c>
      <c r="L35" s="125" t="s">
        <v>2228</v>
      </c>
      <c r="M35" s="150" t="s">
        <v>2557</v>
      </c>
      <c r="N35" s="118" t="s">
        <v>2472</v>
      </c>
      <c r="O35" s="142" t="s">
        <v>2556</v>
      </c>
      <c r="P35" s="122"/>
      <c r="Q35" s="149">
        <v>44300.598761574074</v>
      </c>
    </row>
    <row r="36" spans="1:17" ht="18" x14ac:dyDescent="0.25">
      <c r="A36" s="123" t="str">
        <f>VLOOKUP(E36,'LISTADO ATM'!$A$2:$C$901,3,0)</f>
        <v>NORTE</v>
      </c>
      <c r="B36" s="121" t="s">
        <v>2582</v>
      </c>
      <c r="C36" s="120">
        <v>44300.371122685188</v>
      </c>
      <c r="D36" s="123" t="s">
        <v>2190</v>
      </c>
      <c r="E36" s="124">
        <v>261</v>
      </c>
      <c r="F36" s="142" t="str">
        <f>VLOOKUP(E36,VIP!$A$2:$O12592,2,0)</f>
        <v>DRBR261</v>
      </c>
      <c r="G36" s="123" t="str">
        <f>VLOOKUP(E36,'LISTADO ATM'!$A$2:$B$900,2,0)</f>
        <v xml:space="preserve">ATM UNP Aeropuerto Cibao (Santiago) </v>
      </c>
      <c r="H36" s="123" t="str">
        <f>VLOOKUP(E36,VIP!$A$2:$O17513,7,FALSE)</f>
        <v>Si</v>
      </c>
      <c r="I36" s="123" t="str">
        <f>VLOOKUP(E36,VIP!$A$2:$O9478,8,FALSE)</f>
        <v>Si</v>
      </c>
      <c r="J36" s="123" t="str">
        <f>VLOOKUP(E36,VIP!$A$2:$O9428,8,FALSE)</f>
        <v>Si</v>
      </c>
      <c r="K36" s="123" t="str">
        <f>VLOOKUP(E36,VIP!$A$2:$O13002,6,0)</f>
        <v>NO</v>
      </c>
      <c r="L36" s="125" t="s">
        <v>2228</v>
      </c>
      <c r="M36" s="150" t="s">
        <v>2557</v>
      </c>
      <c r="N36" s="150" t="s">
        <v>2527</v>
      </c>
      <c r="O36" s="142" t="s">
        <v>2501</v>
      </c>
      <c r="P36" s="122"/>
      <c r="Q36" s="149">
        <v>44300.598761574074</v>
      </c>
    </row>
    <row r="37" spans="1:17" ht="18" x14ac:dyDescent="0.25">
      <c r="A37" s="123" t="str">
        <f>VLOOKUP(E37,'LISTADO ATM'!$A$2:$C$901,3,0)</f>
        <v>DISTRITO NACIONAL</v>
      </c>
      <c r="B37" s="121" t="s">
        <v>2581</v>
      </c>
      <c r="C37" s="120">
        <v>44300.375694444447</v>
      </c>
      <c r="D37" s="123" t="s">
        <v>2189</v>
      </c>
      <c r="E37" s="124">
        <v>225</v>
      </c>
      <c r="F37" s="142" t="str">
        <f>VLOOKUP(E37,VIP!$A$2:$O12591,2,0)</f>
        <v>DRBR225</v>
      </c>
      <c r="G37" s="123" t="str">
        <f>VLOOKUP(E37,'LISTADO ATM'!$A$2:$B$900,2,0)</f>
        <v xml:space="preserve">ATM S/M Nacional Arroyo Hondo </v>
      </c>
      <c r="H37" s="123" t="str">
        <f>VLOOKUP(E37,VIP!$A$2:$O17512,7,FALSE)</f>
        <v>Si</v>
      </c>
      <c r="I37" s="123" t="str">
        <f>VLOOKUP(E37,VIP!$A$2:$O9477,8,FALSE)</f>
        <v>Si</v>
      </c>
      <c r="J37" s="123" t="str">
        <f>VLOOKUP(E37,VIP!$A$2:$O9427,8,FALSE)</f>
        <v>Si</v>
      </c>
      <c r="K37" s="123" t="str">
        <f>VLOOKUP(E37,VIP!$A$2:$O13001,6,0)</f>
        <v>NO</v>
      </c>
      <c r="L37" s="125" t="s">
        <v>2228</v>
      </c>
      <c r="M37" s="150" t="s">
        <v>2557</v>
      </c>
      <c r="N37" s="150" t="s">
        <v>2527</v>
      </c>
      <c r="O37" s="142" t="s">
        <v>2474</v>
      </c>
      <c r="P37" s="122"/>
      <c r="Q37" s="149">
        <v>44300.598761574074</v>
      </c>
    </row>
    <row r="38" spans="1:17" ht="18" x14ac:dyDescent="0.25">
      <c r="A38" s="123" t="str">
        <f>VLOOKUP(E38,'LISTADO ATM'!$A$2:$C$901,3,0)</f>
        <v>NORTE</v>
      </c>
      <c r="B38" s="121" t="s">
        <v>2567</v>
      </c>
      <c r="C38" s="120">
        <v>44300.404131944444</v>
      </c>
      <c r="D38" s="123" t="s">
        <v>2189</v>
      </c>
      <c r="E38" s="124">
        <v>402</v>
      </c>
      <c r="F38" s="142" t="str">
        <f>VLOOKUP(E38,VIP!$A$2:$O12577,2,0)</f>
        <v>DRBR402</v>
      </c>
      <c r="G38" s="123" t="str">
        <f>VLOOKUP(E38,'LISTADO ATM'!$A$2:$B$900,2,0)</f>
        <v xml:space="preserve">ATM La Sirena La Vega </v>
      </c>
      <c r="H38" s="123" t="str">
        <f>VLOOKUP(E38,VIP!$A$2:$O17498,7,FALSE)</f>
        <v>Si</v>
      </c>
      <c r="I38" s="123" t="str">
        <f>VLOOKUP(E38,VIP!$A$2:$O9463,8,FALSE)</f>
        <v>Si</v>
      </c>
      <c r="J38" s="123" t="str">
        <f>VLOOKUP(E38,VIP!$A$2:$O9413,8,FALSE)</f>
        <v>Si</v>
      </c>
      <c r="K38" s="123" t="str">
        <f>VLOOKUP(E38,VIP!$A$2:$O12987,6,0)</f>
        <v>NO</v>
      </c>
      <c r="L38" s="125" t="s">
        <v>2228</v>
      </c>
      <c r="M38" s="150" t="s">
        <v>2557</v>
      </c>
      <c r="N38" s="118" t="s">
        <v>2472</v>
      </c>
      <c r="O38" s="142" t="s">
        <v>2474</v>
      </c>
      <c r="P38" s="122"/>
      <c r="Q38" s="149">
        <v>44300.598761574074</v>
      </c>
    </row>
    <row r="39" spans="1:17" ht="18" x14ac:dyDescent="0.25">
      <c r="A39" s="123" t="str">
        <f>VLOOKUP(E39,'LISTADO ATM'!$A$2:$C$901,3,0)</f>
        <v>NORTE</v>
      </c>
      <c r="B39" s="121" t="s">
        <v>2564</v>
      </c>
      <c r="C39" s="120">
        <v>44300.429525462961</v>
      </c>
      <c r="D39" s="123" t="s">
        <v>2189</v>
      </c>
      <c r="E39" s="124">
        <v>632</v>
      </c>
      <c r="F39" s="142" t="str">
        <f>VLOOKUP(E39,VIP!$A$2:$O12574,2,0)</f>
        <v>DRBR263</v>
      </c>
      <c r="G39" s="123" t="str">
        <f>VLOOKUP(E39,'LISTADO ATM'!$A$2:$B$900,2,0)</f>
        <v xml:space="preserve">ATM Autobanco Gurabo </v>
      </c>
      <c r="H39" s="123" t="str">
        <f>VLOOKUP(E39,VIP!$A$2:$O17495,7,FALSE)</f>
        <v>Si</v>
      </c>
      <c r="I39" s="123" t="str">
        <f>VLOOKUP(E39,VIP!$A$2:$O9460,8,FALSE)</f>
        <v>Si</v>
      </c>
      <c r="J39" s="123" t="str">
        <f>VLOOKUP(E39,VIP!$A$2:$O9410,8,FALSE)</f>
        <v>Si</v>
      </c>
      <c r="K39" s="123" t="str">
        <f>VLOOKUP(E39,VIP!$A$2:$O12984,6,0)</f>
        <v>NO</v>
      </c>
      <c r="L39" s="125" t="s">
        <v>2228</v>
      </c>
      <c r="M39" s="150" t="s">
        <v>2557</v>
      </c>
      <c r="N39" s="118" t="s">
        <v>2472</v>
      </c>
      <c r="O39" s="142" t="s">
        <v>2474</v>
      </c>
      <c r="P39" s="122"/>
      <c r="Q39" s="149">
        <v>44300.598761574074</v>
      </c>
    </row>
    <row r="40" spans="1:17" ht="18" x14ac:dyDescent="0.25">
      <c r="A40" s="123" t="str">
        <f>VLOOKUP(E40,'LISTADO ATM'!$A$2:$C$901,3,0)</f>
        <v>SUR</v>
      </c>
      <c r="B40" s="121" t="s">
        <v>2563</v>
      </c>
      <c r="C40" s="120">
        <v>44300.432847222219</v>
      </c>
      <c r="D40" s="123" t="s">
        <v>2189</v>
      </c>
      <c r="E40" s="124">
        <v>137</v>
      </c>
      <c r="F40" s="142" t="str">
        <f>VLOOKUP(E40,VIP!$A$2:$O12573,2,0)</f>
        <v>DRBR137</v>
      </c>
      <c r="G40" s="123" t="str">
        <f>VLOOKUP(E40,'LISTADO ATM'!$A$2:$B$900,2,0)</f>
        <v xml:space="preserve">ATM Oficina Nizao </v>
      </c>
      <c r="H40" s="123" t="str">
        <f>VLOOKUP(E40,VIP!$A$2:$O17494,7,FALSE)</f>
        <v>Si</v>
      </c>
      <c r="I40" s="123" t="str">
        <f>VLOOKUP(E40,VIP!$A$2:$O9459,8,FALSE)</f>
        <v>Si</v>
      </c>
      <c r="J40" s="123" t="str">
        <f>VLOOKUP(E40,VIP!$A$2:$O9409,8,FALSE)</f>
        <v>Si</v>
      </c>
      <c r="K40" s="123" t="str">
        <f>VLOOKUP(E40,VIP!$A$2:$O12983,6,0)</f>
        <v>NO</v>
      </c>
      <c r="L40" s="125" t="s">
        <v>2228</v>
      </c>
      <c r="M40" s="150" t="s">
        <v>2557</v>
      </c>
      <c r="N40" s="118" t="s">
        <v>2472</v>
      </c>
      <c r="O40" s="142" t="s">
        <v>2474</v>
      </c>
      <c r="P40" s="122"/>
      <c r="Q40" s="149">
        <v>44300.598761574074</v>
      </c>
    </row>
    <row r="41" spans="1:17" ht="18" x14ac:dyDescent="0.25">
      <c r="A41" s="123" t="str">
        <f>VLOOKUP(E41,'LISTADO ATM'!$A$2:$C$901,3,0)</f>
        <v>NORTE</v>
      </c>
      <c r="B41" s="121" t="s">
        <v>2562</v>
      </c>
      <c r="C41" s="120">
        <v>44300.436620370368</v>
      </c>
      <c r="D41" s="123" t="s">
        <v>2190</v>
      </c>
      <c r="E41" s="124">
        <v>948</v>
      </c>
      <c r="F41" s="142" t="str">
        <f>VLOOKUP(E41,VIP!$A$2:$O12572,2,0)</f>
        <v>DRBR948</v>
      </c>
      <c r="G41" s="123" t="str">
        <f>VLOOKUP(E41,'LISTADO ATM'!$A$2:$B$900,2,0)</f>
        <v xml:space="preserve">ATM Autobanco El Jaya II (SFM) </v>
      </c>
      <c r="H41" s="123" t="str">
        <f>VLOOKUP(E41,VIP!$A$2:$O17493,7,FALSE)</f>
        <v>Si</v>
      </c>
      <c r="I41" s="123" t="str">
        <f>VLOOKUP(E41,VIP!$A$2:$O9458,8,FALSE)</f>
        <v>Si</v>
      </c>
      <c r="J41" s="123" t="str">
        <f>VLOOKUP(E41,VIP!$A$2:$O9408,8,FALSE)</f>
        <v>Si</v>
      </c>
      <c r="K41" s="123" t="str">
        <f>VLOOKUP(E41,VIP!$A$2:$O12982,6,0)</f>
        <v>NO</v>
      </c>
      <c r="L41" s="125" t="s">
        <v>2228</v>
      </c>
      <c r="M41" s="150" t="s">
        <v>2557</v>
      </c>
      <c r="N41" s="150" t="s">
        <v>2527</v>
      </c>
      <c r="O41" s="142" t="s">
        <v>2501</v>
      </c>
      <c r="P41" s="122"/>
      <c r="Q41" s="149">
        <v>44300.598761574074</v>
      </c>
    </row>
    <row r="42" spans="1:17" ht="18" x14ac:dyDescent="0.25">
      <c r="A42" s="123" t="str">
        <f>VLOOKUP(E42,'LISTADO ATM'!$A$2:$C$901,3,0)</f>
        <v>NORTE</v>
      </c>
      <c r="B42" s="121" t="s">
        <v>2611</v>
      </c>
      <c r="C42" s="120">
        <v>44300.596863425926</v>
      </c>
      <c r="D42" s="123" t="s">
        <v>2190</v>
      </c>
      <c r="E42" s="124">
        <v>62</v>
      </c>
      <c r="F42" s="142" t="str">
        <f>VLOOKUP(E42,VIP!$A$2:$O12600,2,0)</f>
        <v>DRBR062</v>
      </c>
      <c r="G42" s="123" t="str">
        <f>VLOOKUP(E42,'LISTADO ATM'!$A$2:$B$900,2,0)</f>
        <v xml:space="preserve">ATM Oficina Dajabón </v>
      </c>
      <c r="H42" s="123" t="str">
        <f>VLOOKUP(E42,VIP!$A$2:$O17521,7,FALSE)</f>
        <v>Si</v>
      </c>
      <c r="I42" s="123" t="str">
        <f>VLOOKUP(E42,VIP!$A$2:$O9486,8,FALSE)</f>
        <v>Si</v>
      </c>
      <c r="J42" s="123" t="str">
        <f>VLOOKUP(E42,VIP!$A$2:$O9436,8,FALSE)</f>
        <v>Si</v>
      </c>
      <c r="K42" s="123" t="str">
        <f>VLOOKUP(E42,VIP!$A$2:$O13010,6,0)</f>
        <v>SI</v>
      </c>
      <c r="L42" s="125" t="s">
        <v>2228</v>
      </c>
      <c r="M42" s="150" t="s">
        <v>2557</v>
      </c>
      <c r="N42" s="118" t="s">
        <v>2472</v>
      </c>
      <c r="O42" s="142" t="s">
        <v>2501</v>
      </c>
      <c r="P42" s="122"/>
      <c r="Q42" s="149">
        <v>44300.804166666669</v>
      </c>
    </row>
    <row r="43" spans="1:17" ht="18" x14ac:dyDescent="0.25">
      <c r="A43" s="123" t="str">
        <f>VLOOKUP(E43,'LISTADO ATM'!$A$2:$C$901,3,0)</f>
        <v>SUR</v>
      </c>
      <c r="B43" s="121">
        <v>335848505</v>
      </c>
      <c r="C43" s="120">
        <v>44295.728773148148</v>
      </c>
      <c r="D43" s="123" t="s">
        <v>2189</v>
      </c>
      <c r="E43" s="124">
        <v>962</v>
      </c>
      <c r="F43" s="145" t="str">
        <f>VLOOKUP(E43,VIP!$A$2:$O12582,2,0)</f>
        <v>DRBR962</v>
      </c>
      <c r="G43" s="123" t="str">
        <f>VLOOKUP(E43,'LISTADO ATM'!$A$2:$B$900,2,0)</f>
        <v xml:space="preserve">ATM Oficina Villa Ofelia II (San Juan) </v>
      </c>
      <c r="H43" s="123" t="str">
        <f>VLOOKUP(E43,VIP!$A$2:$O17503,7,FALSE)</f>
        <v>Si</v>
      </c>
      <c r="I43" s="123" t="str">
        <f>VLOOKUP(E43,VIP!$A$2:$O9468,8,FALSE)</f>
        <v>Si</v>
      </c>
      <c r="J43" s="123" t="str">
        <f>VLOOKUP(E43,VIP!$A$2:$O9418,8,FALSE)</f>
        <v>Si</v>
      </c>
      <c r="K43" s="123" t="str">
        <f>VLOOKUP(E43,VIP!$A$2:$O12992,6,0)</f>
        <v>NO</v>
      </c>
      <c r="L43" s="125" t="s">
        <v>2228</v>
      </c>
      <c r="M43" s="118" t="s">
        <v>2465</v>
      </c>
      <c r="N43" s="118" t="s">
        <v>2472</v>
      </c>
      <c r="O43" s="142" t="s">
        <v>2474</v>
      </c>
      <c r="P43" s="153"/>
      <c r="Q43" s="119" t="s">
        <v>2228</v>
      </c>
    </row>
    <row r="44" spans="1:17" ht="18" x14ac:dyDescent="0.25">
      <c r="A44" s="123" t="str">
        <f>VLOOKUP(E44,'LISTADO ATM'!$A$2:$C$901,3,0)</f>
        <v>DISTRITO NACIONAL</v>
      </c>
      <c r="B44" s="121">
        <v>335850706</v>
      </c>
      <c r="C44" s="120">
        <v>44298.770624999997</v>
      </c>
      <c r="D44" s="120" t="s">
        <v>2189</v>
      </c>
      <c r="E44" s="123">
        <v>686</v>
      </c>
      <c r="F44" s="142" t="str">
        <f>VLOOKUP(E44,VIP!$A$2:$O12589,2,0)</f>
        <v>DRBR686</v>
      </c>
      <c r="G44" s="123" t="str">
        <f>VLOOKUP(E44,'LISTADO ATM'!$A$2:$B$900,2,0)</f>
        <v>ATM Autoservicio Oficina Máximo Gómez</v>
      </c>
      <c r="H44" s="123" t="str">
        <f>VLOOKUP(E44,VIP!$A$2:$O17510,7,FALSE)</f>
        <v>Si</v>
      </c>
      <c r="I44" s="123" t="str">
        <f>VLOOKUP(E44,VIP!$A$2:$O9475,8,FALSE)</f>
        <v>Si</v>
      </c>
      <c r="J44" s="123" t="str">
        <f>VLOOKUP(E44,VIP!$A$2:$O9425,8,FALSE)</f>
        <v>Si</v>
      </c>
      <c r="K44" s="123" t="str">
        <f>VLOOKUP(E44,VIP!$A$2:$O12999,6,0)</f>
        <v>NO</v>
      </c>
      <c r="L44" s="125" t="s">
        <v>2228</v>
      </c>
      <c r="M44" s="118" t="s">
        <v>2465</v>
      </c>
      <c r="N44" s="118" t="s">
        <v>2508</v>
      </c>
      <c r="O44" s="142" t="s">
        <v>2474</v>
      </c>
      <c r="P44" s="153"/>
      <c r="Q44" s="119" t="s">
        <v>2228</v>
      </c>
    </row>
    <row r="45" spans="1:17" ht="18" x14ac:dyDescent="0.25">
      <c r="A45" s="123" t="str">
        <f>VLOOKUP(E45,'LISTADO ATM'!$A$2:$C$901,3,0)</f>
        <v>DISTRITO NACIONAL</v>
      </c>
      <c r="B45" s="121">
        <v>335851691</v>
      </c>
      <c r="C45" s="120">
        <v>44299.528564814813</v>
      </c>
      <c r="D45" s="120" t="s">
        <v>2189</v>
      </c>
      <c r="E45" s="123">
        <v>325</v>
      </c>
      <c r="F45" s="142" t="str">
        <f>VLOOKUP(E45,VIP!$A$2:$O12621,2,0)</f>
        <v>DRBR325</v>
      </c>
      <c r="G45" s="123" t="str">
        <f>VLOOKUP(E45,'LISTADO ATM'!$A$2:$B$900,2,0)</f>
        <v>ATM Casa Edwin</v>
      </c>
      <c r="H45" s="123" t="str">
        <f>VLOOKUP(E45,VIP!$A$2:$O17542,7,FALSE)</f>
        <v>Si</v>
      </c>
      <c r="I45" s="123" t="str">
        <f>VLOOKUP(E45,VIP!$A$2:$O9507,8,FALSE)</f>
        <v>Si</v>
      </c>
      <c r="J45" s="123" t="str">
        <f>VLOOKUP(E45,VIP!$A$2:$O9457,8,FALSE)</f>
        <v>Si</v>
      </c>
      <c r="K45" s="123" t="str">
        <f>VLOOKUP(E45,VIP!$A$2:$O13031,6,0)</f>
        <v>NO</v>
      </c>
      <c r="L45" s="125" t="s">
        <v>2228</v>
      </c>
      <c r="M45" s="118" t="s">
        <v>2465</v>
      </c>
      <c r="N45" s="118" t="s">
        <v>2472</v>
      </c>
      <c r="O45" s="142" t="s">
        <v>2474</v>
      </c>
      <c r="P45" s="153"/>
      <c r="Q45" s="119" t="s">
        <v>2228</v>
      </c>
    </row>
    <row r="46" spans="1:17" ht="18" x14ac:dyDescent="0.25">
      <c r="A46" s="123" t="str">
        <f>VLOOKUP(E46,'LISTADO ATM'!$A$2:$C$901,3,0)</f>
        <v>DISTRITO NACIONAL</v>
      </c>
      <c r="B46" s="121">
        <v>335851716</v>
      </c>
      <c r="C46" s="120">
        <v>44299.539814814816</v>
      </c>
      <c r="D46" s="120" t="s">
        <v>2189</v>
      </c>
      <c r="E46" s="123">
        <v>70</v>
      </c>
      <c r="F46" s="142" t="str">
        <f>VLOOKUP(E46,VIP!$A$2:$O12620,2,0)</f>
        <v>DRBR070</v>
      </c>
      <c r="G46" s="123" t="str">
        <f>VLOOKUP(E46,'LISTADO ATM'!$A$2:$B$900,2,0)</f>
        <v xml:space="preserve">ATM Autoservicio Plaza Lama Zona Oriental </v>
      </c>
      <c r="H46" s="123" t="str">
        <f>VLOOKUP(E46,VIP!$A$2:$O17541,7,FALSE)</f>
        <v>Si</v>
      </c>
      <c r="I46" s="123" t="str">
        <f>VLOOKUP(E46,VIP!$A$2:$O9506,8,FALSE)</f>
        <v>Si</v>
      </c>
      <c r="J46" s="123" t="str">
        <f>VLOOKUP(E46,VIP!$A$2:$O9456,8,FALSE)</f>
        <v>Si</v>
      </c>
      <c r="K46" s="123" t="str">
        <f>VLOOKUP(E46,VIP!$A$2:$O13030,6,0)</f>
        <v>NO</v>
      </c>
      <c r="L46" s="125" t="s">
        <v>2228</v>
      </c>
      <c r="M46" s="118" t="s">
        <v>2465</v>
      </c>
      <c r="N46" s="118" t="s">
        <v>2472</v>
      </c>
      <c r="O46" s="142" t="s">
        <v>2474</v>
      </c>
      <c r="P46" s="153"/>
      <c r="Q46" s="119" t="s">
        <v>2228</v>
      </c>
    </row>
    <row r="47" spans="1:17" s="99" customFormat="1" ht="18" x14ac:dyDescent="0.25">
      <c r="A47" s="123" t="str">
        <f>VLOOKUP(E47,'LISTADO ATM'!$A$2:$C$901,3,0)</f>
        <v>DISTRITO NACIONAL</v>
      </c>
      <c r="B47" s="121">
        <v>335851746</v>
      </c>
      <c r="C47" s="120">
        <v>44299.547164351854</v>
      </c>
      <c r="D47" s="120" t="s">
        <v>2189</v>
      </c>
      <c r="E47" s="123">
        <v>244</v>
      </c>
      <c r="F47" s="143" t="str">
        <f>VLOOKUP(E47,VIP!$A$2:$O12616,2,0)</f>
        <v>DRBR244</v>
      </c>
      <c r="G47" s="123" t="str">
        <f>VLOOKUP(E47,'LISTADO ATM'!$A$2:$B$900,2,0)</f>
        <v xml:space="preserve">ATM Ministerio de Hacienda (antiguo Finanzas) </v>
      </c>
      <c r="H47" s="123" t="str">
        <f>VLOOKUP(E47,VIP!$A$2:$O17537,7,FALSE)</f>
        <v>Si</v>
      </c>
      <c r="I47" s="123" t="str">
        <f>VLOOKUP(E47,VIP!$A$2:$O9502,8,FALSE)</f>
        <v>Si</v>
      </c>
      <c r="J47" s="123" t="str">
        <f>VLOOKUP(E47,VIP!$A$2:$O9452,8,FALSE)</f>
        <v>Si</v>
      </c>
      <c r="K47" s="123" t="str">
        <f>VLOOKUP(E47,VIP!$A$2:$O13026,6,0)</f>
        <v>NO</v>
      </c>
      <c r="L47" s="125" t="s">
        <v>2228</v>
      </c>
      <c r="M47" s="118" t="s">
        <v>2465</v>
      </c>
      <c r="N47" s="150" t="s">
        <v>2527</v>
      </c>
      <c r="O47" s="143" t="s">
        <v>2474</v>
      </c>
      <c r="P47" s="153"/>
      <c r="Q47" s="119" t="s">
        <v>2228</v>
      </c>
    </row>
    <row r="48" spans="1:17" s="99" customFormat="1" ht="18" x14ac:dyDescent="0.25">
      <c r="A48" s="123" t="str">
        <f>VLOOKUP(E48,'LISTADO ATM'!$A$2:$C$901,3,0)</f>
        <v>DISTRITO NACIONAL</v>
      </c>
      <c r="B48" s="121">
        <v>335852091</v>
      </c>
      <c r="C48" s="120">
        <v>44299.63622685185</v>
      </c>
      <c r="D48" s="120" t="s">
        <v>2189</v>
      </c>
      <c r="E48" s="123">
        <v>792</v>
      </c>
      <c r="F48" s="145" t="str">
        <f>VLOOKUP(E48,VIP!$A$2:$O12621,2,0)</f>
        <v>DRBR792</v>
      </c>
      <c r="G48" s="123" t="str">
        <f>VLOOKUP(E48,'LISTADO ATM'!$A$2:$B$900,2,0)</f>
        <v>ATM Hospital Salvador de Gautier</v>
      </c>
      <c r="H48" s="123" t="str">
        <f>VLOOKUP(E48,VIP!$A$2:$O17542,7,FALSE)</f>
        <v>Si</v>
      </c>
      <c r="I48" s="123" t="str">
        <f>VLOOKUP(E48,VIP!$A$2:$O9507,8,FALSE)</f>
        <v>Si</v>
      </c>
      <c r="J48" s="123" t="str">
        <f>VLOOKUP(E48,VIP!$A$2:$O9457,8,FALSE)</f>
        <v>Si</v>
      </c>
      <c r="K48" s="123" t="str">
        <f>VLOOKUP(E48,VIP!$A$2:$O13031,6,0)</f>
        <v>NO</v>
      </c>
      <c r="L48" s="125" t="s">
        <v>2228</v>
      </c>
      <c r="M48" s="118" t="s">
        <v>2465</v>
      </c>
      <c r="N48" s="118" t="s">
        <v>2472</v>
      </c>
      <c r="O48" s="145" t="s">
        <v>2474</v>
      </c>
      <c r="P48" s="153"/>
      <c r="Q48" s="119" t="s">
        <v>2228</v>
      </c>
    </row>
    <row r="49" spans="1:17" s="99" customFormat="1" ht="18" x14ac:dyDescent="0.25">
      <c r="A49" s="123" t="str">
        <f>VLOOKUP(E49,'LISTADO ATM'!$A$2:$C$901,3,0)</f>
        <v>ESTE</v>
      </c>
      <c r="B49" s="121" t="s">
        <v>2552</v>
      </c>
      <c r="C49" s="120">
        <v>44300.334374999999</v>
      </c>
      <c r="D49" s="123" t="s">
        <v>2189</v>
      </c>
      <c r="E49" s="124">
        <v>289</v>
      </c>
      <c r="F49" s="145" t="str">
        <f>VLOOKUP(E49,VIP!$A$2:$O12574,2,0)</f>
        <v>DRBR910</v>
      </c>
      <c r="G49" s="123" t="str">
        <f>VLOOKUP(E49,'LISTADO ATM'!$A$2:$B$900,2,0)</f>
        <v>ATM Oficina Bávaro II</v>
      </c>
      <c r="H49" s="123" t="str">
        <f>VLOOKUP(E49,VIP!$A$2:$O17495,7,FALSE)</f>
        <v>Si</v>
      </c>
      <c r="I49" s="123" t="str">
        <f>VLOOKUP(E49,VIP!$A$2:$O9460,8,FALSE)</f>
        <v>Si</v>
      </c>
      <c r="J49" s="123" t="str">
        <f>VLOOKUP(E49,VIP!$A$2:$O9410,8,FALSE)</f>
        <v>Si</v>
      </c>
      <c r="K49" s="123" t="str">
        <f>VLOOKUP(E49,VIP!$A$2:$O12984,6,0)</f>
        <v>NO</v>
      </c>
      <c r="L49" s="125" t="s">
        <v>2228</v>
      </c>
      <c r="M49" s="118" t="s">
        <v>2465</v>
      </c>
      <c r="N49" s="118" t="s">
        <v>2472</v>
      </c>
      <c r="O49" s="145" t="s">
        <v>2474</v>
      </c>
      <c r="P49" s="153"/>
      <c r="Q49" s="119" t="s">
        <v>2228</v>
      </c>
    </row>
    <row r="50" spans="1:17" s="99" customFormat="1" ht="18" x14ac:dyDescent="0.25">
      <c r="A50" s="123" t="str">
        <f>VLOOKUP(E50,'LISTADO ATM'!$A$2:$C$901,3,0)</f>
        <v>ESTE</v>
      </c>
      <c r="B50" s="121" t="s">
        <v>2548</v>
      </c>
      <c r="C50" s="120">
        <v>44300.35596064815</v>
      </c>
      <c r="D50" s="123" t="s">
        <v>2189</v>
      </c>
      <c r="E50" s="124">
        <v>519</v>
      </c>
      <c r="F50" s="145" t="str">
        <f>VLOOKUP(E50,VIP!$A$2:$O12570,2,0)</f>
        <v>DRBR519</v>
      </c>
      <c r="G50" s="123" t="str">
        <f>VLOOKUP(E50,'LISTADO ATM'!$A$2:$B$900,2,0)</f>
        <v xml:space="preserve">ATM Plaza Estrella (Bávaro) </v>
      </c>
      <c r="H50" s="123" t="str">
        <f>VLOOKUP(E50,VIP!$A$2:$O17491,7,FALSE)</f>
        <v>Si</v>
      </c>
      <c r="I50" s="123" t="str">
        <f>VLOOKUP(E50,VIP!$A$2:$O9456,8,FALSE)</f>
        <v>Si</v>
      </c>
      <c r="J50" s="123" t="str">
        <f>VLOOKUP(E50,VIP!$A$2:$O9406,8,FALSE)</f>
        <v>Si</v>
      </c>
      <c r="K50" s="123" t="str">
        <f>VLOOKUP(E50,VIP!$A$2:$O12980,6,0)</f>
        <v>NO</v>
      </c>
      <c r="L50" s="125" t="s">
        <v>2228</v>
      </c>
      <c r="M50" s="118" t="s">
        <v>2465</v>
      </c>
      <c r="N50" s="150" t="s">
        <v>2527</v>
      </c>
      <c r="O50" s="145" t="s">
        <v>2474</v>
      </c>
      <c r="P50" s="153"/>
      <c r="Q50" s="119" t="s">
        <v>2228</v>
      </c>
    </row>
    <row r="51" spans="1:17" s="99" customFormat="1" ht="18" x14ac:dyDescent="0.25">
      <c r="A51" s="123" t="str">
        <f>VLOOKUP(E51,'LISTADO ATM'!$A$2:$C$901,3,0)</f>
        <v>NORTE</v>
      </c>
      <c r="B51" s="121" t="s">
        <v>2584</v>
      </c>
      <c r="C51" s="120">
        <v>44300.357997685183</v>
      </c>
      <c r="D51" s="123" t="s">
        <v>2190</v>
      </c>
      <c r="E51" s="124">
        <v>275</v>
      </c>
      <c r="F51" s="145" t="str">
        <f>VLOOKUP(E51,VIP!$A$2:$O12594,2,0)</f>
        <v>DRBR275</v>
      </c>
      <c r="G51" s="123" t="str">
        <f>VLOOKUP(E51,'LISTADO ATM'!$A$2:$B$900,2,0)</f>
        <v xml:space="preserve">ATM Autobanco Duarte Stgo. II </v>
      </c>
      <c r="H51" s="123" t="str">
        <f>VLOOKUP(E51,VIP!$A$2:$O17515,7,FALSE)</f>
        <v>Si</v>
      </c>
      <c r="I51" s="123" t="str">
        <f>VLOOKUP(E51,VIP!$A$2:$O9480,8,FALSE)</f>
        <v>Si</v>
      </c>
      <c r="J51" s="123" t="str">
        <f>VLOOKUP(E51,VIP!$A$2:$O9430,8,FALSE)</f>
        <v>Si</v>
      </c>
      <c r="K51" s="123" t="str">
        <f>VLOOKUP(E51,VIP!$A$2:$O13004,6,0)</f>
        <v>NO</v>
      </c>
      <c r="L51" s="125" t="s">
        <v>2228</v>
      </c>
      <c r="M51" s="118" t="s">
        <v>2465</v>
      </c>
      <c r="N51" s="150" t="s">
        <v>2527</v>
      </c>
      <c r="O51" s="145" t="s">
        <v>2501</v>
      </c>
      <c r="P51" s="153"/>
      <c r="Q51" s="119" t="s">
        <v>2228</v>
      </c>
    </row>
    <row r="52" spans="1:17" s="99" customFormat="1" ht="18" x14ac:dyDescent="0.25">
      <c r="A52" s="123" t="str">
        <f>VLOOKUP(E52,'LISTADO ATM'!$A$2:$C$901,3,0)</f>
        <v>DISTRITO NACIONAL</v>
      </c>
      <c r="B52" s="121" t="s">
        <v>2579</v>
      </c>
      <c r="C52" s="120">
        <v>44300.378541666665</v>
      </c>
      <c r="D52" s="123" t="s">
        <v>2189</v>
      </c>
      <c r="E52" s="124">
        <v>239</v>
      </c>
      <c r="F52" s="145" t="str">
        <f>VLOOKUP(E52,VIP!$A$2:$O12589,2,0)</f>
        <v>DRBR239</v>
      </c>
      <c r="G52" s="123" t="str">
        <f>VLOOKUP(E52,'LISTADO ATM'!$A$2:$B$900,2,0)</f>
        <v xml:space="preserve">ATM Autobanco Charles de Gaulle </v>
      </c>
      <c r="H52" s="123" t="str">
        <f>VLOOKUP(E52,VIP!$A$2:$O17510,7,FALSE)</f>
        <v>Si</v>
      </c>
      <c r="I52" s="123" t="str">
        <f>VLOOKUP(E52,VIP!$A$2:$O9475,8,FALSE)</f>
        <v>Si</v>
      </c>
      <c r="J52" s="123" t="str">
        <f>VLOOKUP(E52,VIP!$A$2:$O9425,8,FALSE)</f>
        <v>Si</v>
      </c>
      <c r="K52" s="123" t="str">
        <f>VLOOKUP(E52,VIP!$A$2:$O12999,6,0)</f>
        <v>SI</v>
      </c>
      <c r="L52" s="125" t="s">
        <v>2228</v>
      </c>
      <c r="M52" s="118" t="s">
        <v>2465</v>
      </c>
      <c r="N52" s="150" t="s">
        <v>2527</v>
      </c>
      <c r="O52" s="145" t="s">
        <v>2474</v>
      </c>
      <c r="P52" s="153"/>
      <c r="Q52" s="119" t="s">
        <v>2228</v>
      </c>
    </row>
    <row r="53" spans="1:17" s="99" customFormat="1" ht="18" x14ac:dyDescent="0.25">
      <c r="A53" s="123" t="str">
        <f>VLOOKUP(E53,'LISTADO ATM'!$A$2:$C$901,3,0)</f>
        <v>SUR</v>
      </c>
      <c r="B53" s="121" t="s">
        <v>2589</v>
      </c>
      <c r="C53" s="120">
        <v>44300.40179398148</v>
      </c>
      <c r="D53" s="123" t="s">
        <v>2189</v>
      </c>
      <c r="E53" s="124">
        <v>766</v>
      </c>
      <c r="F53" s="145" t="str">
        <f>VLOOKUP(E53,VIP!$A$2:$O12597,2,0)</f>
        <v>DRBR440</v>
      </c>
      <c r="G53" s="123" t="str">
        <f>VLOOKUP(E53,'LISTADO ATM'!$A$2:$B$900,2,0)</f>
        <v xml:space="preserve">ATM Oficina Azua II </v>
      </c>
      <c r="H53" s="123" t="str">
        <f>VLOOKUP(E53,VIP!$A$2:$O17518,7,FALSE)</f>
        <v>Si</v>
      </c>
      <c r="I53" s="123" t="str">
        <f>VLOOKUP(E53,VIP!$A$2:$O9483,8,FALSE)</f>
        <v>Si</v>
      </c>
      <c r="J53" s="123" t="str">
        <f>VLOOKUP(E53,VIP!$A$2:$O9433,8,FALSE)</f>
        <v>Si</v>
      </c>
      <c r="K53" s="123" t="str">
        <f>VLOOKUP(E53,VIP!$A$2:$O13007,6,0)</f>
        <v>SI</v>
      </c>
      <c r="L53" s="125" t="s">
        <v>2228</v>
      </c>
      <c r="M53" s="118" t="s">
        <v>2465</v>
      </c>
      <c r="N53" s="150" t="s">
        <v>2527</v>
      </c>
      <c r="O53" s="145" t="s">
        <v>2474</v>
      </c>
      <c r="P53" s="153"/>
      <c r="Q53" s="119" t="s">
        <v>2228</v>
      </c>
    </row>
    <row r="54" spans="1:17" s="99" customFormat="1" ht="18" x14ac:dyDescent="0.25">
      <c r="A54" s="123" t="str">
        <f>VLOOKUP(E54,'LISTADO ATM'!$A$2:$C$901,3,0)</f>
        <v>DISTRITO NACIONAL</v>
      </c>
      <c r="B54" s="121" t="s">
        <v>2570</v>
      </c>
      <c r="C54" s="120">
        <v>44300.402233796296</v>
      </c>
      <c r="D54" s="123" t="s">
        <v>2189</v>
      </c>
      <c r="E54" s="124">
        <v>542</v>
      </c>
      <c r="F54" s="145" t="str">
        <f>VLOOKUP(E54,VIP!$A$2:$O12580,2,0)</f>
        <v>DRBR542</v>
      </c>
      <c r="G54" s="123" t="str">
        <f>VLOOKUP(E54,'LISTADO ATM'!$A$2:$B$900,2,0)</f>
        <v>ATM S/M la Cadena Carretera Mella</v>
      </c>
      <c r="H54" s="123" t="str">
        <f>VLOOKUP(E54,VIP!$A$2:$O17501,7,FALSE)</f>
        <v>NO</v>
      </c>
      <c r="I54" s="123" t="str">
        <f>VLOOKUP(E54,VIP!$A$2:$O9466,8,FALSE)</f>
        <v>SI</v>
      </c>
      <c r="J54" s="123" t="str">
        <f>VLOOKUP(E54,VIP!$A$2:$O9416,8,FALSE)</f>
        <v>SI</v>
      </c>
      <c r="K54" s="123" t="str">
        <f>VLOOKUP(E54,VIP!$A$2:$O12990,6,0)</f>
        <v>NO</v>
      </c>
      <c r="L54" s="125" t="s">
        <v>2228</v>
      </c>
      <c r="M54" s="118" t="s">
        <v>2465</v>
      </c>
      <c r="N54" s="118" t="s">
        <v>2472</v>
      </c>
      <c r="O54" s="145" t="s">
        <v>2474</v>
      </c>
      <c r="P54" s="153"/>
      <c r="Q54" s="119" t="s">
        <v>2228</v>
      </c>
    </row>
    <row r="55" spans="1:17" s="99" customFormat="1" ht="18" x14ac:dyDescent="0.25">
      <c r="A55" s="123" t="str">
        <f>VLOOKUP(E55,'LISTADO ATM'!$A$2:$C$901,3,0)</f>
        <v>SUR</v>
      </c>
      <c r="B55" s="121" t="s">
        <v>2568</v>
      </c>
      <c r="C55" s="120">
        <v>44300.403923611113</v>
      </c>
      <c r="D55" s="123" t="s">
        <v>2189</v>
      </c>
      <c r="E55" s="124">
        <v>6</v>
      </c>
      <c r="F55" s="145" t="str">
        <f>VLOOKUP(E55,VIP!$A$2:$O12578,2,0)</f>
        <v>DRBR006</v>
      </c>
      <c r="G55" s="123" t="str">
        <f>VLOOKUP(E55,'LISTADO ATM'!$A$2:$B$900,2,0)</f>
        <v xml:space="preserve">ATM Plaza WAO San Juan </v>
      </c>
      <c r="H55" s="123" t="str">
        <f>VLOOKUP(E55,VIP!$A$2:$O17499,7,FALSE)</f>
        <v>N/A</v>
      </c>
      <c r="I55" s="123" t="str">
        <f>VLOOKUP(E55,VIP!$A$2:$O9464,8,FALSE)</f>
        <v>N/A</v>
      </c>
      <c r="J55" s="123" t="str">
        <f>VLOOKUP(E55,VIP!$A$2:$O9414,8,FALSE)</f>
        <v>N/A</v>
      </c>
      <c r="K55" s="123" t="str">
        <f>VLOOKUP(E55,VIP!$A$2:$O12988,6,0)</f>
        <v/>
      </c>
      <c r="L55" s="125" t="s">
        <v>2228</v>
      </c>
      <c r="M55" s="118" t="s">
        <v>2465</v>
      </c>
      <c r="N55" s="118" t="s">
        <v>2472</v>
      </c>
      <c r="O55" s="145" t="s">
        <v>2474</v>
      </c>
      <c r="P55" s="153"/>
      <c r="Q55" s="119" t="s">
        <v>2228</v>
      </c>
    </row>
    <row r="56" spans="1:17" s="99" customFormat="1" ht="18" x14ac:dyDescent="0.25">
      <c r="A56" s="123" t="str">
        <f>VLOOKUP(E56,'LISTADO ATM'!$A$2:$C$901,3,0)</f>
        <v>DISTRITO NACIONAL</v>
      </c>
      <c r="B56" s="121" t="s">
        <v>2561</v>
      </c>
      <c r="C56" s="120">
        <v>44300.439606481479</v>
      </c>
      <c r="D56" s="123" t="s">
        <v>2189</v>
      </c>
      <c r="E56" s="124">
        <v>670</v>
      </c>
      <c r="F56" s="145" t="str">
        <f>VLOOKUP(E56,VIP!$A$2:$O12571,2,0)</f>
        <v>DRBR670</v>
      </c>
      <c r="G56" s="123" t="str">
        <f>VLOOKUP(E56,'LISTADO ATM'!$A$2:$B$900,2,0)</f>
        <v>ATM Estación Texaco Algodón</v>
      </c>
      <c r="H56" s="123" t="str">
        <f>VLOOKUP(E56,VIP!$A$2:$O17492,7,FALSE)</f>
        <v>Si</v>
      </c>
      <c r="I56" s="123" t="str">
        <f>VLOOKUP(E56,VIP!$A$2:$O9457,8,FALSE)</f>
        <v>Si</v>
      </c>
      <c r="J56" s="123" t="str">
        <f>VLOOKUP(E56,VIP!$A$2:$O9407,8,FALSE)</f>
        <v>Si</v>
      </c>
      <c r="K56" s="123" t="str">
        <f>VLOOKUP(E56,VIP!$A$2:$O12981,6,0)</f>
        <v>NO</v>
      </c>
      <c r="L56" s="125" t="s">
        <v>2228</v>
      </c>
      <c r="M56" s="118" t="s">
        <v>2465</v>
      </c>
      <c r="N56" s="118" t="s">
        <v>2472</v>
      </c>
      <c r="O56" s="145" t="s">
        <v>2474</v>
      </c>
      <c r="P56" s="153"/>
      <c r="Q56" s="119" t="s">
        <v>2228</v>
      </c>
    </row>
    <row r="57" spans="1:17" s="99" customFormat="1" ht="18" x14ac:dyDescent="0.25">
      <c r="A57" s="123" t="str">
        <f>VLOOKUP(E57,'LISTADO ATM'!$A$2:$C$901,3,0)</f>
        <v>ESTE</v>
      </c>
      <c r="B57" s="121" t="s">
        <v>2602</v>
      </c>
      <c r="C57" s="120">
        <v>44300.48741898148</v>
      </c>
      <c r="D57" s="123" t="s">
        <v>2189</v>
      </c>
      <c r="E57" s="124">
        <v>824</v>
      </c>
      <c r="F57" s="145" t="str">
        <f>VLOOKUP(E57,VIP!$A$2:$O12599,2,0)</f>
        <v>DRBR824</v>
      </c>
      <c r="G57" s="123" t="str">
        <f>VLOOKUP(E57,'LISTADO ATM'!$A$2:$B$900,2,0)</f>
        <v xml:space="preserve">ATM Multiplaza (Higuey) </v>
      </c>
      <c r="H57" s="123" t="str">
        <f>VLOOKUP(E57,VIP!$A$2:$O17520,7,FALSE)</f>
        <v>Si</v>
      </c>
      <c r="I57" s="123" t="str">
        <f>VLOOKUP(E57,VIP!$A$2:$O9485,8,FALSE)</f>
        <v>Si</v>
      </c>
      <c r="J57" s="123" t="str">
        <f>VLOOKUP(E57,VIP!$A$2:$O9435,8,FALSE)</f>
        <v>Si</v>
      </c>
      <c r="K57" s="123" t="str">
        <f>VLOOKUP(E57,VIP!$A$2:$O13009,6,0)</f>
        <v>NO</v>
      </c>
      <c r="L57" s="125" t="s">
        <v>2228</v>
      </c>
      <c r="M57" s="118" t="s">
        <v>2465</v>
      </c>
      <c r="N57" s="118" t="s">
        <v>2508</v>
      </c>
      <c r="O57" s="145" t="s">
        <v>2474</v>
      </c>
      <c r="P57" s="153"/>
      <c r="Q57" s="119" t="s">
        <v>2228</v>
      </c>
    </row>
    <row r="58" spans="1:17" s="99" customFormat="1" ht="18" x14ac:dyDescent="0.25">
      <c r="A58" s="123" t="str">
        <f>VLOOKUP(E58,'LISTADO ATM'!$A$2:$C$901,3,0)</f>
        <v>DISTRITO NACIONAL</v>
      </c>
      <c r="B58" s="121" t="s">
        <v>2617</v>
      </c>
      <c r="C58" s="120">
        <v>44300.590081018519</v>
      </c>
      <c r="D58" s="123" t="s">
        <v>2189</v>
      </c>
      <c r="E58" s="124">
        <v>39</v>
      </c>
      <c r="F58" s="145" t="str">
        <f>VLOOKUP(E58,VIP!$A$2:$O12606,2,0)</f>
        <v>DRBR039</v>
      </c>
      <c r="G58" s="123" t="str">
        <f>VLOOKUP(E58,'LISTADO ATM'!$A$2:$B$900,2,0)</f>
        <v xml:space="preserve">ATM Oficina Ovando </v>
      </c>
      <c r="H58" s="123" t="str">
        <f>VLOOKUP(E58,VIP!$A$2:$O17527,7,FALSE)</f>
        <v>Si</v>
      </c>
      <c r="I58" s="123" t="str">
        <f>VLOOKUP(E58,VIP!$A$2:$O9492,8,FALSE)</f>
        <v>No</v>
      </c>
      <c r="J58" s="123" t="str">
        <f>VLOOKUP(E58,VIP!$A$2:$O9442,8,FALSE)</f>
        <v>No</v>
      </c>
      <c r="K58" s="123" t="str">
        <f>VLOOKUP(E58,VIP!$A$2:$O13016,6,0)</f>
        <v>NO</v>
      </c>
      <c r="L58" s="125" t="s">
        <v>2228</v>
      </c>
      <c r="M58" s="118" t="s">
        <v>2465</v>
      </c>
      <c r="N58" s="118" t="s">
        <v>2472</v>
      </c>
      <c r="O58" s="145" t="s">
        <v>2474</v>
      </c>
      <c r="P58" s="153"/>
      <c r="Q58" s="119" t="s">
        <v>2228</v>
      </c>
    </row>
    <row r="59" spans="1:17" s="99" customFormat="1" ht="18" x14ac:dyDescent="0.25">
      <c r="A59" s="123" t="str">
        <f>VLOOKUP(E59,'LISTADO ATM'!$A$2:$C$901,3,0)</f>
        <v>DISTRITO NACIONAL</v>
      </c>
      <c r="B59" s="121" t="s">
        <v>2616</v>
      </c>
      <c r="C59" s="120">
        <v>44300.591111111113</v>
      </c>
      <c r="D59" s="123" t="s">
        <v>2189</v>
      </c>
      <c r="E59" s="124">
        <v>391</v>
      </c>
      <c r="F59" s="145" t="str">
        <f>VLOOKUP(E59,VIP!$A$2:$O12605,2,0)</f>
        <v>DRBR391</v>
      </c>
      <c r="G59" s="123" t="str">
        <f>VLOOKUP(E59,'LISTADO ATM'!$A$2:$B$900,2,0)</f>
        <v xml:space="preserve">ATM S/M Jumbo Luperón </v>
      </c>
      <c r="H59" s="123" t="str">
        <f>VLOOKUP(E59,VIP!$A$2:$O17526,7,FALSE)</f>
        <v>Si</v>
      </c>
      <c r="I59" s="123" t="str">
        <f>VLOOKUP(E59,VIP!$A$2:$O9491,8,FALSE)</f>
        <v>Si</v>
      </c>
      <c r="J59" s="123" t="str">
        <f>VLOOKUP(E59,VIP!$A$2:$O9441,8,FALSE)</f>
        <v>Si</v>
      </c>
      <c r="K59" s="123" t="str">
        <f>VLOOKUP(E59,VIP!$A$2:$O13015,6,0)</f>
        <v>NO</v>
      </c>
      <c r="L59" s="125" t="s">
        <v>2228</v>
      </c>
      <c r="M59" s="118" t="s">
        <v>2465</v>
      </c>
      <c r="N59" s="118" t="s">
        <v>2472</v>
      </c>
      <c r="O59" s="145" t="s">
        <v>2474</v>
      </c>
      <c r="P59" s="153"/>
      <c r="Q59" s="119" t="s">
        <v>2228</v>
      </c>
    </row>
    <row r="60" spans="1:17" s="99" customFormat="1" ht="18" x14ac:dyDescent="0.25">
      <c r="A60" s="123" t="str">
        <f>VLOOKUP(E60,'LISTADO ATM'!$A$2:$C$901,3,0)</f>
        <v>DISTRITO NACIONAL</v>
      </c>
      <c r="B60" s="121" t="s">
        <v>2615</v>
      </c>
      <c r="C60" s="120">
        <v>44300.592187499999</v>
      </c>
      <c r="D60" s="123" t="s">
        <v>2189</v>
      </c>
      <c r="E60" s="124">
        <v>29</v>
      </c>
      <c r="F60" s="145" t="str">
        <f>VLOOKUP(E60,VIP!$A$2:$O12604,2,0)</f>
        <v>DRBR029</v>
      </c>
      <c r="G60" s="123" t="str">
        <f>VLOOKUP(E60,'LISTADO ATM'!$A$2:$B$900,2,0)</f>
        <v xml:space="preserve">ATM AFP </v>
      </c>
      <c r="H60" s="123" t="str">
        <f>VLOOKUP(E60,VIP!$A$2:$O17525,7,FALSE)</f>
        <v>Si</v>
      </c>
      <c r="I60" s="123" t="str">
        <f>VLOOKUP(E60,VIP!$A$2:$O9490,8,FALSE)</f>
        <v>Si</v>
      </c>
      <c r="J60" s="123" t="str">
        <f>VLOOKUP(E60,VIP!$A$2:$O9440,8,FALSE)</f>
        <v>Si</v>
      </c>
      <c r="K60" s="123" t="str">
        <f>VLOOKUP(E60,VIP!$A$2:$O13014,6,0)</f>
        <v>NO</v>
      </c>
      <c r="L60" s="125" t="s">
        <v>2228</v>
      </c>
      <c r="M60" s="118" t="s">
        <v>2465</v>
      </c>
      <c r="N60" s="118" t="s">
        <v>2472</v>
      </c>
      <c r="O60" s="145" t="s">
        <v>2474</v>
      </c>
      <c r="P60" s="153"/>
      <c r="Q60" s="119" t="s">
        <v>2228</v>
      </c>
    </row>
    <row r="61" spans="1:17" s="99" customFormat="1" ht="18" x14ac:dyDescent="0.25">
      <c r="A61" s="123" t="str">
        <f>VLOOKUP(E61,'LISTADO ATM'!$A$2:$C$901,3,0)</f>
        <v>ESTE</v>
      </c>
      <c r="B61" s="121" t="s">
        <v>2614</v>
      </c>
      <c r="C61" s="120">
        <v>44300.592951388891</v>
      </c>
      <c r="D61" s="123" t="s">
        <v>2189</v>
      </c>
      <c r="E61" s="124">
        <v>462</v>
      </c>
      <c r="F61" s="145" t="str">
        <f>VLOOKUP(E61,VIP!$A$2:$O12603,2,0)</f>
        <v>DRBR462</v>
      </c>
      <c r="G61" s="123" t="str">
        <f>VLOOKUP(E61,'LISTADO ATM'!$A$2:$B$900,2,0)</f>
        <v>ATM Agrocafe Del Caribe</v>
      </c>
      <c r="H61" s="123" t="str">
        <f>VLOOKUP(E61,VIP!$A$2:$O17524,7,FALSE)</f>
        <v>Si</v>
      </c>
      <c r="I61" s="123" t="str">
        <f>VLOOKUP(E61,VIP!$A$2:$O9489,8,FALSE)</f>
        <v>Si</v>
      </c>
      <c r="J61" s="123" t="str">
        <f>VLOOKUP(E61,VIP!$A$2:$O9439,8,FALSE)</f>
        <v>Si</v>
      </c>
      <c r="K61" s="123" t="str">
        <f>VLOOKUP(E61,VIP!$A$2:$O13013,6,0)</f>
        <v>NO</v>
      </c>
      <c r="L61" s="125" t="s">
        <v>2228</v>
      </c>
      <c r="M61" s="118" t="s">
        <v>2465</v>
      </c>
      <c r="N61" s="118" t="s">
        <v>2472</v>
      </c>
      <c r="O61" s="145" t="s">
        <v>2474</v>
      </c>
      <c r="P61" s="153"/>
      <c r="Q61" s="119" t="s">
        <v>2228</v>
      </c>
    </row>
    <row r="62" spans="1:17" s="99" customFormat="1" ht="18" x14ac:dyDescent="0.25">
      <c r="A62" s="123" t="str">
        <f>VLOOKUP(E62,'LISTADO ATM'!$A$2:$C$901,3,0)</f>
        <v>DISTRITO NACIONAL</v>
      </c>
      <c r="B62" s="121" t="s">
        <v>2613</v>
      </c>
      <c r="C62" s="120">
        <v>44300.594490740739</v>
      </c>
      <c r="D62" s="123" t="s">
        <v>2189</v>
      </c>
      <c r="E62" s="124">
        <v>476</v>
      </c>
      <c r="F62" s="145" t="str">
        <f>VLOOKUP(E62,VIP!$A$2:$O12602,2,0)</f>
        <v>DRBR476</v>
      </c>
      <c r="G62" s="123" t="str">
        <f>VLOOKUP(E62,'LISTADO ATM'!$A$2:$B$900,2,0)</f>
        <v xml:space="preserve">ATM Multicentro La Sirena Las Caobas </v>
      </c>
      <c r="H62" s="123" t="str">
        <f>VLOOKUP(E62,VIP!$A$2:$O17523,7,FALSE)</f>
        <v>Si</v>
      </c>
      <c r="I62" s="123" t="str">
        <f>VLOOKUP(E62,VIP!$A$2:$O9488,8,FALSE)</f>
        <v>Si</v>
      </c>
      <c r="J62" s="123" t="str">
        <f>VLOOKUP(E62,VIP!$A$2:$O9438,8,FALSE)</f>
        <v>Si</v>
      </c>
      <c r="K62" s="123" t="str">
        <f>VLOOKUP(E62,VIP!$A$2:$O13012,6,0)</f>
        <v>SI</v>
      </c>
      <c r="L62" s="125" t="s">
        <v>2228</v>
      </c>
      <c r="M62" s="118" t="s">
        <v>2465</v>
      </c>
      <c r="N62" s="118" t="s">
        <v>2472</v>
      </c>
      <c r="O62" s="145" t="s">
        <v>2474</v>
      </c>
      <c r="P62" s="153"/>
      <c r="Q62" s="119" t="s">
        <v>2228</v>
      </c>
    </row>
    <row r="63" spans="1:17" s="99" customFormat="1" ht="18" x14ac:dyDescent="0.25">
      <c r="A63" s="123" t="str">
        <f>VLOOKUP(E63,'LISTADO ATM'!$A$2:$C$901,3,0)</f>
        <v>DISTRITO NACIONAL</v>
      </c>
      <c r="B63" s="121" t="s">
        <v>2612</v>
      </c>
      <c r="C63" s="120">
        <v>44300.595439814817</v>
      </c>
      <c r="D63" s="123" t="s">
        <v>2189</v>
      </c>
      <c r="E63" s="124">
        <v>237</v>
      </c>
      <c r="F63" s="145" t="str">
        <f>VLOOKUP(E63,VIP!$A$2:$O12601,2,0)</f>
        <v>DRBR237</v>
      </c>
      <c r="G63" s="123" t="str">
        <f>VLOOKUP(E63,'LISTADO ATM'!$A$2:$B$900,2,0)</f>
        <v xml:space="preserve">ATM UNP Plaza Vásquez </v>
      </c>
      <c r="H63" s="123" t="str">
        <f>VLOOKUP(E63,VIP!$A$2:$O17522,7,FALSE)</f>
        <v>Si</v>
      </c>
      <c r="I63" s="123" t="str">
        <f>VLOOKUP(E63,VIP!$A$2:$O9487,8,FALSE)</f>
        <v>Si</v>
      </c>
      <c r="J63" s="123" t="str">
        <f>VLOOKUP(E63,VIP!$A$2:$O9437,8,FALSE)</f>
        <v>Si</v>
      </c>
      <c r="K63" s="123" t="str">
        <f>VLOOKUP(E63,VIP!$A$2:$O13011,6,0)</f>
        <v>SI</v>
      </c>
      <c r="L63" s="125" t="s">
        <v>2228</v>
      </c>
      <c r="M63" s="118" t="s">
        <v>2465</v>
      </c>
      <c r="N63" s="118" t="s">
        <v>2472</v>
      </c>
      <c r="O63" s="145" t="s">
        <v>2474</v>
      </c>
      <c r="P63" s="153"/>
      <c r="Q63" s="119" t="s">
        <v>2228</v>
      </c>
    </row>
    <row r="64" spans="1:17" s="99" customFormat="1" ht="18" x14ac:dyDescent="0.25">
      <c r="A64" s="123" t="str">
        <f>VLOOKUP(E64,'LISTADO ATM'!$A$2:$C$901,3,0)</f>
        <v>DISTRITO NACIONAL</v>
      </c>
      <c r="B64" s="121" t="s">
        <v>2610</v>
      </c>
      <c r="C64" s="120">
        <v>44300.597858796296</v>
      </c>
      <c r="D64" s="123" t="s">
        <v>2189</v>
      </c>
      <c r="E64" s="124">
        <v>953</v>
      </c>
      <c r="F64" s="145" t="str">
        <f>VLOOKUP(E64,VIP!$A$2:$O12599,2,0)</f>
        <v>DRBR01I</v>
      </c>
      <c r="G64" s="123" t="str">
        <f>VLOOKUP(E64,'LISTADO ATM'!$A$2:$B$900,2,0)</f>
        <v xml:space="preserve">ATM Estafeta Dirección General de Pasaportes/Migración </v>
      </c>
      <c r="H64" s="123" t="str">
        <f>VLOOKUP(E64,VIP!$A$2:$O17520,7,FALSE)</f>
        <v>Si</v>
      </c>
      <c r="I64" s="123" t="str">
        <f>VLOOKUP(E64,VIP!$A$2:$O9485,8,FALSE)</f>
        <v>Si</v>
      </c>
      <c r="J64" s="123" t="str">
        <f>VLOOKUP(E64,VIP!$A$2:$O9435,8,FALSE)</f>
        <v>Si</v>
      </c>
      <c r="K64" s="123" t="str">
        <f>VLOOKUP(E64,VIP!$A$2:$O13009,6,0)</f>
        <v>No</v>
      </c>
      <c r="L64" s="125" t="s">
        <v>2228</v>
      </c>
      <c r="M64" s="118" t="s">
        <v>2465</v>
      </c>
      <c r="N64" s="118" t="s">
        <v>2472</v>
      </c>
      <c r="O64" s="145" t="s">
        <v>2474</v>
      </c>
      <c r="P64" s="153"/>
      <c r="Q64" s="119" t="s">
        <v>2228</v>
      </c>
    </row>
    <row r="65" spans="1:17" s="99" customFormat="1" ht="18" x14ac:dyDescent="0.25">
      <c r="A65" s="123" t="str">
        <f>VLOOKUP(E65,'LISTADO ATM'!$A$2:$C$901,3,0)</f>
        <v>DISTRITO NACIONAL</v>
      </c>
      <c r="B65" s="121" t="s">
        <v>2609</v>
      </c>
      <c r="C65" s="120">
        <v>44300.602349537039</v>
      </c>
      <c r="D65" s="123" t="s">
        <v>2189</v>
      </c>
      <c r="E65" s="124">
        <v>149</v>
      </c>
      <c r="F65" s="145" t="str">
        <f>VLOOKUP(E65,VIP!$A$2:$O12598,2,0)</f>
        <v>DRBR149</v>
      </c>
      <c r="G65" s="123" t="str">
        <f>VLOOKUP(E65,'LISTADO ATM'!$A$2:$B$900,2,0)</f>
        <v>ATM Estación Metro Concepción</v>
      </c>
      <c r="H65" s="123" t="str">
        <f>VLOOKUP(E65,VIP!$A$2:$O17519,7,FALSE)</f>
        <v>N/A</v>
      </c>
      <c r="I65" s="123" t="str">
        <f>VLOOKUP(E65,VIP!$A$2:$O9484,8,FALSE)</f>
        <v>N/A</v>
      </c>
      <c r="J65" s="123" t="str">
        <f>VLOOKUP(E65,VIP!$A$2:$O9434,8,FALSE)</f>
        <v>N/A</v>
      </c>
      <c r="K65" s="123" t="str">
        <f>VLOOKUP(E65,VIP!$A$2:$O13008,6,0)</f>
        <v>N/A</v>
      </c>
      <c r="L65" s="125" t="s">
        <v>2228</v>
      </c>
      <c r="M65" s="118" t="s">
        <v>2465</v>
      </c>
      <c r="N65" s="118" t="s">
        <v>2472</v>
      </c>
      <c r="O65" s="145" t="s">
        <v>2474</v>
      </c>
      <c r="P65" s="153"/>
      <c r="Q65" s="119" t="s">
        <v>2228</v>
      </c>
    </row>
    <row r="66" spans="1:17" s="99" customFormat="1" ht="18" x14ac:dyDescent="0.25">
      <c r="A66" s="123" t="str">
        <f>VLOOKUP(E66,'LISTADO ATM'!$A$2:$C$901,3,0)</f>
        <v>DISTRITO NACIONAL</v>
      </c>
      <c r="B66" s="121" t="s">
        <v>2631</v>
      </c>
      <c r="C66" s="120">
        <v>44300.640844907408</v>
      </c>
      <c r="D66" s="123" t="s">
        <v>2189</v>
      </c>
      <c r="E66" s="124">
        <v>791</v>
      </c>
      <c r="F66" s="145" t="str">
        <f>VLOOKUP(E66,VIP!$A$2:$O12612,2,0)</f>
        <v>DRBR791</v>
      </c>
      <c r="G66" s="123" t="str">
        <f>VLOOKUP(E66,'LISTADO ATM'!$A$2:$B$900,2,0)</f>
        <v xml:space="preserve">ATM Oficina Sans Soucí </v>
      </c>
      <c r="H66" s="123" t="str">
        <f>VLOOKUP(E66,VIP!$A$2:$O17533,7,FALSE)</f>
        <v>Si</v>
      </c>
      <c r="I66" s="123" t="str">
        <f>VLOOKUP(E66,VIP!$A$2:$O9498,8,FALSE)</f>
        <v>No</v>
      </c>
      <c r="J66" s="123" t="str">
        <f>VLOOKUP(E66,VIP!$A$2:$O9448,8,FALSE)</f>
        <v>No</v>
      </c>
      <c r="K66" s="123" t="str">
        <f>VLOOKUP(E66,VIP!$A$2:$O13022,6,0)</f>
        <v>NO</v>
      </c>
      <c r="L66" s="125" t="s">
        <v>2228</v>
      </c>
      <c r="M66" s="118" t="s">
        <v>2465</v>
      </c>
      <c r="N66" s="118" t="s">
        <v>2472</v>
      </c>
      <c r="O66" s="145" t="s">
        <v>2474</v>
      </c>
      <c r="P66" s="153"/>
      <c r="Q66" s="119" t="s">
        <v>2228</v>
      </c>
    </row>
    <row r="67" spans="1:17" s="99" customFormat="1" ht="18" x14ac:dyDescent="0.25">
      <c r="A67" s="123" t="str">
        <f>VLOOKUP(E67,'LISTADO ATM'!$A$2:$C$901,3,0)</f>
        <v>DISTRITO NACIONAL</v>
      </c>
      <c r="B67" s="121" t="s">
        <v>2636</v>
      </c>
      <c r="C67" s="120">
        <v>44300.7971412037</v>
      </c>
      <c r="D67" s="123" t="s">
        <v>2189</v>
      </c>
      <c r="E67" s="124">
        <v>835</v>
      </c>
      <c r="F67" s="145" t="str">
        <f>VLOOKUP(E67,VIP!$A$2:$O12616,2,0)</f>
        <v>DRBR835</v>
      </c>
      <c r="G67" s="123" t="str">
        <f>VLOOKUP(E67,'LISTADO ATM'!$A$2:$B$900,2,0)</f>
        <v xml:space="preserve">ATM UNP Megacentro </v>
      </c>
      <c r="H67" s="123" t="str">
        <f>VLOOKUP(E67,VIP!$A$2:$O17537,7,FALSE)</f>
        <v>Si</v>
      </c>
      <c r="I67" s="123" t="str">
        <f>VLOOKUP(E67,VIP!$A$2:$O9502,8,FALSE)</f>
        <v>Si</v>
      </c>
      <c r="J67" s="123" t="str">
        <f>VLOOKUP(E67,VIP!$A$2:$O9452,8,FALSE)</f>
        <v>Si</v>
      </c>
      <c r="K67" s="123" t="str">
        <f>VLOOKUP(E67,VIP!$A$2:$O13026,6,0)</f>
        <v>SI</v>
      </c>
      <c r="L67" s="125" t="s">
        <v>2228</v>
      </c>
      <c r="M67" s="118" t="s">
        <v>2465</v>
      </c>
      <c r="N67" s="118" t="s">
        <v>2472</v>
      </c>
      <c r="O67" s="145" t="s">
        <v>2474</v>
      </c>
      <c r="P67" s="153"/>
      <c r="Q67" s="149" t="s">
        <v>2228</v>
      </c>
    </row>
    <row r="68" spans="1:17" s="99" customFormat="1" ht="18" x14ac:dyDescent="0.25">
      <c r="A68" s="123" t="str">
        <f>VLOOKUP(E68,'LISTADO ATM'!$A$2:$C$901,3,0)</f>
        <v>DISTRITO NACIONAL</v>
      </c>
      <c r="B68" s="121" t="s">
        <v>2644</v>
      </c>
      <c r="C68" s="120">
        <v>44300.781215277777</v>
      </c>
      <c r="D68" s="123" t="s">
        <v>2189</v>
      </c>
      <c r="E68" s="124">
        <v>36</v>
      </c>
      <c r="F68" s="145" t="str">
        <f>VLOOKUP(E68,VIP!$A$2:$O12624,2,0)</f>
        <v>DRBR036</v>
      </c>
      <c r="G68" s="123" t="str">
        <f>VLOOKUP(E68,'LISTADO ATM'!$A$2:$B$900,2,0)</f>
        <v xml:space="preserve">ATM Banco Central </v>
      </c>
      <c r="H68" s="123" t="str">
        <f>VLOOKUP(E68,VIP!$A$2:$O17545,7,FALSE)</f>
        <v>Si</v>
      </c>
      <c r="I68" s="123" t="str">
        <f>VLOOKUP(E68,VIP!$A$2:$O9510,8,FALSE)</f>
        <v>Si</v>
      </c>
      <c r="J68" s="123" t="str">
        <f>VLOOKUP(E68,VIP!$A$2:$O9460,8,FALSE)</f>
        <v>Si</v>
      </c>
      <c r="K68" s="123" t="str">
        <f>VLOOKUP(E68,VIP!$A$2:$O13034,6,0)</f>
        <v>SI</v>
      </c>
      <c r="L68" s="125" t="s">
        <v>2228</v>
      </c>
      <c r="M68" s="118" t="s">
        <v>2465</v>
      </c>
      <c r="N68" s="118" t="s">
        <v>2472</v>
      </c>
      <c r="O68" s="145" t="s">
        <v>2474</v>
      </c>
      <c r="P68" s="153"/>
      <c r="Q68" s="149" t="s">
        <v>2228</v>
      </c>
    </row>
    <row r="69" spans="1:17" s="99" customFormat="1" ht="18" x14ac:dyDescent="0.25">
      <c r="A69" s="123" t="str">
        <f>VLOOKUP(E69,'LISTADO ATM'!$A$2:$C$901,3,0)</f>
        <v>SUR</v>
      </c>
      <c r="B69" s="121">
        <v>335852439</v>
      </c>
      <c r="C69" s="120">
        <v>44300.253472222219</v>
      </c>
      <c r="D69" s="123" t="s">
        <v>2189</v>
      </c>
      <c r="E69" s="124">
        <v>890</v>
      </c>
      <c r="F69" s="145" t="str">
        <f>VLOOKUP(E69,VIP!$A$2:$O12569,2,0)</f>
        <v>DRBR890</v>
      </c>
      <c r="G69" s="123" t="str">
        <f>VLOOKUP(E69,'LISTADO ATM'!$A$2:$B$900,2,0)</f>
        <v xml:space="preserve">ATM Escuela Penitenciaria (San Cristóbal) </v>
      </c>
      <c r="H69" s="123" t="str">
        <f>VLOOKUP(E69,VIP!$A$2:$O17490,7,FALSE)</f>
        <v>Si</v>
      </c>
      <c r="I69" s="123" t="str">
        <f>VLOOKUP(E69,VIP!$A$2:$O9455,8,FALSE)</f>
        <v>Si</v>
      </c>
      <c r="J69" s="123" t="str">
        <f>VLOOKUP(E69,VIP!$A$2:$O9405,8,FALSE)</f>
        <v>Si</v>
      </c>
      <c r="K69" s="123" t="str">
        <f>VLOOKUP(E69,VIP!$A$2:$O12979,6,0)</f>
        <v>NO</v>
      </c>
      <c r="L69" s="125" t="s">
        <v>2254</v>
      </c>
      <c r="M69" s="150" t="s">
        <v>2557</v>
      </c>
      <c r="N69" s="150" t="s">
        <v>2527</v>
      </c>
      <c r="O69" s="145" t="s">
        <v>2474</v>
      </c>
      <c r="P69" s="153"/>
      <c r="Q69" s="149">
        <v>44300.42690972222</v>
      </c>
    </row>
    <row r="70" spans="1:17" s="99" customFormat="1" ht="18" x14ac:dyDescent="0.25">
      <c r="A70" s="123" t="str">
        <f>VLOOKUP(E70,'LISTADO ATM'!$A$2:$C$901,3,0)</f>
        <v>DISTRITO NACIONAL</v>
      </c>
      <c r="B70" s="121">
        <v>335851260</v>
      </c>
      <c r="C70" s="120">
        <v>44299.424861111111</v>
      </c>
      <c r="D70" s="120" t="s">
        <v>2189</v>
      </c>
      <c r="E70" s="123">
        <v>494</v>
      </c>
      <c r="F70" s="145" t="str">
        <f>VLOOKUP(E70,VIP!$A$2:$O12613,2,0)</f>
        <v>DRBR494</v>
      </c>
      <c r="G70" s="123" t="str">
        <f>VLOOKUP(E70,'LISTADO ATM'!$A$2:$B$900,2,0)</f>
        <v xml:space="preserve">ATM Oficina Blue Mall </v>
      </c>
      <c r="H70" s="123" t="str">
        <f>VLOOKUP(E70,VIP!$A$2:$O17534,7,FALSE)</f>
        <v>Si</v>
      </c>
      <c r="I70" s="123" t="str">
        <f>VLOOKUP(E70,VIP!$A$2:$O9499,8,FALSE)</f>
        <v>Si</v>
      </c>
      <c r="J70" s="123" t="str">
        <f>VLOOKUP(E70,VIP!$A$2:$O9449,8,FALSE)</f>
        <v>Si</v>
      </c>
      <c r="K70" s="123" t="str">
        <f>VLOOKUP(E70,VIP!$A$2:$O13023,6,0)</f>
        <v>SI</v>
      </c>
      <c r="L70" s="125" t="s">
        <v>2254</v>
      </c>
      <c r="M70" s="150" t="s">
        <v>2557</v>
      </c>
      <c r="N70" s="150" t="s">
        <v>2527</v>
      </c>
      <c r="O70" s="145" t="s">
        <v>2474</v>
      </c>
      <c r="P70" s="153"/>
      <c r="Q70" s="149">
        <v>44300.598761574074</v>
      </c>
    </row>
    <row r="71" spans="1:17" s="99" customFormat="1" ht="18" x14ac:dyDescent="0.25">
      <c r="A71" s="123" t="str">
        <f>VLOOKUP(E71,'LISTADO ATM'!$A$2:$C$901,3,0)</f>
        <v>DISTRITO NACIONAL</v>
      </c>
      <c r="B71" s="121">
        <v>335852020</v>
      </c>
      <c r="C71" s="120">
        <v>44299.623692129629</v>
      </c>
      <c r="D71" s="120" t="s">
        <v>2189</v>
      </c>
      <c r="E71" s="123">
        <v>935</v>
      </c>
      <c r="F71" s="145" t="str">
        <f>VLOOKUP(E71,VIP!$A$2:$O12626,2,0)</f>
        <v>DRBR16J</v>
      </c>
      <c r="G71" s="123" t="str">
        <f>VLOOKUP(E71,'LISTADO ATM'!$A$2:$B$900,2,0)</f>
        <v xml:space="preserve">ATM Oficina John F. Kennedy </v>
      </c>
      <c r="H71" s="123" t="str">
        <f>VLOOKUP(E71,VIP!$A$2:$O17547,7,FALSE)</f>
        <v>Si</v>
      </c>
      <c r="I71" s="123" t="str">
        <f>VLOOKUP(E71,VIP!$A$2:$O9512,8,FALSE)</f>
        <v>Si</v>
      </c>
      <c r="J71" s="123" t="str">
        <f>VLOOKUP(E71,VIP!$A$2:$O9462,8,FALSE)</f>
        <v>Si</v>
      </c>
      <c r="K71" s="123" t="str">
        <f>VLOOKUP(E71,VIP!$A$2:$O13036,6,0)</f>
        <v>SI</v>
      </c>
      <c r="L71" s="125" t="s">
        <v>2254</v>
      </c>
      <c r="M71" s="150" t="s">
        <v>2557</v>
      </c>
      <c r="N71" s="150" t="s">
        <v>2527</v>
      </c>
      <c r="O71" s="145" t="s">
        <v>2474</v>
      </c>
      <c r="P71" s="153"/>
      <c r="Q71" s="149">
        <v>44300.598761574074</v>
      </c>
    </row>
    <row r="72" spans="1:17" s="99" customFormat="1" ht="18" x14ac:dyDescent="0.25">
      <c r="A72" s="123" t="str">
        <f>VLOOKUP(E72,'LISTADO ATM'!$A$2:$C$901,3,0)</f>
        <v>DISTRITO NACIONAL</v>
      </c>
      <c r="B72" s="121">
        <v>335850114</v>
      </c>
      <c r="C72" s="120">
        <v>44298.566851851851</v>
      </c>
      <c r="D72" s="123" t="s">
        <v>2189</v>
      </c>
      <c r="E72" s="124">
        <v>812</v>
      </c>
      <c r="F72" s="145" t="str">
        <f>VLOOKUP(E72,VIP!$A$2:$O12576,2,0)</f>
        <v>DRBR812</v>
      </c>
      <c r="G72" s="123" t="str">
        <f>VLOOKUP(E72,'LISTADO ATM'!$A$2:$B$900,2,0)</f>
        <v xml:space="preserve">ATM Canasta del Pueblo </v>
      </c>
      <c r="H72" s="123" t="str">
        <f>VLOOKUP(E72,VIP!$A$2:$O17497,7,FALSE)</f>
        <v>Si</v>
      </c>
      <c r="I72" s="123" t="str">
        <f>VLOOKUP(E72,VIP!$A$2:$O9462,8,FALSE)</f>
        <v>Si</v>
      </c>
      <c r="J72" s="123" t="str">
        <f>VLOOKUP(E72,VIP!$A$2:$O9412,8,FALSE)</f>
        <v>Si</v>
      </c>
      <c r="K72" s="123" t="str">
        <f>VLOOKUP(E72,VIP!$A$2:$O12986,6,0)</f>
        <v>NO</v>
      </c>
      <c r="L72" s="125" t="s">
        <v>2254</v>
      </c>
      <c r="M72" s="118" t="s">
        <v>2465</v>
      </c>
      <c r="N72" s="118" t="s">
        <v>2508</v>
      </c>
      <c r="O72" s="145" t="s">
        <v>2474</v>
      </c>
      <c r="P72" s="153"/>
      <c r="Q72" s="119" t="s">
        <v>2254</v>
      </c>
    </row>
    <row r="73" spans="1:17" s="99" customFormat="1" ht="18" x14ac:dyDescent="0.25">
      <c r="A73" s="123" t="str">
        <f>VLOOKUP(E73,'LISTADO ATM'!$A$2:$C$901,3,0)</f>
        <v>DISTRITO NACIONAL</v>
      </c>
      <c r="B73" s="121">
        <v>335852081</v>
      </c>
      <c r="C73" s="120">
        <v>44299.632557870369</v>
      </c>
      <c r="D73" s="120" t="s">
        <v>2189</v>
      </c>
      <c r="E73" s="123">
        <v>557</v>
      </c>
      <c r="F73" s="145" t="str">
        <f>VLOOKUP(E73,VIP!$A$2:$O12624,2,0)</f>
        <v>DRBR022</v>
      </c>
      <c r="G73" s="123" t="str">
        <f>VLOOKUP(E73,'LISTADO ATM'!$A$2:$B$900,2,0)</f>
        <v xml:space="preserve">ATM Multicentro La Sirena Ave. Mella </v>
      </c>
      <c r="H73" s="123" t="str">
        <f>VLOOKUP(E73,VIP!$A$2:$O17545,7,FALSE)</f>
        <v>Si</v>
      </c>
      <c r="I73" s="123" t="str">
        <f>VLOOKUP(E73,VIP!$A$2:$O9510,8,FALSE)</f>
        <v>Si</v>
      </c>
      <c r="J73" s="123" t="str">
        <f>VLOOKUP(E73,VIP!$A$2:$O9460,8,FALSE)</f>
        <v>Si</v>
      </c>
      <c r="K73" s="123" t="str">
        <f>VLOOKUP(E73,VIP!$A$2:$O13034,6,0)</f>
        <v>SI</v>
      </c>
      <c r="L73" s="125" t="s">
        <v>2254</v>
      </c>
      <c r="M73" s="118" t="s">
        <v>2465</v>
      </c>
      <c r="N73" s="118" t="s">
        <v>2472</v>
      </c>
      <c r="O73" s="145" t="s">
        <v>2474</v>
      </c>
      <c r="P73" s="122"/>
      <c r="Q73" s="119" t="s">
        <v>2254</v>
      </c>
    </row>
    <row r="74" spans="1:17" s="99" customFormat="1" ht="18" x14ac:dyDescent="0.25">
      <c r="A74" s="123" t="str">
        <f>VLOOKUP(E74,'LISTADO ATM'!$A$2:$C$901,3,0)</f>
        <v>DISTRITO NACIONAL</v>
      </c>
      <c r="B74" s="121" t="s">
        <v>2643</v>
      </c>
      <c r="C74" s="120">
        <v>44300.782025462962</v>
      </c>
      <c r="D74" s="123" t="s">
        <v>2189</v>
      </c>
      <c r="E74" s="124">
        <v>816</v>
      </c>
      <c r="F74" s="145" t="str">
        <f>VLOOKUP(E74,VIP!$A$2:$O12623,2,0)</f>
        <v>DRBR816</v>
      </c>
      <c r="G74" s="123" t="str">
        <f>VLOOKUP(E74,'LISTADO ATM'!$A$2:$B$900,2,0)</f>
        <v xml:space="preserve">ATM Oficina Pedro Brand </v>
      </c>
      <c r="H74" s="123" t="str">
        <f>VLOOKUP(E74,VIP!$A$2:$O17544,7,FALSE)</f>
        <v>Si</v>
      </c>
      <c r="I74" s="123" t="str">
        <f>VLOOKUP(E74,VIP!$A$2:$O9509,8,FALSE)</f>
        <v>Si</v>
      </c>
      <c r="J74" s="123" t="str">
        <f>VLOOKUP(E74,VIP!$A$2:$O9459,8,FALSE)</f>
        <v>Si</v>
      </c>
      <c r="K74" s="123" t="str">
        <f>VLOOKUP(E74,VIP!$A$2:$O13033,6,0)</f>
        <v>NO</v>
      </c>
      <c r="L74" s="125" t="s">
        <v>2254</v>
      </c>
      <c r="M74" s="118" t="s">
        <v>2465</v>
      </c>
      <c r="N74" s="118" t="s">
        <v>2472</v>
      </c>
      <c r="O74" s="145" t="s">
        <v>2474</v>
      </c>
      <c r="P74" s="122"/>
      <c r="Q74" s="149" t="s">
        <v>2254</v>
      </c>
    </row>
    <row r="75" spans="1:17" s="99" customFormat="1" ht="18" x14ac:dyDescent="0.25">
      <c r="A75" s="123" t="str">
        <f>VLOOKUP(E75,'LISTADO ATM'!$A$2:$C$901,3,0)</f>
        <v>NORTE</v>
      </c>
      <c r="B75" s="121" t="s">
        <v>2580</v>
      </c>
      <c r="C75" s="120">
        <v>44300.378344907411</v>
      </c>
      <c r="D75" s="123" t="s">
        <v>2492</v>
      </c>
      <c r="E75" s="124">
        <v>3</v>
      </c>
      <c r="F75" s="145" t="str">
        <f>VLOOKUP(E75,VIP!$A$2:$O12590,2,0)</f>
        <v>DRBR003</v>
      </c>
      <c r="G75" s="123" t="str">
        <f>VLOOKUP(E75,'LISTADO ATM'!$A$2:$B$900,2,0)</f>
        <v>ATM Autoservicio La Vega Real</v>
      </c>
      <c r="H75" s="123" t="str">
        <f>VLOOKUP(E75,VIP!$A$2:$O17511,7,FALSE)</f>
        <v>Si</v>
      </c>
      <c r="I75" s="123" t="str">
        <f>VLOOKUP(E75,VIP!$A$2:$O9476,8,FALSE)</f>
        <v>Si</v>
      </c>
      <c r="J75" s="123" t="str">
        <f>VLOOKUP(E75,VIP!$A$2:$O9426,8,FALSE)</f>
        <v>Si</v>
      </c>
      <c r="K75" s="123" t="str">
        <f>VLOOKUP(E75,VIP!$A$2:$O13000,6,0)</f>
        <v>NO</v>
      </c>
      <c r="L75" s="125" t="s">
        <v>2524</v>
      </c>
      <c r="M75" s="150" t="s">
        <v>2557</v>
      </c>
      <c r="N75" s="150" t="s">
        <v>2527</v>
      </c>
      <c r="O75" s="145" t="s">
        <v>2493</v>
      </c>
      <c r="P75" s="122"/>
      <c r="Q75" s="149">
        <v>44300.598761574074</v>
      </c>
    </row>
    <row r="76" spans="1:17" s="99" customFormat="1" ht="18" x14ac:dyDescent="0.25">
      <c r="A76" s="123" t="str">
        <f>VLOOKUP(E76,'LISTADO ATM'!$A$2:$C$901,3,0)</f>
        <v>ESTE</v>
      </c>
      <c r="B76" s="121" t="s">
        <v>2649</v>
      </c>
      <c r="C76" s="120">
        <v>44300.659710648149</v>
      </c>
      <c r="D76" s="123" t="s">
        <v>2492</v>
      </c>
      <c r="E76" s="124">
        <v>429</v>
      </c>
      <c r="F76" s="145" t="str">
        <f>VLOOKUP(E76,VIP!$A$2:$O12629,2,0)</f>
        <v>DRBR429</v>
      </c>
      <c r="G76" s="123" t="str">
        <f>VLOOKUP(E76,'LISTADO ATM'!$A$2:$B$900,2,0)</f>
        <v xml:space="preserve">ATM Oficina Jumbo La Romana </v>
      </c>
      <c r="H76" s="123" t="str">
        <f>VLOOKUP(E76,VIP!$A$2:$O17550,7,FALSE)</f>
        <v>Si</v>
      </c>
      <c r="I76" s="123" t="str">
        <f>VLOOKUP(E76,VIP!$A$2:$O9515,8,FALSE)</f>
        <v>Si</v>
      </c>
      <c r="J76" s="123" t="str">
        <f>VLOOKUP(E76,VIP!$A$2:$O9465,8,FALSE)</f>
        <v>Si</v>
      </c>
      <c r="K76" s="123" t="str">
        <f>VLOOKUP(E76,VIP!$A$2:$O13039,6,0)</f>
        <v>NO</v>
      </c>
      <c r="L76" s="125" t="s">
        <v>2524</v>
      </c>
      <c r="M76" s="118" t="s">
        <v>2465</v>
      </c>
      <c r="N76" s="118" t="s">
        <v>2472</v>
      </c>
      <c r="O76" s="145" t="s">
        <v>2473</v>
      </c>
      <c r="P76" s="122"/>
      <c r="Q76" s="149">
        <v>44300.813194444447</v>
      </c>
    </row>
    <row r="77" spans="1:17" s="99" customFormat="1" ht="18" x14ac:dyDescent="0.25">
      <c r="A77" s="123" t="str">
        <f>VLOOKUP(E77,'LISTADO ATM'!$A$2:$C$901,3,0)</f>
        <v>DISTRITO NACIONAL</v>
      </c>
      <c r="B77" s="121" t="s">
        <v>2640</v>
      </c>
      <c r="C77" s="120">
        <v>44300.787256944444</v>
      </c>
      <c r="D77" s="123" t="s">
        <v>2468</v>
      </c>
      <c r="E77" s="124">
        <v>165</v>
      </c>
      <c r="F77" s="145" t="str">
        <f>VLOOKUP(E77,VIP!$A$2:$O12620,2,0)</f>
        <v>DRBR165</v>
      </c>
      <c r="G77" s="123" t="str">
        <f>VLOOKUP(E77,'LISTADO ATM'!$A$2:$B$900,2,0)</f>
        <v>ATM Autoservicio Megacentro</v>
      </c>
      <c r="H77" s="123" t="str">
        <f>VLOOKUP(E77,VIP!$A$2:$O17541,7,FALSE)</f>
        <v>Si</v>
      </c>
      <c r="I77" s="123" t="str">
        <f>VLOOKUP(E77,VIP!$A$2:$O9506,8,FALSE)</f>
        <v>Si</v>
      </c>
      <c r="J77" s="123" t="str">
        <f>VLOOKUP(E77,VIP!$A$2:$O9456,8,FALSE)</f>
        <v>Si</v>
      </c>
      <c r="K77" s="123" t="str">
        <f>VLOOKUP(E77,VIP!$A$2:$O13030,6,0)</f>
        <v>SI</v>
      </c>
      <c r="L77" s="125" t="s">
        <v>2524</v>
      </c>
      <c r="M77" s="118" t="s">
        <v>2465</v>
      </c>
      <c r="N77" s="118" t="s">
        <v>2472</v>
      </c>
      <c r="O77" s="145" t="s">
        <v>2473</v>
      </c>
      <c r="P77" s="122"/>
      <c r="Q77" s="149" t="s">
        <v>2524</v>
      </c>
    </row>
    <row r="78" spans="1:17" s="99" customFormat="1" ht="18" x14ac:dyDescent="0.25">
      <c r="A78" s="123" t="str">
        <f>VLOOKUP(E78,'LISTADO ATM'!$A$2:$C$901,3,0)</f>
        <v>ESTE</v>
      </c>
      <c r="B78" s="121">
        <v>335850763</v>
      </c>
      <c r="C78" s="120">
        <v>44299.23841435185</v>
      </c>
      <c r="D78" s="120" t="s">
        <v>2468</v>
      </c>
      <c r="E78" s="123">
        <v>158</v>
      </c>
      <c r="F78" s="145" t="str">
        <f>VLOOKUP(E78,VIP!$A$2:$O12601,2,0)</f>
        <v>DRBR158</v>
      </c>
      <c r="G78" s="123" t="str">
        <f>VLOOKUP(E78,'LISTADO ATM'!$A$2:$B$900,2,0)</f>
        <v xml:space="preserve">ATM Oficina Romana Norte </v>
      </c>
      <c r="H78" s="123" t="str">
        <f>VLOOKUP(E78,VIP!$A$2:$O17522,7,FALSE)</f>
        <v>Si</v>
      </c>
      <c r="I78" s="123" t="str">
        <f>VLOOKUP(E78,VIP!$A$2:$O9487,8,FALSE)</f>
        <v>Si</v>
      </c>
      <c r="J78" s="123" t="str">
        <f>VLOOKUP(E78,VIP!$A$2:$O9437,8,FALSE)</f>
        <v>Si</v>
      </c>
      <c r="K78" s="123" t="str">
        <f>VLOOKUP(E78,VIP!$A$2:$O13011,6,0)</f>
        <v>SI</v>
      </c>
      <c r="L78" s="141" t="s">
        <v>2528</v>
      </c>
      <c r="M78" s="150" t="s">
        <v>2557</v>
      </c>
      <c r="N78" s="150" t="s">
        <v>2527</v>
      </c>
      <c r="O78" s="145" t="s">
        <v>2473</v>
      </c>
      <c r="P78" s="122"/>
      <c r="Q78" s="149">
        <v>44300.598761574074</v>
      </c>
    </row>
    <row r="79" spans="1:17" s="99" customFormat="1" ht="18" x14ac:dyDescent="0.25">
      <c r="A79" s="123" t="str">
        <f>VLOOKUP(E79,'LISTADO ATM'!$A$2:$C$901,3,0)</f>
        <v>DISTRITO NACIONAL</v>
      </c>
      <c r="B79" s="121" t="s">
        <v>2566</v>
      </c>
      <c r="C79" s="120">
        <v>44300.404953703706</v>
      </c>
      <c r="D79" s="123" t="s">
        <v>2492</v>
      </c>
      <c r="E79" s="124">
        <v>721</v>
      </c>
      <c r="F79" s="145" t="str">
        <f>VLOOKUP(E79,VIP!$A$2:$O12576,2,0)</f>
        <v>DRBR23A</v>
      </c>
      <c r="G79" s="123" t="str">
        <f>VLOOKUP(E79,'LISTADO ATM'!$A$2:$B$900,2,0)</f>
        <v xml:space="preserve">ATM Oficina Charles de Gaulle II </v>
      </c>
      <c r="H79" s="123" t="str">
        <f>VLOOKUP(E79,VIP!$A$2:$O17497,7,FALSE)</f>
        <v>Si</v>
      </c>
      <c r="I79" s="123" t="str">
        <f>VLOOKUP(E79,VIP!$A$2:$O9462,8,FALSE)</f>
        <v>Si</v>
      </c>
      <c r="J79" s="123" t="str">
        <f>VLOOKUP(E79,VIP!$A$2:$O9412,8,FALSE)</f>
        <v>Si</v>
      </c>
      <c r="K79" s="123" t="str">
        <f>VLOOKUP(E79,VIP!$A$2:$O12986,6,0)</f>
        <v>NO</v>
      </c>
      <c r="L79" s="125" t="s">
        <v>2586</v>
      </c>
      <c r="M79" s="150" t="s">
        <v>2557</v>
      </c>
      <c r="N79" s="150" t="s">
        <v>2527</v>
      </c>
      <c r="O79" s="145" t="s">
        <v>2493</v>
      </c>
      <c r="P79" s="153"/>
      <c r="Q79" s="149">
        <v>44300.598761574074</v>
      </c>
    </row>
    <row r="80" spans="1:17" s="99" customFormat="1" ht="18" x14ac:dyDescent="0.25">
      <c r="A80" s="123" t="str">
        <f>VLOOKUP(E80,'LISTADO ATM'!$A$2:$C$901,3,0)</f>
        <v>DISTRITO NACIONAL</v>
      </c>
      <c r="B80" s="121" t="s">
        <v>2599</v>
      </c>
      <c r="C80" s="120">
        <v>44300.545868055553</v>
      </c>
      <c r="D80" s="123" t="s">
        <v>2468</v>
      </c>
      <c r="E80" s="124">
        <v>686</v>
      </c>
      <c r="F80" s="145" t="str">
        <f>VLOOKUP(E80,VIP!$A$2:$O12596,2,0)</f>
        <v>DRBR686</v>
      </c>
      <c r="G80" s="123" t="str">
        <f>VLOOKUP(E80,'LISTADO ATM'!$A$2:$B$900,2,0)</f>
        <v>ATM Autoservicio Oficina Máximo Gómez</v>
      </c>
      <c r="H80" s="123" t="str">
        <f>VLOOKUP(E80,VIP!$A$2:$O17517,7,FALSE)</f>
        <v>Si</v>
      </c>
      <c r="I80" s="123" t="str">
        <f>VLOOKUP(E80,VIP!$A$2:$O9482,8,FALSE)</f>
        <v>Si</v>
      </c>
      <c r="J80" s="123" t="str">
        <f>VLOOKUP(E80,VIP!$A$2:$O9432,8,FALSE)</f>
        <v>Si</v>
      </c>
      <c r="K80" s="123" t="str">
        <f>VLOOKUP(E80,VIP!$A$2:$O13006,6,0)</f>
        <v>NO</v>
      </c>
      <c r="L80" s="125" t="s">
        <v>2586</v>
      </c>
      <c r="M80" s="118" t="s">
        <v>2465</v>
      </c>
      <c r="N80" s="118" t="s">
        <v>2472</v>
      </c>
      <c r="O80" s="145" t="s">
        <v>2473</v>
      </c>
      <c r="P80" s="153"/>
      <c r="Q80" s="119" t="s">
        <v>2586</v>
      </c>
    </row>
    <row r="81" spans="1:17" s="99" customFormat="1" ht="18" x14ac:dyDescent="0.25">
      <c r="A81" s="123" t="str">
        <f>VLOOKUP(E81,'LISTADO ATM'!$A$2:$C$901,3,0)</f>
        <v>SUR</v>
      </c>
      <c r="B81" s="121" t="s">
        <v>2632</v>
      </c>
      <c r="C81" s="120">
        <v>44300.639826388891</v>
      </c>
      <c r="D81" s="123" t="s">
        <v>2468</v>
      </c>
      <c r="E81" s="124">
        <v>730</v>
      </c>
      <c r="F81" s="145" t="str">
        <f>VLOOKUP(E81,VIP!$A$2:$O12613,2,0)</f>
        <v>DRBR082</v>
      </c>
      <c r="G81" s="123" t="str">
        <f>VLOOKUP(E81,'LISTADO ATM'!$A$2:$B$900,2,0)</f>
        <v xml:space="preserve">ATM Palacio de Justicia Barahona </v>
      </c>
      <c r="H81" s="123" t="str">
        <f>VLOOKUP(E81,VIP!$A$2:$O17534,7,FALSE)</f>
        <v>Si</v>
      </c>
      <c r="I81" s="123" t="str">
        <f>VLOOKUP(E81,VIP!$A$2:$O9499,8,FALSE)</f>
        <v>Si</v>
      </c>
      <c r="J81" s="123" t="str">
        <f>VLOOKUP(E81,VIP!$A$2:$O9449,8,FALSE)</f>
        <v>Si</v>
      </c>
      <c r="K81" s="123" t="str">
        <f>VLOOKUP(E81,VIP!$A$2:$O13023,6,0)</f>
        <v>NO</v>
      </c>
      <c r="L81" s="125" t="s">
        <v>2586</v>
      </c>
      <c r="M81" s="118" t="s">
        <v>2465</v>
      </c>
      <c r="N81" s="118" t="s">
        <v>2472</v>
      </c>
      <c r="O81" s="145" t="s">
        <v>2473</v>
      </c>
      <c r="P81" s="153"/>
      <c r="Q81" s="119" t="s">
        <v>2586</v>
      </c>
    </row>
    <row r="82" spans="1:17" s="99" customFormat="1" ht="18" x14ac:dyDescent="0.25">
      <c r="A82" s="123" t="str">
        <f>VLOOKUP(E82,'LISTADO ATM'!$A$2:$C$901,3,0)</f>
        <v>DISTRITO NACIONAL</v>
      </c>
      <c r="B82" s="121" t="s">
        <v>2549</v>
      </c>
      <c r="C82" s="120">
        <v>44300.352141203701</v>
      </c>
      <c r="D82" s="123" t="s">
        <v>2468</v>
      </c>
      <c r="E82" s="124">
        <v>919</v>
      </c>
      <c r="F82" s="145" t="str">
        <f>VLOOKUP(E82,VIP!$A$2:$O12571,2,0)</f>
        <v>DRBR16F</v>
      </c>
      <c r="G82" s="123" t="str">
        <f>VLOOKUP(E82,'LISTADO ATM'!$A$2:$B$900,2,0)</f>
        <v xml:space="preserve">ATM S/M La Cadena Sarasota </v>
      </c>
      <c r="H82" s="123" t="str">
        <f>VLOOKUP(E82,VIP!$A$2:$O17492,7,FALSE)</f>
        <v>Si</v>
      </c>
      <c r="I82" s="123" t="str">
        <f>VLOOKUP(E82,VIP!$A$2:$O9457,8,FALSE)</f>
        <v>Si</v>
      </c>
      <c r="J82" s="123" t="str">
        <f>VLOOKUP(E82,VIP!$A$2:$O9407,8,FALSE)</f>
        <v>Si</v>
      </c>
      <c r="K82" s="123" t="str">
        <f>VLOOKUP(E82,VIP!$A$2:$O12981,6,0)</f>
        <v>SI</v>
      </c>
      <c r="L82" s="125" t="s">
        <v>2459</v>
      </c>
      <c r="M82" s="150" t="s">
        <v>2557</v>
      </c>
      <c r="N82" s="150" t="s">
        <v>2527</v>
      </c>
      <c r="O82" s="145" t="s">
        <v>2473</v>
      </c>
      <c r="P82" s="153"/>
      <c r="Q82" s="149">
        <v>44300.42690972222</v>
      </c>
    </row>
    <row r="83" spans="1:17" s="99" customFormat="1" ht="18" x14ac:dyDescent="0.25">
      <c r="A83" s="123" t="str">
        <f>VLOOKUP(E83,'LISTADO ATM'!$A$2:$C$901,3,0)</f>
        <v>DISTRITO NACIONAL</v>
      </c>
      <c r="B83" s="121">
        <v>335850141</v>
      </c>
      <c r="C83" s="120">
        <v>44298.576249999998</v>
      </c>
      <c r="D83" s="123" t="s">
        <v>2468</v>
      </c>
      <c r="E83" s="124">
        <v>642</v>
      </c>
      <c r="F83" s="145" t="str">
        <f>VLOOKUP(E83,VIP!$A$2:$O12574,2,0)</f>
        <v>DRBR24O</v>
      </c>
      <c r="G83" s="123" t="str">
        <f>VLOOKUP(E83,'LISTADO ATM'!$A$2:$B$900,2,0)</f>
        <v xml:space="preserve">ATM OMSA Sto. Dgo. </v>
      </c>
      <c r="H83" s="123" t="str">
        <f>VLOOKUP(E83,VIP!$A$2:$O17495,7,FALSE)</f>
        <v>Si</v>
      </c>
      <c r="I83" s="123" t="str">
        <f>VLOOKUP(E83,VIP!$A$2:$O9460,8,FALSE)</f>
        <v>Si</v>
      </c>
      <c r="J83" s="123" t="str">
        <f>VLOOKUP(E83,VIP!$A$2:$O9410,8,FALSE)</f>
        <v>Si</v>
      </c>
      <c r="K83" s="123" t="str">
        <f>VLOOKUP(E83,VIP!$A$2:$O12984,6,0)</f>
        <v>NO</v>
      </c>
      <c r="L83" s="125" t="s">
        <v>2459</v>
      </c>
      <c r="M83" s="150" t="s">
        <v>2557</v>
      </c>
      <c r="N83" s="150" t="s">
        <v>2527</v>
      </c>
      <c r="O83" s="145" t="s">
        <v>2473</v>
      </c>
      <c r="P83" s="153"/>
      <c r="Q83" s="149">
        <v>44300.598761574074</v>
      </c>
    </row>
    <row r="84" spans="1:17" s="99" customFormat="1" ht="18" x14ac:dyDescent="0.25">
      <c r="A84" s="123" t="str">
        <f>VLOOKUP(E84,'LISTADO ATM'!$A$2:$C$901,3,0)</f>
        <v>DISTRITO NACIONAL</v>
      </c>
      <c r="B84" s="121">
        <v>335850756</v>
      </c>
      <c r="C84" s="120">
        <v>44299.207592592589</v>
      </c>
      <c r="D84" s="120" t="s">
        <v>2468</v>
      </c>
      <c r="E84" s="123">
        <v>487</v>
      </c>
      <c r="F84" s="145" t="str">
        <f>VLOOKUP(E84,VIP!$A$2:$O12596,2,0)</f>
        <v>DRBR487</v>
      </c>
      <c r="G84" s="123" t="str">
        <f>VLOOKUP(E84,'LISTADO ATM'!$A$2:$B$900,2,0)</f>
        <v xml:space="preserve">ATM Olé Hainamosa </v>
      </c>
      <c r="H84" s="123" t="str">
        <f>VLOOKUP(E84,VIP!$A$2:$O17517,7,FALSE)</f>
        <v>Si</v>
      </c>
      <c r="I84" s="123" t="str">
        <f>VLOOKUP(E84,VIP!$A$2:$O9482,8,FALSE)</f>
        <v>Si</v>
      </c>
      <c r="J84" s="123" t="str">
        <f>VLOOKUP(E84,VIP!$A$2:$O9432,8,FALSE)</f>
        <v>Si</v>
      </c>
      <c r="K84" s="123" t="str">
        <f>VLOOKUP(E84,VIP!$A$2:$O13006,6,0)</f>
        <v>SI</v>
      </c>
      <c r="L84" s="125" t="s">
        <v>2459</v>
      </c>
      <c r="M84" s="150" t="s">
        <v>2557</v>
      </c>
      <c r="N84" s="150" t="s">
        <v>2527</v>
      </c>
      <c r="O84" s="145" t="s">
        <v>2473</v>
      </c>
      <c r="P84" s="153"/>
      <c r="Q84" s="149">
        <v>44300.598761574074</v>
      </c>
    </row>
    <row r="85" spans="1:17" s="99" customFormat="1" ht="18" x14ac:dyDescent="0.25">
      <c r="A85" s="123" t="str">
        <f>VLOOKUP(E85,'LISTADO ATM'!$A$2:$C$901,3,0)</f>
        <v>NORTE</v>
      </c>
      <c r="B85" s="121">
        <v>335851790</v>
      </c>
      <c r="C85" s="120">
        <v>44299.558067129627</v>
      </c>
      <c r="D85" s="120" t="s">
        <v>2492</v>
      </c>
      <c r="E85" s="123">
        <v>138</v>
      </c>
      <c r="F85" s="145" t="str">
        <f>VLOOKUP(E85,VIP!$A$2:$O12621,2,0)</f>
        <v>DRBR138</v>
      </c>
      <c r="G85" s="123" t="str">
        <f>VLOOKUP(E85,'LISTADO ATM'!$A$2:$B$900,2,0)</f>
        <v xml:space="preserve">ATM UNP Fantino </v>
      </c>
      <c r="H85" s="123" t="str">
        <f>VLOOKUP(E85,VIP!$A$2:$O17542,7,FALSE)</f>
        <v>Si</v>
      </c>
      <c r="I85" s="123" t="str">
        <f>VLOOKUP(E85,VIP!$A$2:$O9507,8,FALSE)</f>
        <v>Si</v>
      </c>
      <c r="J85" s="123" t="str">
        <f>VLOOKUP(E85,VIP!$A$2:$O9457,8,FALSE)</f>
        <v>Si</v>
      </c>
      <c r="K85" s="123" t="str">
        <f>VLOOKUP(E85,VIP!$A$2:$O13031,6,0)</f>
        <v>NO</v>
      </c>
      <c r="L85" s="125" t="s">
        <v>2459</v>
      </c>
      <c r="M85" s="150" t="s">
        <v>2557</v>
      </c>
      <c r="N85" s="150" t="s">
        <v>2527</v>
      </c>
      <c r="O85" s="145" t="s">
        <v>2493</v>
      </c>
      <c r="P85" s="153"/>
      <c r="Q85" s="149">
        <v>44300.598761574074</v>
      </c>
    </row>
    <row r="86" spans="1:17" s="99" customFormat="1" ht="18" x14ac:dyDescent="0.25">
      <c r="A86" s="123" t="str">
        <f>VLOOKUP(E86,'LISTADO ATM'!$A$2:$C$901,3,0)</f>
        <v>NORTE</v>
      </c>
      <c r="B86" s="121" t="s">
        <v>2551</v>
      </c>
      <c r="C86" s="120">
        <v>44300.339699074073</v>
      </c>
      <c r="D86" s="123" t="s">
        <v>2554</v>
      </c>
      <c r="E86" s="124">
        <v>763</v>
      </c>
      <c r="F86" s="145" t="str">
        <f>VLOOKUP(E86,VIP!$A$2:$O12573,2,0)</f>
        <v>DRBR439</v>
      </c>
      <c r="G86" s="123" t="str">
        <f>VLOOKUP(E86,'LISTADO ATM'!$A$2:$B$900,2,0)</f>
        <v xml:space="preserve">ATM UNP Montellano </v>
      </c>
      <c r="H86" s="123" t="str">
        <f>VLOOKUP(E86,VIP!$A$2:$O17494,7,FALSE)</f>
        <v>Si</v>
      </c>
      <c r="I86" s="123" t="str">
        <f>VLOOKUP(E86,VIP!$A$2:$O9459,8,FALSE)</f>
        <v>Si</v>
      </c>
      <c r="J86" s="123" t="str">
        <f>VLOOKUP(E86,VIP!$A$2:$O9409,8,FALSE)</f>
        <v>Si</v>
      </c>
      <c r="K86" s="123" t="str">
        <f>VLOOKUP(E86,VIP!$A$2:$O12983,6,0)</f>
        <v>NO</v>
      </c>
      <c r="L86" s="125" t="s">
        <v>2459</v>
      </c>
      <c r="M86" s="150" t="s">
        <v>2557</v>
      </c>
      <c r="N86" s="150" t="s">
        <v>2527</v>
      </c>
      <c r="O86" s="145" t="s">
        <v>2555</v>
      </c>
      <c r="P86" s="153"/>
      <c r="Q86" s="149">
        <v>44300.598761574074</v>
      </c>
    </row>
    <row r="87" spans="1:17" s="99" customFormat="1" ht="18" x14ac:dyDescent="0.25">
      <c r="A87" s="123" t="str">
        <f>VLOOKUP(E87,'LISTADO ATM'!$A$2:$C$901,3,0)</f>
        <v>DISTRITO NACIONAL</v>
      </c>
      <c r="B87" s="121" t="s">
        <v>2578</v>
      </c>
      <c r="C87" s="120">
        <v>44300.381736111114</v>
      </c>
      <c r="D87" s="123" t="s">
        <v>2468</v>
      </c>
      <c r="E87" s="124">
        <v>577</v>
      </c>
      <c r="F87" s="145" t="str">
        <f>VLOOKUP(E87,VIP!$A$2:$O12588,2,0)</f>
        <v>DRBR173</v>
      </c>
      <c r="G87" s="123" t="str">
        <f>VLOOKUP(E87,'LISTADO ATM'!$A$2:$B$900,2,0)</f>
        <v xml:space="preserve">ATM Olé Ave. Duarte </v>
      </c>
      <c r="H87" s="123" t="str">
        <f>VLOOKUP(E87,VIP!$A$2:$O17509,7,FALSE)</f>
        <v>Si</v>
      </c>
      <c r="I87" s="123" t="str">
        <f>VLOOKUP(E87,VIP!$A$2:$O9474,8,FALSE)</f>
        <v>Si</v>
      </c>
      <c r="J87" s="123" t="str">
        <f>VLOOKUP(E87,VIP!$A$2:$O9424,8,FALSE)</f>
        <v>Si</v>
      </c>
      <c r="K87" s="123" t="str">
        <f>VLOOKUP(E87,VIP!$A$2:$O12998,6,0)</f>
        <v>SI</v>
      </c>
      <c r="L87" s="125" t="s">
        <v>2459</v>
      </c>
      <c r="M87" s="150" t="s">
        <v>2557</v>
      </c>
      <c r="N87" s="118" t="s">
        <v>2472</v>
      </c>
      <c r="O87" s="145" t="s">
        <v>2473</v>
      </c>
      <c r="P87" s="122"/>
      <c r="Q87" s="149">
        <v>44300.598761574074</v>
      </c>
    </row>
    <row r="88" spans="1:17" s="99" customFormat="1" ht="18" x14ac:dyDescent="0.25">
      <c r="A88" s="123" t="str">
        <f>VLOOKUP(E88,'LISTADO ATM'!$A$2:$C$901,3,0)</f>
        <v>ESTE</v>
      </c>
      <c r="B88" s="121" t="s">
        <v>2571</v>
      </c>
      <c r="C88" s="120">
        <v>44300.399062500001</v>
      </c>
      <c r="D88" s="123" t="s">
        <v>2468</v>
      </c>
      <c r="E88" s="124">
        <v>844</v>
      </c>
      <c r="F88" s="145" t="str">
        <f>VLOOKUP(E88,VIP!$A$2:$O12581,2,0)</f>
        <v>DRBR844</v>
      </c>
      <c r="G88" s="123" t="str">
        <f>VLOOKUP(E88,'LISTADO ATM'!$A$2:$B$900,2,0)</f>
        <v xml:space="preserve">ATM San Juan Shopping Center (Bávaro) </v>
      </c>
      <c r="H88" s="123" t="str">
        <f>VLOOKUP(E88,VIP!$A$2:$O17502,7,FALSE)</f>
        <v>Si</v>
      </c>
      <c r="I88" s="123" t="str">
        <f>VLOOKUP(E88,VIP!$A$2:$O9467,8,FALSE)</f>
        <v>Si</v>
      </c>
      <c r="J88" s="123" t="str">
        <f>VLOOKUP(E88,VIP!$A$2:$O9417,8,FALSE)</f>
        <v>Si</v>
      </c>
      <c r="K88" s="123" t="str">
        <f>VLOOKUP(E88,VIP!$A$2:$O12991,6,0)</f>
        <v>NO</v>
      </c>
      <c r="L88" s="125" t="s">
        <v>2459</v>
      </c>
      <c r="M88" s="150" t="s">
        <v>2557</v>
      </c>
      <c r="N88" s="118" t="s">
        <v>2472</v>
      </c>
      <c r="O88" s="145" t="s">
        <v>2473</v>
      </c>
      <c r="P88" s="122"/>
      <c r="Q88" s="149">
        <v>44300.598761574074</v>
      </c>
    </row>
    <row r="89" spans="1:17" s="99" customFormat="1" ht="18" x14ac:dyDescent="0.25">
      <c r="A89" s="123" t="str">
        <f>VLOOKUP(E89,'LISTADO ATM'!$A$2:$C$901,3,0)</f>
        <v>DISTRITO NACIONAL</v>
      </c>
      <c r="B89" s="121">
        <v>335849089</v>
      </c>
      <c r="C89" s="120">
        <v>44298.344467592593</v>
      </c>
      <c r="D89" s="123" t="s">
        <v>2468</v>
      </c>
      <c r="E89" s="124">
        <v>232</v>
      </c>
      <c r="F89" s="145" t="str">
        <f>VLOOKUP(E89,VIP!$A$2:$O12577,2,0)</f>
        <v>DRBR232</v>
      </c>
      <c r="G89" s="123" t="str">
        <f>VLOOKUP(E89,'LISTADO ATM'!$A$2:$B$900,2,0)</f>
        <v xml:space="preserve">ATM S/M Nacional Charles de Gaulle </v>
      </c>
      <c r="H89" s="123" t="str">
        <f>VLOOKUP(E89,VIP!$A$2:$O17498,7,FALSE)</f>
        <v>Si</v>
      </c>
      <c r="I89" s="123" t="str">
        <f>VLOOKUP(E89,VIP!$A$2:$O9463,8,FALSE)</f>
        <v>Si</v>
      </c>
      <c r="J89" s="123" t="str">
        <f>VLOOKUP(E89,VIP!$A$2:$O9413,8,FALSE)</f>
        <v>Si</v>
      </c>
      <c r="K89" s="123" t="str">
        <f>VLOOKUP(E89,VIP!$A$2:$O12987,6,0)</f>
        <v>SI</v>
      </c>
      <c r="L89" s="125" t="s">
        <v>2459</v>
      </c>
      <c r="M89" s="118" t="s">
        <v>2465</v>
      </c>
      <c r="N89" s="150" t="s">
        <v>2527</v>
      </c>
      <c r="O89" s="145" t="s">
        <v>2473</v>
      </c>
      <c r="P89" s="153"/>
      <c r="Q89" s="119" t="s">
        <v>2459</v>
      </c>
    </row>
    <row r="90" spans="1:17" s="99" customFormat="1" ht="18" x14ac:dyDescent="0.25">
      <c r="A90" s="123" t="str">
        <f>VLOOKUP(E90,'LISTADO ATM'!$A$2:$C$901,3,0)</f>
        <v>DISTRITO NACIONAL</v>
      </c>
      <c r="B90" s="121">
        <v>335850318</v>
      </c>
      <c r="C90" s="120">
        <v>44298.626423611109</v>
      </c>
      <c r="D90" s="120" t="s">
        <v>2492</v>
      </c>
      <c r="E90" s="123">
        <v>567</v>
      </c>
      <c r="F90" s="145" t="str">
        <f>VLOOKUP(E90,VIP!$A$2:$O12593,2,0)</f>
        <v>DRBR015</v>
      </c>
      <c r="G90" s="123" t="str">
        <f>VLOOKUP(E90,'LISTADO ATM'!$A$2:$B$900,2,0)</f>
        <v xml:space="preserve">ATM Oficina Máximo Gómez </v>
      </c>
      <c r="H90" s="123" t="str">
        <f>VLOOKUP(E90,VIP!$A$2:$O17514,7,FALSE)</f>
        <v>Si</v>
      </c>
      <c r="I90" s="123" t="str">
        <f>VLOOKUP(E90,VIP!$A$2:$O9479,8,FALSE)</f>
        <v>Si</v>
      </c>
      <c r="J90" s="123" t="str">
        <f>VLOOKUP(E90,VIP!$A$2:$O9429,8,FALSE)</f>
        <v>Si</v>
      </c>
      <c r="K90" s="123" t="str">
        <f>VLOOKUP(E90,VIP!$A$2:$O13003,6,0)</f>
        <v>NO</v>
      </c>
      <c r="L90" s="125" t="s">
        <v>2459</v>
      </c>
      <c r="M90" s="118" t="s">
        <v>2465</v>
      </c>
      <c r="N90" s="118" t="s">
        <v>2472</v>
      </c>
      <c r="O90" s="145" t="s">
        <v>2493</v>
      </c>
      <c r="P90" s="153"/>
      <c r="Q90" s="119" t="s">
        <v>2459</v>
      </c>
    </row>
    <row r="91" spans="1:17" s="99" customFormat="1" ht="18" x14ac:dyDescent="0.25">
      <c r="A91" s="123" t="str">
        <f>VLOOKUP(E91,'LISTADO ATM'!$A$2:$C$901,3,0)</f>
        <v>DISTRITO NACIONAL</v>
      </c>
      <c r="B91" s="121" t="s">
        <v>2577</v>
      </c>
      <c r="C91" s="120">
        <v>44300.386620370373</v>
      </c>
      <c r="D91" s="123" t="s">
        <v>2468</v>
      </c>
      <c r="E91" s="124">
        <v>724</v>
      </c>
      <c r="F91" s="145" t="str">
        <f>VLOOKUP(E91,VIP!$A$2:$O12587,2,0)</f>
        <v>DRBR997</v>
      </c>
      <c r="G91" s="123" t="str">
        <f>VLOOKUP(E91,'LISTADO ATM'!$A$2:$B$900,2,0)</f>
        <v xml:space="preserve">ATM El Huacal I </v>
      </c>
      <c r="H91" s="123" t="str">
        <f>VLOOKUP(E91,VIP!$A$2:$O17508,7,FALSE)</f>
        <v>Si</v>
      </c>
      <c r="I91" s="123" t="str">
        <f>VLOOKUP(E91,VIP!$A$2:$O9473,8,FALSE)</f>
        <v>Si</v>
      </c>
      <c r="J91" s="123" t="str">
        <f>VLOOKUP(E91,VIP!$A$2:$O9423,8,FALSE)</f>
        <v>Si</v>
      </c>
      <c r="K91" s="123" t="str">
        <f>VLOOKUP(E91,VIP!$A$2:$O12997,6,0)</f>
        <v>NO</v>
      </c>
      <c r="L91" s="125" t="s">
        <v>2459</v>
      </c>
      <c r="M91" s="118" t="s">
        <v>2465</v>
      </c>
      <c r="N91" s="118" t="s">
        <v>2472</v>
      </c>
      <c r="O91" s="145" t="s">
        <v>2473</v>
      </c>
      <c r="P91" s="153"/>
      <c r="Q91" s="119" t="s">
        <v>2459</v>
      </c>
    </row>
    <row r="92" spans="1:17" s="99" customFormat="1" ht="18" x14ac:dyDescent="0.25">
      <c r="A92" s="123" t="str">
        <f>VLOOKUP(E92,'LISTADO ATM'!$A$2:$C$901,3,0)</f>
        <v>DISTRITO NACIONAL</v>
      </c>
      <c r="B92" s="121" t="s">
        <v>2574</v>
      </c>
      <c r="C92" s="120">
        <v>44300.393576388888</v>
      </c>
      <c r="D92" s="123" t="s">
        <v>2468</v>
      </c>
      <c r="E92" s="124">
        <v>57</v>
      </c>
      <c r="F92" s="145" t="str">
        <f>VLOOKUP(E92,VIP!$A$2:$O12584,2,0)</f>
        <v>DRBR057</v>
      </c>
      <c r="G92" s="123" t="str">
        <f>VLOOKUP(E92,'LISTADO ATM'!$A$2:$B$900,2,0)</f>
        <v xml:space="preserve">ATM Oficina Malecon Center </v>
      </c>
      <c r="H92" s="123" t="str">
        <f>VLOOKUP(E92,VIP!$A$2:$O17505,7,FALSE)</f>
        <v>Si</v>
      </c>
      <c r="I92" s="123" t="str">
        <f>VLOOKUP(E92,VIP!$A$2:$O9470,8,FALSE)</f>
        <v>Si</v>
      </c>
      <c r="J92" s="123" t="str">
        <f>VLOOKUP(E92,VIP!$A$2:$O9420,8,FALSE)</f>
        <v>Si</v>
      </c>
      <c r="K92" s="123" t="str">
        <f>VLOOKUP(E92,VIP!$A$2:$O12994,6,0)</f>
        <v>NO</v>
      </c>
      <c r="L92" s="125" t="s">
        <v>2459</v>
      </c>
      <c r="M92" s="118" t="s">
        <v>2465</v>
      </c>
      <c r="N92" s="118" t="s">
        <v>2472</v>
      </c>
      <c r="O92" s="145" t="s">
        <v>2473</v>
      </c>
      <c r="P92" s="153"/>
      <c r="Q92" s="119" t="s">
        <v>2459</v>
      </c>
    </row>
    <row r="93" spans="1:17" s="99" customFormat="1" ht="18" x14ac:dyDescent="0.25">
      <c r="A93" s="123" t="str">
        <f>VLOOKUP(E93,'LISTADO ATM'!$A$2:$C$901,3,0)</f>
        <v>DISTRITO NACIONAL</v>
      </c>
      <c r="B93" s="121" t="s">
        <v>2600</v>
      </c>
      <c r="C93" s="120">
        <v>44300.500497685185</v>
      </c>
      <c r="D93" s="123" t="s">
        <v>2492</v>
      </c>
      <c r="E93" s="124">
        <v>231</v>
      </c>
      <c r="F93" s="145" t="str">
        <f>VLOOKUP(E93,VIP!$A$2:$O12597,2,0)</f>
        <v>DRBR231</v>
      </c>
      <c r="G93" s="123" t="str">
        <f>VLOOKUP(E93,'LISTADO ATM'!$A$2:$B$900,2,0)</f>
        <v xml:space="preserve">ATM Oficina Zona Oriental </v>
      </c>
      <c r="H93" s="123" t="str">
        <f>VLOOKUP(E93,VIP!$A$2:$O17518,7,FALSE)</f>
        <v>Si</v>
      </c>
      <c r="I93" s="123" t="str">
        <f>VLOOKUP(E93,VIP!$A$2:$O9483,8,FALSE)</f>
        <v>Si</v>
      </c>
      <c r="J93" s="123" t="str">
        <f>VLOOKUP(E93,VIP!$A$2:$O9433,8,FALSE)</f>
        <v>Si</v>
      </c>
      <c r="K93" s="123" t="str">
        <f>VLOOKUP(E93,VIP!$A$2:$O13007,6,0)</f>
        <v>SI</v>
      </c>
      <c r="L93" s="125" t="s">
        <v>2459</v>
      </c>
      <c r="M93" s="118" t="s">
        <v>2465</v>
      </c>
      <c r="N93" s="118" t="s">
        <v>2472</v>
      </c>
      <c r="O93" s="145" t="s">
        <v>2493</v>
      </c>
      <c r="P93" s="153"/>
      <c r="Q93" s="119" t="s">
        <v>2459</v>
      </c>
    </row>
    <row r="94" spans="1:17" s="99" customFormat="1" ht="18" x14ac:dyDescent="0.25">
      <c r="A94" s="123" t="str">
        <f>VLOOKUP(E94,'LISTADO ATM'!$A$2:$C$901,3,0)</f>
        <v>DISTRITO NACIONAL</v>
      </c>
      <c r="B94" s="121" t="s">
        <v>2620</v>
      </c>
      <c r="C94" s="120">
        <v>44300.567314814813</v>
      </c>
      <c r="D94" s="123" t="s">
        <v>2468</v>
      </c>
      <c r="E94" s="124">
        <v>568</v>
      </c>
      <c r="F94" s="145" t="str">
        <f>VLOOKUP(E94,VIP!$A$2:$O12609,2,0)</f>
        <v>DRBR01F</v>
      </c>
      <c r="G94" s="123" t="str">
        <f>VLOOKUP(E94,'LISTADO ATM'!$A$2:$B$900,2,0)</f>
        <v xml:space="preserve">ATM Ministerio de Educación </v>
      </c>
      <c r="H94" s="123" t="str">
        <f>VLOOKUP(E94,VIP!$A$2:$O17530,7,FALSE)</f>
        <v>Si</v>
      </c>
      <c r="I94" s="123" t="str">
        <f>VLOOKUP(E94,VIP!$A$2:$O9495,8,FALSE)</f>
        <v>Si</v>
      </c>
      <c r="J94" s="123" t="str">
        <f>VLOOKUP(E94,VIP!$A$2:$O9445,8,FALSE)</f>
        <v>Si</v>
      </c>
      <c r="K94" s="123" t="str">
        <f>VLOOKUP(E94,VIP!$A$2:$O13019,6,0)</f>
        <v>NO</v>
      </c>
      <c r="L94" s="125" t="s">
        <v>2459</v>
      </c>
      <c r="M94" s="118" t="s">
        <v>2465</v>
      </c>
      <c r="N94" s="118" t="s">
        <v>2472</v>
      </c>
      <c r="O94" s="145" t="s">
        <v>2473</v>
      </c>
      <c r="P94" s="153"/>
      <c r="Q94" s="119" t="s">
        <v>2459</v>
      </c>
    </row>
    <row r="95" spans="1:17" s="99" customFormat="1" ht="18" x14ac:dyDescent="0.25">
      <c r="A95" s="123" t="str">
        <f>VLOOKUP(E95,'LISTADO ATM'!$A$2:$C$901,3,0)</f>
        <v>DISTRITO NACIONAL</v>
      </c>
      <c r="B95" s="121" t="s">
        <v>2641</v>
      </c>
      <c r="C95" s="120">
        <v>44300.785590277781</v>
      </c>
      <c r="D95" s="123" t="s">
        <v>2468</v>
      </c>
      <c r="E95" s="124">
        <v>575</v>
      </c>
      <c r="F95" s="145" t="str">
        <f>VLOOKUP(E95,VIP!$A$2:$O12621,2,0)</f>
        <v>DRBR16P</v>
      </c>
      <c r="G95" s="123" t="str">
        <f>VLOOKUP(E95,'LISTADO ATM'!$A$2:$B$900,2,0)</f>
        <v xml:space="preserve">ATM EDESUR Tiradentes </v>
      </c>
      <c r="H95" s="123" t="str">
        <f>VLOOKUP(E95,VIP!$A$2:$O17542,7,FALSE)</f>
        <v>Si</v>
      </c>
      <c r="I95" s="123" t="str">
        <f>VLOOKUP(E95,VIP!$A$2:$O9507,8,FALSE)</f>
        <v>Si</v>
      </c>
      <c r="J95" s="123" t="str">
        <f>VLOOKUP(E95,VIP!$A$2:$O9457,8,FALSE)</f>
        <v>Si</v>
      </c>
      <c r="K95" s="123" t="str">
        <f>VLOOKUP(E95,VIP!$A$2:$O13031,6,0)</f>
        <v>NO</v>
      </c>
      <c r="L95" s="125" t="s">
        <v>2459</v>
      </c>
      <c r="M95" s="118" t="s">
        <v>2465</v>
      </c>
      <c r="N95" s="118" t="s">
        <v>2472</v>
      </c>
      <c r="O95" s="145" t="s">
        <v>2473</v>
      </c>
      <c r="P95" s="153"/>
      <c r="Q95" s="119" t="s">
        <v>2459</v>
      </c>
    </row>
    <row r="96" spans="1:17" s="99" customFormat="1" ht="18" x14ac:dyDescent="0.25">
      <c r="A96" s="123" t="str">
        <f>VLOOKUP(E96,'LISTADO ATM'!$A$2:$C$901,3,0)</f>
        <v>DISTRITO NACIONAL</v>
      </c>
      <c r="B96" s="121" t="s">
        <v>2645</v>
      </c>
      <c r="C96" s="120">
        <v>44300.703645833331</v>
      </c>
      <c r="D96" s="123" t="s">
        <v>2468</v>
      </c>
      <c r="E96" s="124">
        <v>938</v>
      </c>
      <c r="F96" s="145" t="str">
        <f>VLOOKUP(E96,VIP!$A$2:$O12625,2,0)</f>
        <v>DRBR938</v>
      </c>
      <c r="G96" s="123" t="str">
        <f>VLOOKUP(E96,'LISTADO ATM'!$A$2:$B$900,2,0)</f>
        <v xml:space="preserve">ATM Autobanco Oficina Filadelfia Plaza </v>
      </c>
      <c r="H96" s="123" t="str">
        <f>VLOOKUP(E96,VIP!$A$2:$O17546,7,FALSE)</f>
        <v>Si</v>
      </c>
      <c r="I96" s="123" t="str">
        <f>VLOOKUP(E96,VIP!$A$2:$O9511,8,FALSE)</f>
        <v>Si</v>
      </c>
      <c r="J96" s="123" t="str">
        <f>VLOOKUP(E96,VIP!$A$2:$O9461,8,FALSE)</f>
        <v>Si</v>
      </c>
      <c r="K96" s="123" t="str">
        <f>VLOOKUP(E96,VIP!$A$2:$O13035,6,0)</f>
        <v>NO</v>
      </c>
      <c r="L96" s="125" t="s">
        <v>2459</v>
      </c>
      <c r="M96" s="118" t="s">
        <v>2465</v>
      </c>
      <c r="N96" s="118" t="s">
        <v>2472</v>
      </c>
      <c r="O96" s="145" t="s">
        <v>2473</v>
      </c>
      <c r="P96" s="153"/>
      <c r="Q96" s="119" t="s">
        <v>2459</v>
      </c>
    </row>
    <row r="97" spans="1:17" s="99" customFormat="1" ht="18" x14ac:dyDescent="0.25">
      <c r="A97" s="123" t="str">
        <f>VLOOKUP(E97,'LISTADO ATM'!$A$2:$C$901,3,0)</f>
        <v>DISTRITO NACIONAL</v>
      </c>
      <c r="B97" s="121" t="s">
        <v>2647</v>
      </c>
      <c r="C97" s="120">
        <v>44300.688298611109</v>
      </c>
      <c r="D97" s="123" t="s">
        <v>2468</v>
      </c>
      <c r="E97" s="124">
        <v>600</v>
      </c>
      <c r="F97" s="145" t="str">
        <f>VLOOKUP(E97,VIP!$A$2:$O12627,2,0)</f>
        <v>DRBR600</v>
      </c>
      <c r="G97" s="123" t="str">
        <f>VLOOKUP(E97,'LISTADO ATM'!$A$2:$B$900,2,0)</f>
        <v>ATM S/M Bravo Hipica</v>
      </c>
      <c r="H97" s="123" t="str">
        <f>VLOOKUP(E97,VIP!$A$2:$O17548,7,FALSE)</f>
        <v>N/A</v>
      </c>
      <c r="I97" s="123" t="str">
        <f>VLOOKUP(E97,VIP!$A$2:$O9513,8,FALSE)</f>
        <v>N/A</v>
      </c>
      <c r="J97" s="123" t="str">
        <f>VLOOKUP(E97,VIP!$A$2:$O9463,8,FALSE)</f>
        <v>N/A</v>
      </c>
      <c r="K97" s="123" t="str">
        <f>VLOOKUP(E97,VIP!$A$2:$O13037,6,0)</f>
        <v>N/A</v>
      </c>
      <c r="L97" s="125" t="s">
        <v>2459</v>
      </c>
      <c r="M97" s="118" t="s">
        <v>2465</v>
      </c>
      <c r="N97" s="118" t="s">
        <v>2472</v>
      </c>
      <c r="O97" s="145" t="s">
        <v>2473</v>
      </c>
      <c r="P97" s="153"/>
      <c r="Q97" s="119" t="s">
        <v>2459</v>
      </c>
    </row>
    <row r="98" spans="1:17" s="99" customFormat="1" ht="18" x14ac:dyDescent="0.25">
      <c r="A98" s="123" t="str">
        <f>VLOOKUP(E98,'LISTADO ATM'!$A$2:$C$901,3,0)</f>
        <v>DISTRITO NACIONAL</v>
      </c>
      <c r="B98" s="121" t="s">
        <v>2576</v>
      </c>
      <c r="C98" s="120">
        <v>44300.390706018516</v>
      </c>
      <c r="D98" s="123" t="s">
        <v>2189</v>
      </c>
      <c r="E98" s="124">
        <v>14</v>
      </c>
      <c r="F98" s="145" t="str">
        <f>VLOOKUP(E98,VIP!$A$2:$O12586,2,0)</f>
        <v>DRBR014</v>
      </c>
      <c r="G98" s="123" t="str">
        <f>VLOOKUP(E98,'LISTADO ATM'!$A$2:$B$900,2,0)</f>
        <v xml:space="preserve">ATM Oficina Aeropuerto Las Américas I </v>
      </c>
      <c r="H98" s="123" t="str">
        <f>VLOOKUP(E98,VIP!$A$2:$O17507,7,FALSE)</f>
        <v>Si</v>
      </c>
      <c r="I98" s="123" t="str">
        <f>VLOOKUP(E98,VIP!$A$2:$O9472,8,FALSE)</f>
        <v>Si</v>
      </c>
      <c r="J98" s="123" t="str">
        <f>VLOOKUP(E98,VIP!$A$2:$O9422,8,FALSE)</f>
        <v>Si</v>
      </c>
      <c r="K98" s="123" t="str">
        <f>VLOOKUP(E98,VIP!$A$2:$O12996,6,0)</f>
        <v>NO</v>
      </c>
      <c r="L98" s="125" t="s">
        <v>2437</v>
      </c>
      <c r="M98" s="150" t="s">
        <v>2557</v>
      </c>
      <c r="N98" s="150" t="s">
        <v>2527</v>
      </c>
      <c r="O98" s="145" t="s">
        <v>2474</v>
      </c>
      <c r="P98" s="153"/>
      <c r="Q98" s="149">
        <v>44300.598761574074</v>
      </c>
    </row>
    <row r="99" spans="1:17" s="99" customFormat="1" ht="18" x14ac:dyDescent="0.25">
      <c r="A99" s="123" t="str">
        <f>VLOOKUP(E99,'LISTADO ATM'!$A$2:$C$901,3,0)</f>
        <v>NORTE</v>
      </c>
      <c r="B99" s="121" t="s">
        <v>2608</v>
      </c>
      <c r="C99" s="120">
        <v>44300.604525462964</v>
      </c>
      <c r="D99" s="123" t="s">
        <v>2190</v>
      </c>
      <c r="E99" s="124">
        <v>497</v>
      </c>
      <c r="F99" s="145" t="str">
        <f>VLOOKUP(E99,VIP!$A$2:$O12597,2,0)</f>
        <v>DRBR497</v>
      </c>
      <c r="G99" s="123" t="str">
        <f>VLOOKUP(E99,'LISTADO ATM'!$A$2:$B$900,2,0)</f>
        <v xml:space="preserve">ATM Oficina El Portal II (Santiago) </v>
      </c>
      <c r="H99" s="123" t="str">
        <f>VLOOKUP(E99,VIP!$A$2:$O17518,7,FALSE)</f>
        <v>Si</v>
      </c>
      <c r="I99" s="123" t="str">
        <f>VLOOKUP(E99,VIP!$A$2:$O9483,8,FALSE)</f>
        <v>Si</v>
      </c>
      <c r="J99" s="123" t="str">
        <f>VLOOKUP(E99,VIP!$A$2:$O9433,8,FALSE)</f>
        <v>Si</v>
      </c>
      <c r="K99" s="123" t="str">
        <f>VLOOKUP(E99,VIP!$A$2:$O13007,6,0)</f>
        <v>SI</v>
      </c>
      <c r="L99" s="125" t="s">
        <v>2431</v>
      </c>
      <c r="M99" s="150" t="s">
        <v>2557</v>
      </c>
      <c r="N99" s="150" t="s">
        <v>2527</v>
      </c>
      <c r="O99" s="145" t="s">
        <v>2622</v>
      </c>
      <c r="P99" s="153"/>
      <c r="Q99" s="149">
        <v>44300.598761574074</v>
      </c>
    </row>
    <row r="100" spans="1:17" s="99" customFormat="1" ht="18" x14ac:dyDescent="0.25">
      <c r="A100" s="123" t="str">
        <f>VLOOKUP(E100,'LISTADO ATM'!$A$2:$C$901,3,0)</f>
        <v>DISTRITO NACIONAL</v>
      </c>
      <c r="B100" s="121" t="s">
        <v>2633</v>
      </c>
      <c r="C100" s="120">
        <v>44300.810879629629</v>
      </c>
      <c r="D100" s="123" t="s">
        <v>2189</v>
      </c>
      <c r="E100" s="124">
        <v>590</v>
      </c>
      <c r="F100" s="145" t="str">
        <f>VLOOKUP(E100,VIP!$A$2:$O12613,2,0)</f>
        <v>DRBR177</v>
      </c>
      <c r="G100" s="123" t="str">
        <f>VLOOKUP(E100,'LISTADO ATM'!$A$2:$B$900,2,0)</f>
        <v xml:space="preserve">ATM Olé Aut. Las Américas </v>
      </c>
      <c r="H100" s="123" t="str">
        <f>VLOOKUP(E100,VIP!$A$2:$O17534,7,FALSE)</f>
        <v>Si</v>
      </c>
      <c r="I100" s="123" t="str">
        <f>VLOOKUP(E100,VIP!$A$2:$O9499,8,FALSE)</f>
        <v>Si</v>
      </c>
      <c r="J100" s="123" t="str">
        <f>VLOOKUP(E100,VIP!$A$2:$O9449,8,FALSE)</f>
        <v>Si</v>
      </c>
      <c r="K100" s="123" t="str">
        <f>VLOOKUP(E100,VIP!$A$2:$O13023,6,0)</f>
        <v>SI</v>
      </c>
      <c r="L100" s="125" t="s">
        <v>2431</v>
      </c>
      <c r="M100" s="118" t="s">
        <v>2465</v>
      </c>
      <c r="N100" s="118" t="s">
        <v>2472</v>
      </c>
      <c r="O100" s="145" t="s">
        <v>2474</v>
      </c>
      <c r="P100" s="153"/>
      <c r="Q100" s="119" t="s">
        <v>2431</v>
      </c>
    </row>
    <row r="101" spans="1:17" s="99" customFormat="1" ht="18" x14ac:dyDescent="0.25">
      <c r="A101" s="123" t="str">
        <f>VLOOKUP(E101,'LISTADO ATM'!$A$2:$C$901,3,0)</f>
        <v>ESTE</v>
      </c>
      <c r="B101" s="121" t="s">
        <v>2634</v>
      </c>
      <c r="C101" s="120">
        <v>44300.799317129633</v>
      </c>
      <c r="D101" s="123" t="s">
        <v>2189</v>
      </c>
      <c r="E101" s="124">
        <v>433</v>
      </c>
      <c r="F101" s="145" t="str">
        <f>VLOOKUP(E101,VIP!$A$2:$O12614,2,0)</f>
        <v>DRBR433</v>
      </c>
      <c r="G101" s="123" t="str">
        <f>VLOOKUP(E101,'LISTADO ATM'!$A$2:$B$900,2,0)</f>
        <v xml:space="preserve">ATM Centro Comercial Las Canas (Cap Cana) </v>
      </c>
      <c r="H101" s="123" t="str">
        <f>VLOOKUP(E101,VIP!$A$2:$O17535,7,FALSE)</f>
        <v>Si</v>
      </c>
      <c r="I101" s="123" t="str">
        <f>VLOOKUP(E101,VIP!$A$2:$O9500,8,FALSE)</f>
        <v>Si</v>
      </c>
      <c r="J101" s="123" t="str">
        <f>VLOOKUP(E101,VIP!$A$2:$O9450,8,FALSE)</f>
        <v>Si</v>
      </c>
      <c r="K101" s="123" t="str">
        <f>VLOOKUP(E101,VIP!$A$2:$O13024,6,0)</f>
        <v>NO</v>
      </c>
      <c r="L101" s="125" t="s">
        <v>2431</v>
      </c>
      <c r="M101" s="118" t="s">
        <v>2465</v>
      </c>
      <c r="N101" s="118" t="s">
        <v>2472</v>
      </c>
      <c r="O101" s="145" t="s">
        <v>2474</v>
      </c>
      <c r="P101" s="153"/>
      <c r="Q101" s="119" t="s">
        <v>2431</v>
      </c>
    </row>
    <row r="102" spans="1:17" s="99" customFormat="1" ht="18" x14ac:dyDescent="0.25">
      <c r="A102" s="123" t="str">
        <f>VLOOKUP(E102,'LISTADO ATM'!$A$2:$C$901,3,0)</f>
        <v>NORTE</v>
      </c>
      <c r="B102" s="121" t="s">
        <v>2635</v>
      </c>
      <c r="C102" s="120">
        <v>44300.797673611109</v>
      </c>
      <c r="D102" s="123" t="s">
        <v>2190</v>
      </c>
      <c r="E102" s="124">
        <v>380</v>
      </c>
      <c r="F102" s="145" t="str">
        <f>VLOOKUP(E102,VIP!$A$2:$O12615,2,0)</f>
        <v>DRBR380</v>
      </c>
      <c r="G102" s="123" t="str">
        <f>VLOOKUP(E102,'LISTADO ATM'!$A$2:$B$900,2,0)</f>
        <v xml:space="preserve">ATM Oficina Navarrete </v>
      </c>
      <c r="H102" s="123" t="str">
        <f>VLOOKUP(E102,VIP!$A$2:$O17536,7,FALSE)</f>
        <v>Si</v>
      </c>
      <c r="I102" s="123" t="str">
        <f>VLOOKUP(E102,VIP!$A$2:$O9501,8,FALSE)</f>
        <v>Si</v>
      </c>
      <c r="J102" s="123" t="str">
        <f>VLOOKUP(E102,VIP!$A$2:$O9451,8,FALSE)</f>
        <v>Si</v>
      </c>
      <c r="K102" s="123" t="str">
        <f>VLOOKUP(E102,VIP!$A$2:$O13025,6,0)</f>
        <v>NO</v>
      </c>
      <c r="L102" s="125" t="s">
        <v>2431</v>
      </c>
      <c r="M102" s="118" t="s">
        <v>2465</v>
      </c>
      <c r="N102" s="118" t="s">
        <v>2472</v>
      </c>
      <c r="O102" s="145" t="s">
        <v>2501</v>
      </c>
      <c r="P102" s="153"/>
      <c r="Q102" s="119" t="s">
        <v>2431</v>
      </c>
    </row>
    <row r="103" spans="1:17" s="99" customFormat="1" ht="18" x14ac:dyDescent="0.25">
      <c r="A103" s="123" t="str">
        <f>VLOOKUP(E103,'LISTADO ATM'!$A$2:$C$901,3,0)</f>
        <v>SUR</v>
      </c>
      <c r="B103" s="121" t="s">
        <v>2637</v>
      </c>
      <c r="C103" s="120">
        <v>44300.795925925922</v>
      </c>
      <c r="D103" s="123" t="s">
        <v>2189</v>
      </c>
      <c r="E103" s="124">
        <v>182</v>
      </c>
      <c r="F103" s="145" t="str">
        <f>VLOOKUP(E103,VIP!$A$2:$O12617,2,0)</f>
        <v>DRBR182</v>
      </c>
      <c r="G103" s="123" t="str">
        <f>VLOOKUP(E103,'LISTADO ATM'!$A$2:$B$900,2,0)</f>
        <v xml:space="preserve">ATM Barahona Comb </v>
      </c>
      <c r="H103" s="123" t="str">
        <f>VLOOKUP(E103,VIP!$A$2:$O17538,7,FALSE)</f>
        <v>Si</v>
      </c>
      <c r="I103" s="123" t="str">
        <f>VLOOKUP(E103,VIP!$A$2:$O9503,8,FALSE)</f>
        <v>Si</v>
      </c>
      <c r="J103" s="123" t="str">
        <f>VLOOKUP(E103,VIP!$A$2:$O9453,8,FALSE)</f>
        <v>Si</v>
      </c>
      <c r="K103" s="123" t="str">
        <f>VLOOKUP(E103,VIP!$A$2:$O13027,6,0)</f>
        <v>NO</v>
      </c>
      <c r="L103" s="125" t="s">
        <v>2431</v>
      </c>
      <c r="M103" s="118" t="s">
        <v>2465</v>
      </c>
      <c r="N103" s="118" t="s">
        <v>2472</v>
      </c>
      <c r="O103" s="145" t="s">
        <v>2474</v>
      </c>
      <c r="P103" s="153"/>
      <c r="Q103" s="119" t="s">
        <v>2431</v>
      </c>
    </row>
    <row r="104" spans="1:17" s="99" customFormat="1" ht="18" x14ac:dyDescent="0.25">
      <c r="A104" s="123" t="str">
        <f>VLOOKUP(E104,'LISTADO ATM'!$A$2:$C$901,3,0)</f>
        <v>NORTE</v>
      </c>
      <c r="B104" s="121" t="s">
        <v>2638</v>
      </c>
      <c r="C104" s="120">
        <v>44300.795243055552</v>
      </c>
      <c r="D104" s="123" t="s">
        <v>2190</v>
      </c>
      <c r="E104" s="124">
        <v>654</v>
      </c>
      <c r="F104" s="145" t="str">
        <f>VLOOKUP(E104,VIP!$A$2:$O12618,2,0)</f>
        <v>DRBR654</v>
      </c>
      <c r="G104" s="123" t="str">
        <f>VLOOKUP(E104,'LISTADO ATM'!$A$2:$B$900,2,0)</f>
        <v>ATM Autoservicio S/M Jumbo Puerto Plata</v>
      </c>
      <c r="H104" s="123" t="str">
        <f>VLOOKUP(E104,VIP!$A$2:$O17539,7,FALSE)</f>
        <v>Si</v>
      </c>
      <c r="I104" s="123" t="str">
        <f>VLOOKUP(E104,VIP!$A$2:$O9504,8,FALSE)</f>
        <v>Si</v>
      </c>
      <c r="J104" s="123" t="str">
        <f>VLOOKUP(E104,VIP!$A$2:$O9454,8,FALSE)</f>
        <v>Si</v>
      </c>
      <c r="K104" s="123" t="str">
        <f>VLOOKUP(E104,VIP!$A$2:$O13028,6,0)</f>
        <v>NO</v>
      </c>
      <c r="L104" s="125" t="s">
        <v>2431</v>
      </c>
      <c r="M104" s="118" t="s">
        <v>2465</v>
      </c>
      <c r="N104" s="118" t="s">
        <v>2472</v>
      </c>
      <c r="O104" s="145" t="s">
        <v>2501</v>
      </c>
      <c r="P104" s="153"/>
      <c r="Q104" s="119" t="s">
        <v>2431</v>
      </c>
    </row>
    <row r="105" spans="1:17" s="99" customFormat="1" ht="18" x14ac:dyDescent="0.25">
      <c r="A105" s="123" t="str">
        <f>VLOOKUP(E105,'LISTADO ATM'!$A$2:$C$901,3,0)</f>
        <v>NORTE</v>
      </c>
      <c r="B105" s="121" t="s">
        <v>2639</v>
      </c>
      <c r="C105" s="120">
        <v>44300.794282407405</v>
      </c>
      <c r="D105" s="123" t="s">
        <v>2190</v>
      </c>
      <c r="E105" s="124">
        <v>603</v>
      </c>
      <c r="F105" s="145" t="str">
        <f>VLOOKUP(E105,VIP!$A$2:$O12619,2,0)</f>
        <v>DRBR126</v>
      </c>
      <c r="G105" s="123" t="str">
        <f>VLOOKUP(E105,'LISTADO ATM'!$A$2:$B$900,2,0)</f>
        <v xml:space="preserve">ATM Zona Franca (Santiago) II </v>
      </c>
      <c r="H105" s="123" t="str">
        <f>VLOOKUP(E105,VIP!$A$2:$O17540,7,FALSE)</f>
        <v>Si</v>
      </c>
      <c r="I105" s="123" t="str">
        <f>VLOOKUP(E105,VIP!$A$2:$O9505,8,FALSE)</f>
        <v>Si</v>
      </c>
      <c r="J105" s="123" t="str">
        <f>VLOOKUP(E105,VIP!$A$2:$O9455,8,FALSE)</f>
        <v>Si</v>
      </c>
      <c r="K105" s="123" t="str">
        <f>VLOOKUP(E105,VIP!$A$2:$O13029,6,0)</f>
        <v>NO</v>
      </c>
      <c r="L105" s="125" t="s">
        <v>2431</v>
      </c>
      <c r="M105" s="118" t="s">
        <v>2465</v>
      </c>
      <c r="N105" s="118" t="s">
        <v>2472</v>
      </c>
      <c r="O105" s="145" t="s">
        <v>2501</v>
      </c>
      <c r="P105" s="153"/>
      <c r="Q105" s="119" t="s">
        <v>2431</v>
      </c>
    </row>
    <row r="106" spans="1:17" s="99" customFormat="1" ht="18" x14ac:dyDescent="0.25">
      <c r="A106" s="123" t="str">
        <f>VLOOKUP(E106,'LISTADO ATM'!$A$2:$C$901,3,0)</f>
        <v>DISTRITO NACIONAL</v>
      </c>
      <c r="B106" s="121" t="s">
        <v>2642</v>
      </c>
      <c r="C106" s="120">
        <v>44300.782824074071</v>
      </c>
      <c r="D106" s="123" t="s">
        <v>2189</v>
      </c>
      <c r="E106" s="124">
        <v>738</v>
      </c>
      <c r="F106" s="145" t="str">
        <f>VLOOKUP(E106,VIP!$A$2:$O12622,2,0)</f>
        <v>DRBR24S</v>
      </c>
      <c r="G106" s="123" t="str">
        <f>VLOOKUP(E106,'LISTADO ATM'!$A$2:$B$900,2,0)</f>
        <v xml:space="preserve">ATM Zona Franca Los Alcarrizos </v>
      </c>
      <c r="H106" s="123" t="str">
        <f>VLOOKUP(E106,VIP!$A$2:$O17543,7,FALSE)</f>
        <v>Si</v>
      </c>
      <c r="I106" s="123" t="str">
        <f>VLOOKUP(E106,VIP!$A$2:$O9508,8,FALSE)</f>
        <v>Si</v>
      </c>
      <c r="J106" s="123" t="str">
        <f>VLOOKUP(E106,VIP!$A$2:$O9458,8,FALSE)</f>
        <v>Si</v>
      </c>
      <c r="K106" s="123" t="str">
        <f>VLOOKUP(E106,VIP!$A$2:$O13032,6,0)</f>
        <v>NO</v>
      </c>
      <c r="L106" s="125" t="s">
        <v>2431</v>
      </c>
      <c r="M106" s="118" t="s">
        <v>2465</v>
      </c>
      <c r="N106" s="118" t="s">
        <v>2472</v>
      </c>
      <c r="O106" s="145" t="s">
        <v>2474</v>
      </c>
      <c r="P106" s="153"/>
      <c r="Q106" s="119" t="s">
        <v>2431</v>
      </c>
    </row>
    <row r="107" spans="1:17" s="99" customFormat="1" ht="18" x14ac:dyDescent="0.25">
      <c r="A107" s="123" t="str">
        <f>VLOOKUP(E107,'LISTADO ATM'!$A$2:$C$901,3,0)</f>
        <v>DISTRITO NACIONAL</v>
      </c>
      <c r="B107" s="121">
        <v>335851182</v>
      </c>
      <c r="C107" s="120">
        <v>44299.408842592595</v>
      </c>
      <c r="D107" s="120" t="s">
        <v>2189</v>
      </c>
      <c r="E107" s="123">
        <v>312</v>
      </c>
      <c r="F107" s="145" t="str">
        <f>VLOOKUP(E107,VIP!$A$2:$O12614,2,0)</f>
        <v>DRBR312</v>
      </c>
      <c r="G107" s="123" t="str">
        <f>VLOOKUP(E107,'LISTADO ATM'!$A$2:$B$900,2,0)</f>
        <v xml:space="preserve">ATM Oficina Tiradentes II (Naco) </v>
      </c>
      <c r="H107" s="123" t="str">
        <f>VLOOKUP(E107,VIP!$A$2:$O17535,7,FALSE)</f>
        <v>Si</v>
      </c>
      <c r="I107" s="123" t="str">
        <f>VLOOKUP(E107,VIP!$A$2:$O9500,8,FALSE)</f>
        <v>Si</v>
      </c>
      <c r="J107" s="123" t="str">
        <f>VLOOKUP(E107,VIP!$A$2:$O9450,8,FALSE)</f>
        <v>Si</v>
      </c>
      <c r="K107" s="123" t="str">
        <f>VLOOKUP(E107,VIP!$A$2:$O13024,6,0)</f>
        <v>NO</v>
      </c>
      <c r="L107" s="125" t="s">
        <v>2507</v>
      </c>
      <c r="M107" s="150" t="s">
        <v>2557</v>
      </c>
      <c r="N107" s="150" t="s">
        <v>2527</v>
      </c>
      <c r="O107" s="145" t="s">
        <v>2474</v>
      </c>
      <c r="P107" s="153"/>
      <c r="Q107" s="149">
        <v>44300.598761574074</v>
      </c>
    </row>
    <row r="108" spans="1:17" s="99" customFormat="1" ht="18" x14ac:dyDescent="0.25">
      <c r="A108" s="123" t="str">
        <f>VLOOKUP(E108,'LISTADO ATM'!$A$2:$C$901,3,0)</f>
        <v>DISTRITO NACIONAL</v>
      </c>
      <c r="B108" s="121">
        <v>335849028</v>
      </c>
      <c r="C108" s="120">
        <v>44297.981296296297</v>
      </c>
      <c r="D108" s="123" t="s">
        <v>2189</v>
      </c>
      <c r="E108" s="124">
        <v>966</v>
      </c>
      <c r="F108" s="145" t="str">
        <f>VLOOKUP(E108,VIP!$A$2:$O12571,2,0)</f>
        <v>DRBR966</v>
      </c>
      <c r="G108" s="123" t="str">
        <f>VLOOKUP(E108,'LISTADO ATM'!$A$2:$B$900,2,0)</f>
        <v>ATM Centro Medico Real</v>
      </c>
      <c r="H108" s="123" t="str">
        <f>VLOOKUP(E108,VIP!$A$2:$O17492,7,FALSE)</f>
        <v>Si</v>
      </c>
      <c r="I108" s="123" t="str">
        <f>VLOOKUP(E108,VIP!$A$2:$O9457,8,FALSE)</f>
        <v>Si</v>
      </c>
      <c r="J108" s="123" t="str">
        <f>VLOOKUP(E108,VIP!$A$2:$O9407,8,FALSE)</f>
        <v>Si</v>
      </c>
      <c r="K108" s="123" t="str">
        <f>VLOOKUP(E108,VIP!$A$2:$O12981,6,0)</f>
        <v>NO</v>
      </c>
      <c r="L108" s="125" t="s">
        <v>2507</v>
      </c>
      <c r="M108" s="118" t="s">
        <v>2465</v>
      </c>
      <c r="N108" s="118" t="s">
        <v>2508</v>
      </c>
      <c r="O108" s="145" t="s">
        <v>2474</v>
      </c>
      <c r="P108" s="122"/>
      <c r="Q108" s="149">
        <v>44300.817361111112</v>
      </c>
    </row>
    <row r="109" spans="1:17" s="99" customFormat="1" ht="18" x14ac:dyDescent="0.25">
      <c r="A109" s="123" t="str">
        <f>VLOOKUP(E109,'LISTADO ATM'!$A$2:$C$901,3,0)</f>
        <v>DISTRITO NACIONAL</v>
      </c>
      <c r="B109" s="121">
        <v>335850629</v>
      </c>
      <c r="C109" s="120">
        <v>44298.713877314818</v>
      </c>
      <c r="D109" s="120" t="s">
        <v>2468</v>
      </c>
      <c r="E109" s="123">
        <v>658</v>
      </c>
      <c r="F109" s="145" t="str">
        <f>VLOOKUP(E109,VIP!$A$2:$O12593,2,0)</f>
        <v>DRBR658</v>
      </c>
      <c r="G109" s="123" t="str">
        <f>VLOOKUP(E109,'LISTADO ATM'!$A$2:$B$900,2,0)</f>
        <v>ATM Cámara de Cuentas</v>
      </c>
      <c r="H109" s="123" t="str">
        <f>VLOOKUP(E109,VIP!$A$2:$O17514,7,FALSE)</f>
        <v>Si</v>
      </c>
      <c r="I109" s="123" t="str">
        <f>VLOOKUP(E109,VIP!$A$2:$O9479,8,FALSE)</f>
        <v>Si</v>
      </c>
      <c r="J109" s="123" t="str">
        <f>VLOOKUP(E109,VIP!$A$2:$O9429,8,FALSE)</f>
        <v>Si</v>
      </c>
      <c r="K109" s="123" t="str">
        <f>VLOOKUP(E109,VIP!$A$2:$O13003,6,0)</f>
        <v>NO</v>
      </c>
      <c r="L109" s="125" t="s">
        <v>2428</v>
      </c>
      <c r="M109" s="150" t="s">
        <v>2557</v>
      </c>
      <c r="N109" s="150" t="s">
        <v>2527</v>
      </c>
      <c r="O109" s="145" t="s">
        <v>2473</v>
      </c>
      <c r="P109" s="122"/>
      <c r="Q109" s="149">
        <v>44300.42690972222</v>
      </c>
    </row>
    <row r="110" spans="1:17" s="99" customFormat="1" ht="18" x14ac:dyDescent="0.25">
      <c r="A110" s="123" t="str">
        <f>VLOOKUP(E110,'LISTADO ATM'!$A$2:$C$901,3,0)</f>
        <v>DISTRITO NACIONAL</v>
      </c>
      <c r="B110" s="121" t="s">
        <v>2536</v>
      </c>
      <c r="C110" s="120">
        <v>44299.685196759259</v>
      </c>
      <c r="D110" s="120" t="s">
        <v>2492</v>
      </c>
      <c r="E110" s="123">
        <v>527</v>
      </c>
      <c r="F110" s="145" t="str">
        <f>VLOOKUP(E110,VIP!$A$2:$O12626,2,0)</f>
        <v>DRBR527</v>
      </c>
      <c r="G110" s="123" t="str">
        <f>VLOOKUP(E110,'LISTADO ATM'!$A$2:$B$900,2,0)</f>
        <v>ATM Oficina Zona Oriental II</v>
      </c>
      <c r="H110" s="123" t="str">
        <f>VLOOKUP(E110,VIP!$A$2:$O17547,7,FALSE)</f>
        <v>Si</v>
      </c>
      <c r="I110" s="123" t="str">
        <f>VLOOKUP(E110,VIP!$A$2:$O9512,8,FALSE)</f>
        <v>Si</v>
      </c>
      <c r="J110" s="123" t="str">
        <f>VLOOKUP(E110,VIP!$A$2:$O9462,8,FALSE)</f>
        <v>Si</v>
      </c>
      <c r="K110" s="123" t="str">
        <f>VLOOKUP(E110,VIP!$A$2:$O13036,6,0)</f>
        <v>SI</v>
      </c>
      <c r="L110" s="125" t="s">
        <v>2428</v>
      </c>
      <c r="M110" s="150" t="s">
        <v>2557</v>
      </c>
      <c r="N110" s="150" t="s">
        <v>2527</v>
      </c>
      <c r="O110" s="145" t="s">
        <v>2526</v>
      </c>
      <c r="P110" s="122"/>
      <c r="Q110" s="149">
        <v>44300.42690972222</v>
      </c>
    </row>
    <row r="111" spans="1:17" s="99" customFormat="1" ht="18" x14ac:dyDescent="0.25">
      <c r="A111" s="123" t="str">
        <f>VLOOKUP(E111,'LISTADO ATM'!$A$2:$C$901,3,0)</f>
        <v>DISTRITO NACIONAL</v>
      </c>
      <c r="B111" s="121">
        <v>335850837</v>
      </c>
      <c r="C111" s="120">
        <v>44299.339629629627</v>
      </c>
      <c r="D111" s="120" t="s">
        <v>2468</v>
      </c>
      <c r="E111" s="123">
        <v>147</v>
      </c>
      <c r="F111" s="145" t="str">
        <f>VLOOKUP(E111,VIP!$A$2:$O12616,2,0)</f>
        <v>DRBR147</v>
      </c>
      <c r="G111" s="123" t="str">
        <f>VLOOKUP(E111,'LISTADO ATM'!$A$2:$B$900,2,0)</f>
        <v xml:space="preserve">ATM Kiosco Megacentro I </v>
      </c>
      <c r="H111" s="123" t="str">
        <f>VLOOKUP(E111,VIP!$A$2:$O17537,7,FALSE)</f>
        <v>Si</v>
      </c>
      <c r="I111" s="123" t="str">
        <f>VLOOKUP(E111,VIP!$A$2:$O9502,8,FALSE)</f>
        <v>Si</v>
      </c>
      <c r="J111" s="123" t="str">
        <f>VLOOKUP(E111,VIP!$A$2:$O9452,8,FALSE)</f>
        <v>Si</v>
      </c>
      <c r="K111" s="123" t="str">
        <f>VLOOKUP(E111,VIP!$A$2:$O13026,6,0)</f>
        <v>NO</v>
      </c>
      <c r="L111" s="125" t="s">
        <v>2428</v>
      </c>
      <c r="M111" s="150" t="s">
        <v>2557</v>
      </c>
      <c r="N111" s="150" t="s">
        <v>2527</v>
      </c>
      <c r="O111" s="145" t="s">
        <v>2473</v>
      </c>
      <c r="P111" s="122"/>
      <c r="Q111" s="149">
        <v>44300.598761574074</v>
      </c>
    </row>
    <row r="112" spans="1:17" s="99" customFormat="1" ht="18" x14ac:dyDescent="0.25">
      <c r="A112" s="123" t="str">
        <f>VLOOKUP(E112,'LISTADO ATM'!$A$2:$C$901,3,0)</f>
        <v>DISTRITO NACIONAL</v>
      </c>
      <c r="B112" s="121">
        <v>335851680</v>
      </c>
      <c r="C112" s="120">
        <v>44299.522002314814</v>
      </c>
      <c r="D112" s="120" t="s">
        <v>2468</v>
      </c>
      <c r="E112" s="123">
        <v>684</v>
      </c>
      <c r="F112" s="145" t="str">
        <f>VLOOKUP(E112,VIP!$A$2:$O12622,2,0)</f>
        <v>DRBR684</v>
      </c>
      <c r="G112" s="123" t="str">
        <f>VLOOKUP(E112,'LISTADO ATM'!$A$2:$B$900,2,0)</f>
        <v>ATM Estación Texaco Prolongación 27 Febrero</v>
      </c>
      <c r="H112" s="123" t="str">
        <f>VLOOKUP(E112,VIP!$A$2:$O17543,7,FALSE)</f>
        <v>NO</v>
      </c>
      <c r="I112" s="123" t="str">
        <f>VLOOKUP(E112,VIP!$A$2:$O9508,8,FALSE)</f>
        <v>NO</v>
      </c>
      <c r="J112" s="123" t="str">
        <f>VLOOKUP(E112,VIP!$A$2:$O9458,8,FALSE)</f>
        <v>NO</v>
      </c>
      <c r="K112" s="123" t="str">
        <f>VLOOKUP(E112,VIP!$A$2:$O13032,6,0)</f>
        <v>NO</v>
      </c>
      <c r="L112" s="125" t="s">
        <v>2428</v>
      </c>
      <c r="M112" s="150" t="s">
        <v>2557</v>
      </c>
      <c r="N112" s="150" t="s">
        <v>2527</v>
      </c>
      <c r="O112" s="145" t="s">
        <v>2473</v>
      </c>
      <c r="P112" s="122"/>
      <c r="Q112" s="149">
        <v>44300.598761574074</v>
      </c>
    </row>
    <row r="113" spans="1:17" s="99" customFormat="1" ht="18" x14ac:dyDescent="0.25">
      <c r="A113" s="123" t="str">
        <f>VLOOKUP(E113,'LISTADO ATM'!$A$2:$C$901,3,0)</f>
        <v>DISTRITO NACIONAL</v>
      </c>
      <c r="B113" s="121" t="s">
        <v>2538</v>
      </c>
      <c r="C113" s="120">
        <v>44299.681585648148</v>
      </c>
      <c r="D113" s="120" t="s">
        <v>2492</v>
      </c>
      <c r="E113" s="123">
        <v>246</v>
      </c>
      <c r="F113" s="145" t="str">
        <f>VLOOKUP(E113,VIP!$A$2:$O12628,2,0)</f>
        <v>DRBR246</v>
      </c>
      <c r="G113" s="123" t="str">
        <f>VLOOKUP(E113,'LISTADO ATM'!$A$2:$B$900,2,0)</f>
        <v xml:space="preserve">ATM Oficina Torre BR (Lobby) </v>
      </c>
      <c r="H113" s="123" t="str">
        <f>VLOOKUP(E113,VIP!$A$2:$O17549,7,FALSE)</f>
        <v>Si</v>
      </c>
      <c r="I113" s="123" t="str">
        <f>VLOOKUP(E113,VIP!$A$2:$O9514,8,FALSE)</f>
        <v>Si</v>
      </c>
      <c r="J113" s="123" t="str">
        <f>VLOOKUP(E113,VIP!$A$2:$O9464,8,FALSE)</f>
        <v>Si</v>
      </c>
      <c r="K113" s="123" t="str">
        <f>VLOOKUP(E113,VIP!$A$2:$O13038,6,0)</f>
        <v>SI</v>
      </c>
      <c r="L113" s="125" t="s">
        <v>2428</v>
      </c>
      <c r="M113" s="150" t="s">
        <v>2557</v>
      </c>
      <c r="N113" s="150" t="s">
        <v>2527</v>
      </c>
      <c r="O113" s="145" t="s">
        <v>2526</v>
      </c>
      <c r="P113" s="153"/>
      <c r="Q113" s="149">
        <v>44300.598761574074</v>
      </c>
    </row>
    <row r="114" spans="1:17" s="99" customFormat="1" ht="18" x14ac:dyDescent="0.25">
      <c r="A114" s="123" t="str">
        <f>VLOOKUP(E114,'LISTADO ATM'!$A$2:$C$901,3,0)</f>
        <v>SUR</v>
      </c>
      <c r="B114" s="121" t="s">
        <v>2572</v>
      </c>
      <c r="C114" s="120">
        <v>44300.39607638889</v>
      </c>
      <c r="D114" s="123" t="s">
        <v>2468</v>
      </c>
      <c r="E114" s="124">
        <v>619</v>
      </c>
      <c r="F114" s="145" t="str">
        <f>VLOOKUP(E114,VIP!$A$2:$O12582,2,0)</f>
        <v>DRBR619</v>
      </c>
      <c r="G114" s="123" t="str">
        <f>VLOOKUP(E114,'LISTADO ATM'!$A$2:$B$900,2,0)</f>
        <v xml:space="preserve">ATM Academia P.N. Hatillo (San Cristóbal) </v>
      </c>
      <c r="H114" s="123" t="str">
        <f>VLOOKUP(E114,VIP!$A$2:$O17503,7,FALSE)</f>
        <v>Si</v>
      </c>
      <c r="I114" s="123" t="str">
        <f>VLOOKUP(E114,VIP!$A$2:$O9468,8,FALSE)</f>
        <v>Si</v>
      </c>
      <c r="J114" s="123" t="str">
        <f>VLOOKUP(E114,VIP!$A$2:$O9418,8,FALSE)</f>
        <v>Si</v>
      </c>
      <c r="K114" s="123" t="str">
        <f>VLOOKUP(E114,VIP!$A$2:$O12992,6,0)</f>
        <v>NO</v>
      </c>
      <c r="L114" s="125" t="s">
        <v>2428</v>
      </c>
      <c r="M114" s="150" t="s">
        <v>2557</v>
      </c>
      <c r="N114" s="150" t="s">
        <v>2527</v>
      </c>
      <c r="O114" s="145" t="s">
        <v>2473</v>
      </c>
      <c r="P114" s="153"/>
      <c r="Q114" s="149">
        <v>44300.598761574074</v>
      </c>
    </row>
    <row r="115" spans="1:17" s="99" customFormat="1" ht="18" x14ac:dyDescent="0.25">
      <c r="A115" s="123" t="str">
        <f>VLOOKUP(E115,'LISTADO ATM'!$A$2:$C$901,3,0)</f>
        <v>DISTRITO NACIONAL</v>
      </c>
      <c r="B115" s="121" t="s">
        <v>2628</v>
      </c>
      <c r="C115" s="120">
        <v>44300.584976851853</v>
      </c>
      <c r="D115" s="123" t="s">
        <v>2492</v>
      </c>
      <c r="E115" s="124">
        <v>390</v>
      </c>
      <c r="F115" s="145" t="str">
        <f>VLOOKUP(E115,VIP!$A$2:$O12614,2,0)</f>
        <v>DRBR390</v>
      </c>
      <c r="G115" s="123" t="str">
        <f>VLOOKUP(E115,'LISTADO ATM'!$A$2:$B$900,2,0)</f>
        <v xml:space="preserve">ATM Oficina Boca Chica II </v>
      </c>
      <c r="H115" s="123" t="str">
        <f>VLOOKUP(E115,VIP!$A$2:$O17535,7,FALSE)</f>
        <v>Si</v>
      </c>
      <c r="I115" s="123" t="str">
        <f>VLOOKUP(E115,VIP!$A$2:$O9500,8,FALSE)</f>
        <v>Si</v>
      </c>
      <c r="J115" s="123" t="str">
        <f>VLOOKUP(E115,VIP!$A$2:$O9450,8,FALSE)</f>
        <v>Si</v>
      </c>
      <c r="K115" s="123" t="str">
        <f>VLOOKUP(E115,VIP!$A$2:$O13024,6,0)</f>
        <v>NO</v>
      </c>
      <c r="L115" s="125" t="s">
        <v>2428</v>
      </c>
      <c r="M115" s="150" t="s">
        <v>2557</v>
      </c>
      <c r="N115" s="150" t="s">
        <v>2527</v>
      </c>
      <c r="O115" s="145" t="s">
        <v>2493</v>
      </c>
      <c r="P115" s="153"/>
      <c r="Q115" s="149">
        <v>44300.8125</v>
      </c>
    </row>
    <row r="116" spans="1:17" s="99" customFormat="1" ht="18" x14ac:dyDescent="0.25">
      <c r="A116" s="123" t="str">
        <f>VLOOKUP(E116,'LISTADO ATM'!$A$2:$C$901,3,0)</f>
        <v>ESTE</v>
      </c>
      <c r="B116" s="121" t="s">
        <v>2630</v>
      </c>
      <c r="C116" s="120">
        <v>44300.640914351854</v>
      </c>
      <c r="D116" s="123" t="s">
        <v>2468</v>
      </c>
      <c r="E116" s="124">
        <v>912</v>
      </c>
      <c r="F116" s="148" t="str">
        <f>VLOOKUP(E116,VIP!$A$2:$O12611,2,0)</f>
        <v>DRBR973</v>
      </c>
      <c r="G116" s="123" t="str">
        <f>VLOOKUP(E116,'LISTADO ATM'!$A$2:$B$900,2,0)</f>
        <v xml:space="preserve">ATM Oficina San Pedro II </v>
      </c>
      <c r="H116" s="123" t="str">
        <f>VLOOKUP(E116,VIP!$A$2:$O17532,7,FALSE)</f>
        <v>Si</v>
      </c>
      <c r="I116" s="123" t="str">
        <f>VLOOKUP(E116,VIP!$A$2:$O9497,8,FALSE)</f>
        <v>Si</v>
      </c>
      <c r="J116" s="123" t="str">
        <f>VLOOKUP(E116,VIP!$A$2:$O9447,8,FALSE)</f>
        <v>Si</v>
      </c>
      <c r="K116" s="123" t="str">
        <f>VLOOKUP(E116,VIP!$A$2:$O13021,6,0)</f>
        <v>SI</v>
      </c>
      <c r="L116" s="125" t="s">
        <v>2428</v>
      </c>
      <c r="M116" s="118" t="s">
        <v>2465</v>
      </c>
      <c r="N116" s="118" t="s">
        <v>2472</v>
      </c>
      <c r="O116" s="148" t="s">
        <v>2473</v>
      </c>
      <c r="P116" s="153"/>
      <c r="Q116" s="149">
        <v>44300.819444444445</v>
      </c>
    </row>
    <row r="117" spans="1:17" s="99" customFormat="1" ht="18" x14ac:dyDescent="0.25">
      <c r="A117" s="123" t="str">
        <f>VLOOKUP(E117,'LISTADO ATM'!$A$2:$C$901,3,0)</f>
        <v>DISTRITO NACIONAL</v>
      </c>
      <c r="B117" s="121" t="s">
        <v>2583</v>
      </c>
      <c r="C117" s="120">
        <v>44300.362962962965</v>
      </c>
      <c r="D117" s="123" t="s">
        <v>2492</v>
      </c>
      <c r="E117" s="124">
        <v>354</v>
      </c>
      <c r="F117" s="148" t="str">
        <f>VLOOKUP(E117,VIP!$A$2:$O12593,2,0)</f>
        <v>DRBR354</v>
      </c>
      <c r="G117" s="123" t="str">
        <f>VLOOKUP(E117,'LISTADO ATM'!$A$2:$B$900,2,0)</f>
        <v xml:space="preserve">ATM Oficina Núñez de Cáceres II </v>
      </c>
      <c r="H117" s="123" t="str">
        <f>VLOOKUP(E117,VIP!$A$2:$O17514,7,FALSE)</f>
        <v>Si</v>
      </c>
      <c r="I117" s="123" t="str">
        <f>VLOOKUP(E117,VIP!$A$2:$O9479,8,FALSE)</f>
        <v>Si</v>
      </c>
      <c r="J117" s="123" t="str">
        <f>VLOOKUP(E117,VIP!$A$2:$O9429,8,FALSE)</f>
        <v>Si</v>
      </c>
      <c r="K117" s="123" t="str">
        <f>VLOOKUP(E117,VIP!$A$2:$O13003,6,0)</f>
        <v>NO</v>
      </c>
      <c r="L117" s="125" t="s">
        <v>2428</v>
      </c>
      <c r="M117" s="118" t="s">
        <v>2465</v>
      </c>
      <c r="N117" s="118" t="s">
        <v>2472</v>
      </c>
      <c r="O117" s="148" t="s">
        <v>2493</v>
      </c>
      <c r="P117" s="153"/>
      <c r="Q117" s="119" t="s">
        <v>2428</v>
      </c>
    </row>
    <row r="118" spans="1:17" s="99" customFormat="1" ht="18" x14ac:dyDescent="0.25">
      <c r="A118" s="123" t="str">
        <f>VLOOKUP(E118,'LISTADO ATM'!$A$2:$C$901,3,0)</f>
        <v>DISTRITO NACIONAL</v>
      </c>
      <c r="B118" s="121" t="s">
        <v>2604</v>
      </c>
      <c r="C118" s="120">
        <v>44300.460462962961</v>
      </c>
      <c r="D118" s="123" t="s">
        <v>2468</v>
      </c>
      <c r="E118" s="124">
        <v>486</v>
      </c>
      <c r="F118" s="148" t="str">
        <f>VLOOKUP(E118,VIP!$A$2:$O12601,2,0)</f>
        <v>DRBR486</v>
      </c>
      <c r="G118" s="123" t="str">
        <f>VLOOKUP(E118,'LISTADO ATM'!$A$2:$B$900,2,0)</f>
        <v xml:space="preserve">ATM Olé La Caleta </v>
      </c>
      <c r="H118" s="123" t="str">
        <f>VLOOKUP(E118,VIP!$A$2:$O17522,7,FALSE)</f>
        <v>Si</v>
      </c>
      <c r="I118" s="123" t="str">
        <f>VLOOKUP(E118,VIP!$A$2:$O9487,8,FALSE)</f>
        <v>Si</v>
      </c>
      <c r="J118" s="123" t="str">
        <f>VLOOKUP(E118,VIP!$A$2:$O9437,8,FALSE)</f>
        <v>Si</v>
      </c>
      <c r="K118" s="123" t="str">
        <f>VLOOKUP(E118,VIP!$A$2:$O13011,6,0)</f>
        <v>NO</v>
      </c>
      <c r="L118" s="125" t="s">
        <v>2428</v>
      </c>
      <c r="M118" s="118" t="s">
        <v>2465</v>
      </c>
      <c r="N118" s="118" t="s">
        <v>2472</v>
      </c>
      <c r="O118" s="148" t="s">
        <v>2473</v>
      </c>
      <c r="P118" s="153"/>
      <c r="Q118" s="119" t="s">
        <v>2428</v>
      </c>
    </row>
    <row r="119" spans="1:17" s="99" customFormat="1" ht="18" x14ac:dyDescent="0.25">
      <c r="A119" s="123" t="str">
        <f>VLOOKUP(E119,'LISTADO ATM'!$A$2:$C$901,3,0)</f>
        <v>NORTE</v>
      </c>
      <c r="B119" s="121" t="s">
        <v>2601</v>
      </c>
      <c r="C119" s="120">
        <v>44300.490648148145</v>
      </c>
      <c r="D119" s="123" t="s">
        <v>2492</v>
      </c>
      <c r="E119" s="124">
        <v>687</v>
      </c>
      <c r="F119" s="148" t="str">
        <f>VLOOKUP(E119,VIP!$A$2:$O12598,2,0)</f>
        <v>DRBR687</v>
      </c>
      <c r="G119" s="123" t="str">
        <f>VLOOKUP(E119,'LISTADO ATM'!$A$2:$B$900,2,0)</f>
        <v>ATM Oficina Monterrico II</v>
      </c>
      <c r="H119" s="123" t="str">
        <f>VLOOKUP(E119,VIP!$A$2:$O17519,7,FALSE)</f>
        <v>NO</v>
      </c>
      <c r="I119" s="123" t="str">
        <f>VLOOKUP(E119,VIP!$A$2:$O9484,8,FALSE)</f>
        <v>NO</v>
      </c>
      <c r="J119" s="123" t="str">
        <f>VLOOKUP(E119,VIP!$A$2:$O9434,8,FALSE)</f>
        <v>NO</v>
      </c>
      <c r="K119" s="123" t="str">
        <f>VLOOKUP(E119,VIP!$A$2:$O13008,6,0)</f>
        <v>SI</v>
      </c>
      <c r="L119" s="125" t="s">
        <v>2428</v>
      </c>
      <c r="M119" s="118" t="s">
        <v>2465</v>
      </c>
      <c r="N119" s="118" t="s">
        <v>2472</v>
      </c>
      <c r="O119" s="148" t="s">
        <v>2493</v>
      </c>
      <c r="P119" s="153"/>
      <c r="Q119" s="119" t="s">
        <v>2428</v>
      </c>
    </row>
    <row r="120" spans="1:17" s="99" customFormat="1" ht="18" x14ac:dyDescent="0.25">
      <c r="A120" s="123" t="str">
        <f>VLOOKUP(E120,'LISTADO ATM'!$A$2:$C$901,3,0)</f>
        <v>DISTRITO NACIONAL</v>
      </c>
      <c r="B120" s="121" t="s">
        <v>2618</v>
      </c>
      <c r="C120" s="120">
        <v>44300.589641203704</v>
      </c>
      <c r="D120" s="123" t="s">
        <v>2492</v>
      </c>
      <c r="E120" s="124">
        <v>946</v>
      </c>
      <c r="F120" s="148" t="str">
        <f>VLOOKUP(E120,VIP!$A$2:$O12607,2,0)</f>
        <v>DRBR24R</v>
      </c>
      <c r="G120" s="123" t="str">
        <f>VLOOKUP(E120,'LISTADO ATM'!$A$2:$B$900,2,0)</f>
        <v xml:space="preserve">ATM Oficina Núñez de Cáceres I </v>
      </c>
      <c r="H120" s="123" t="str">
        <f>VLOOKUP(E120,VIP!$A$2:$O17528,7,FALSE)</f>
        <v>Si</v>
      </c>
      <c r="I120" s="123" t="str">
        <f>VLOOKUP(E120,VIP!$A$2:$O9493,8,FALSE)</f>
        <v>Si</v>
      </c>
      <c r="J120" s="123" t="str">
        <f>VLOOKUP(E120,VIP!$A$2:$O9443,8,FALSE)</f>
        <v>Si</v>
      </c>
      <c r="K120" s="123" t="str">
        <f>VLOOKUP(E120,VIP!$A$2:$O13017,6,0)</f>
        <v>NO</v>
      </c>
      <c r="L120" s="125" t="s">
        <v>2428</v>
      </c>
      <c r="M120" s="118" t="s">
        <v>2465</v>
      </c>
      <c r="N120" s="118" t="s">
        <v>2472</v>
      </c>
      <c r="O120" s="148" t="s">
        <v>2493</v>
      </c>
      <c r="P120" s="153"/>
      <c r="Q120" s="119" t="s">
        <v>2428</v>
      </c>
    </row>
    <row r="121" spans="1:17" s="99" customFormat="1" ht="18" x14ac:dyDescent="0.25">
      <c r="A121" s="123" t="str">
        <f>VLOOKUP(E121,'LISTADO ATM'!$A$2:$C$901,3,0)</f>
        <v>NORTE</v>
      </c>
      <c r="B121" s="121" t="s">
        <v>2646</v>
      </c>
      <c r="C121" s="120">
        <v>44300.694733796299</v>
      </c>
      <c r="D121" s="123" t="s">
        <v>2492</v>
      </c>
      <c r="E121" s="124">
        <v>350</v>
      </c>
      <c r="F121" s="148" t="str">
        <f>VLOOKUP(E121,VIP!$A$2:$O12626,2,0)</f>
        <v>DRBR350</v>
      </c>
      <c r="G121" s="123" t="str">
        <f>VLOOKUP(E121,'LISTADO ATM'!$A$2:$B$900,2,0)</f>
        <v xml:space="preserve">ATM Oficina Villa Tapia </v>
      </c>
      <c r="H121" s="123" t="str">
        <f>VLOOKUP(E121,VIP!$A$2:$O17547,7,FALSE)</f>
        <v>Si</v>
      </c>
      <c r="I121" s="123" t="str">
        <f>VLOOKUP(E121,VIP!$A$2:$O9512,8,FALSE)</f>
        <v>Si</v>
      </c>
      <c r="J121" s="123" t="str">
        <f>VLOOKUP(E121,VIP!$A$2:$O9462,8,FALSE)</f>
        <v>Si</v>
      </c>
      <c r="K121" s="123" t="str">
        <f>VLOOKUP(E121,VIP!$A$2:$O13036,6,0)</f>
        <v>NO</v>
      </c>
      <c r="L121" s="125" t="s">
        <v>2428</v>
      </c>
      <c r="M121" s="118" t="s">
        <v>2465</v>
      </c>
      <c r="N121" s="118" t="s">
        <v>2472</v>
      </c>
      <c r="O121" s="148" t="s">
        <v>2493</v>
      </c>
      <c r="P121" s="153"/>
      <c r="Q121" s="119" t="s">
        <v>2428</v>
      </c>
    </row>
    <row r="122" spans="1:17" s="99" customFormat="1" ht="18" x14ac:dyDescent="0.25">
      <c r="A122" s="123" t="str">
        <f>VLOOKUP(E122,'LISTADO ATM'!$A$2:$C$901,3,0)</f>
        <v>ESTE</v>
      </c>
      <c r="B122" s="121" t="s">
        <v>2648</v>
      </c>
      <c r="C122" s="120">
        <v>44300.66196759259</v>
      </c>
      <c r="D122" s="123" t="s">
        <v>2468</v>
      </c>
      <c r="E122" s="124">
        <v>427</v>
      </c>
      <c r="F122" s="148" t="str">
        <f>VLOOKUP(E122,VIP!$A$2:$O12628,2,0)</f>
        <v>DRBR427</v>
      </c>
      <c r="G122" s="123" t="str">
        <f>VLOOKUP(E122,'LISTADO ATM'!$A$2:$B$900,2,0)</f>
        <v xml:space="preserve">ATM Almacenes Iberia (Hato Mayor) </v>
      </c>
      <c r="H122" s="123" t="str">
        <f>VLOOKUP(E122,VIP!$A$2:$O17549,7,FALSE)</f>
        <v>Si</v>
      </c>
      <c r="I122" s="123" t="str">
        <f>VLOOKUP(E122,VIP!$A$2:$O9514,8,FALSE)</f>
        <v>Si</v>
      </c>
      <c r="J122" s="123" t="str">
        <f>VLOOKUP(E122,VIP!$A$2:$O9464,8,FALSE)</f>
        <v>Si</v>
      </c>
      <c r="K122" s="123" t="str">
        <f>VLOOKUP(E122,VIP!$A$2:$O13038,6,0)</f>
        <v>NO</v>
      </c>
      <c r="L122" s="125" t="s">
        <v>2428</v>
      </c>
      <c r="M122" s="118" t="s">
        <v>2465</v>
      </c>
      <c r="N122" s="118" t="s">
        <v>2472</v>
      </c>
      <c r="O122" s="148" t="s">
        <v>2473</v>
      </c>
      <c r="P122" s="153"/>
      <c r="Q122" s="119" t="s">
        <v>2428</v>
      </c>
    </row>
    <row r="123" spans="1:17" s="99" customFormat="1" ht="18" x14ac:dyDescent="0.25">
      <c r="A123" s="123" t="str">
        <f>VLOOKUP(E123,'LISTADO ATM'!$A$2:$C$901,3,0)</f>
        <v>NORTE</v>
      </c>
      <c r="B123" s="121" t="s">
        <v>2531</v>
      </c>
      <c r="C123" s="120">
        <v>44299.763414351852</v>
      </c>
      <c r="D123" s="120" t="s">
        <v>2189</v>
      </c>
      <c r="E123" s="123">
        <v>189</v>
      </c>
      <c r="F123" s="148" t="str">
        <f>VLOOKUP(E123,VIP!$A$2:$O12621,2,0)</f>
        <v>DRBR189</v>
      </c>
      <c r="G123" s="123" t="str">
        <f>VLOOKUP(E123,'LISTADO ATM'!$A$2:$B$900,2,0)</f>
        <v xml:space="preserve">ATM Comando Regional Cibao Central P.N. </v>
      </c>
      <c r="H123" s="123" t="str">
        <f>VLOOKUP(E123,VIP!$A$2:$O17542,7,FALSE)</f>
        <v>Si</v>
      </c>
      <c r="I123" s="123" t="str">
        <f>VLOOKUP(E123,VIP!$A$2:$O9507,8,FALSE)</f>
        <v>Si</v>
      </c>
      <c r="J123" s="123" t="str">
        <f>VLOOKUP(E123,VIP!$A$2:$O9457,8,FALSE)</f>
        <v>Si</v>
      </c>
      <c r="K123" s="123" t="str">
        <f>VLOOKUP(E123,VIP!$A$2:$O13031,6,0)</f>
        <v>NO</v>
      </c>
      <c r="L123" s="125" t="s">
        <v>2488</v>
      </c>
      <c r="M123" s="150" t="s">
        <v>2557</v>
      </c>
      <c r="N123" s="118" t="s">
        <v>2472</v>
      </c>
      <c r="O123" s="148" t="s">
        <v>2474</v>
      </c>
      <c r="P123" s="153"/>
      <c r="Q123" s="149">
        <v>44300.42690972222</v>
      </c>
    </row>
    <row r="124" spans="1:17" s="99" customFormat="1" ht="18" x14ac:dyDescent="0.25">
      <c r="A124" s="123" t="str">
        <f>VLOOKUP(E124,'LISTADO ATM'!$A$2:$C$901,3,0)</f>
        <v>DISTRITO NACIONAL</v>
      </c>
      <c r="B124" s="121" t="s">
        <v>2545</v>
      </c>
      <c r="C124" s="120">
        <v>44299.803587962961</v>
      </c>
      <c r="D124" s="120" t="s">
        <v>2189</v>
      </c>
      <c r="E124" s="123">
        <v>515</v>
      </c>
      <c r="F124" s="148" t="str">
        <f>VLOOKUP(E124,VIP!$A$2:$O12628,2,0)</f>
        <v>DRBR515</v>
      </c>
      <c r="G124" s="123" t="str">
        <f>VLOOKUP(E124,'LISTADO ATM'!$A$2:$B$900,2,0)</f>
        <v xml:space="preserve">ATM Oficina Agora Mall I </v>
      </c>
      <c r="H124" s="123" t="str">
        <f>VLOOKUP(E124,VIP!$A$2:$O17549,7,FALSE)</f>
        <v>Si</v>
      </c>
      <c r="I124" s="123" t="str">
        <f>VLOOKUP(E124,VIP!$A$2:$O9514,8,FALSE)</f>
        <v>Si</v>
      </c>
      <c r="J124" s="123" t="str">
        <f>VLOOKUP(E124,VIP!$A$2:$O9464,8,FALSE)</f>
        <v>Si</v>
      </c>
      <c r="K124" s="123" t="str">
        <f>VLOOKUP(E124,VIP!$A$2:$O13038,6,0)</f>
        <v>SI</v>
      </c>
      <c r="L124" s="125" t="s">
        <v>2488</v>
      </c>
      <c r="M124" s="150" t="s">
        <v>2557</v>
      </c>
      <c r="N124" s="150" t="s">
        <v>2527</v>
      </c>
      <c r="O124" s="148" t="s">
        <v>2474</v>
      </c>
      <c r="P124" s="153"/>
      <c r="Q124" s="149">
        <v>44300.42690972222</v>
      </c>
    </row>
    <row r="125" spans="1:17" s="99" customFormat="1" ht="18" x14ac:dyDescent="0.25">
      <c r="A125" s="123" t="str">
        <f>VLOOKUP(E125,'LISTADO ATM'!$A$2:$C$901,3,0)</f>
        <v>DISTRITO NACIONAL</v>
      </c>
      <c r="B125" s="121">
        <v>335851729</v>
      </c>
      <c r="C125" s="120">
        <v>44299.543368055558</v>
      </c>
      <c r="D125" s="120" t="s">
        <v>2189</v>
      </c>
      <c r="E125" s="123">
        <v>755</v>
      </c>
      <c r="F125" s="148" t="str">
        <f>VLOOKUP(E125,VIP!$A$2:$O12617,2,0)</f>
        <v>DRBR755</v>
      </c>
      <c r="G125" s="123" t="str">
        <f>VLOOKUP(E125,'LISTADO ATM'!$A$2:$B$900,2,0)</f>
        <v xml:space="preserve">ATM Oficina Galería del Este (Plaza) </v>
      </c>
      <c r="H125" s="123" t="str">
        <f>VLOOKUP(E125,VIP!$A$2:$O17538,7,FALSE)</f>
        <v>Si</v>
      </c>
      <c r="I125" s="123" t="str">
        <f>VLOOKUP(E125,VIP!$A$2:$O9503,8,FALSE)</f>
        <v>Si</v>
      </c>
      <c r="J125" s="123" t="str">
        <f>VLOOKUP(E125,VIP!$A$2:$O9453,8,FALSE)</f>
        <v>Si</v>
      </c>
      <c r="K125" s="123" t="str">
        <f>VLOOKUP(E125,VIP!$A$2:$O13027,6,0)</f>
        <v>NO</v>
      </c>
      <c r="L125" s="125" t="s">
        <v>2488</v>
      </c>
      <c r="M125" s="150" t="s">
        <v>2557</v>
      </c>
      <c r="N125" s="150" t="s">
        <v>2527</v>
      </c>
      <c r="O125" s="148" t="s">
        <v>2474</v>
      </c>
      <c r="P125" s="153"/>
      <c r="Q125" s="149">
        <v>44300.598761574074</v>
      </c>
    </row>
    <row r="126" spans="1:17" s="99" customFormat="1" ht="18" x14ac:dyDescent="0.25">
      <c r="A126" s="123" t="str">
        <f>VLOOKUP(E126,'LISTADO ATM'!$A$2:$C$901,3,0)</f>
        <v>ESTE</v>
      </c>
      <c r="B126" s="121">
        <v>335851968</v>
      </c>
      <c r="C126" s="120">
        <v>44299.614062499997</v>
      </c>
      <c r="D126" s="120" t="s">
        <v>2189</v>
      </c>
      <c r="E126" s="123">
        <v>631</v>
      </c>
      <c r="F126" s="148" t="str">
        <f>VLOOKUP(E126,VIP!$A$2:$O12619,2,0)</f>
        <v>DRBR417</v>
      </c>
      <c r="G126" s="123" t="str">
        <f>VLOOKUP(E126,'LISTADO ATM'!$A$2:$B$900,2,0)</f>
        <v xml:space="preserve">ATM ASOCODEQUI (San Pedro) </v>
      </c>
      <c r="H126" s="123" t="str">
        <f>VLOOKUP(E126,VIP!$A$2:$O17540,7,FALSE)</f>
        <v>Si</v>
      </c>
      <c r="I126" s="123" t="str">
        <f>VLOOKUP(E126,VIP!$A$2:$O9505,8,FALSE)</f>
        <v>Si</v>
      </c>
      <c r="J126" s="123" t="str">
        <f>VLOOKUP(E126,VIP!$A$2:$O9455,8,FALSE)</f>
        <v>Si</v>
      </c>
      <c r="K126" s="123" t="str">
        <f>VLOOKUP(E126,VIP!$A$2:$O13029,6,0)</f>
        <v>NO</v>
      </c>
      <c r="L126" s="125" t="s">
        <v>2488</v>
      </c>
      <c r="M126" s="150" t="s">
        <v>2557</v>
      </c>
      <c r="N126" s="150" t="s">
        <v>2527</v>
      </c>
      <c r="O126" s="148" t="s">
        <v>2474</v>
      </c>
      <c r="P126" s="153"/>
      <c r="Q126" s="149">
        <v>44300.598761574074</v>
      </c>
    </row>
    <row r="127" spans="1:17" s="99" customFormat="1" ht="18" x14ac:dyDescent="0.25">
      <c r="A127" s="123" t="str">
        <f>VLOOKUP(E127,'LISTADO ATM'!$A$2:$C$901,3,0)</f>
        <v>ESTE</v>
      </c>
      <c r="B127" s="121">
        <v>335851971</v>
      </c>
      <c r="C127" s="120">
        <v>44299.614629629628</v>
      </c>
      <c r="D127" s="120" t="s">
        <v>2189</v>
      </c>
      <c r="E127" s="123">
        <v>78</v>
      </c>
      <c r="F127" s="148" t="str">
        <f>VLOOKUP(E127,VIP!$A$2:$O12618,2,0)</f>
        <v>DRBR078</v>
      </c>
      <c r="G127" s="123" t="str">
        <f>VLOOKUP(E127,'LISTADO ATM'!$A$2:$B$900,2,0)</f>
        <v xml:space="preserve">ATM Hotel Nickelodeon II ( Punta Cana) </v>
      </c>
      <c r="H127" s="123" t="str">
        <f>VLOOKUP(E127,VIP!$A$2:$O17539,7,FALSE)</f>
        <v>Si</v>
      </c>
      <c r="I127" s="123" t="str">
        <f>VLOOKUP(E127,VIP!$A$2:$O9504,8,FALSE)</f>
        <v>Si</v>
      </c>
      <c r="J127" s="123" t="str">
        <f>VLOOKUP(E127,VIP!$A$2:$O9454,8,FALSE)</f>
        <v>Si</v>
      </c>
      <c r="K127" s="123" t="str">
        <f>VLOOKUP(E127,VIP!$A$2:$O13028,6,0)</f>
        <v/>
      </c>
      <c r="L127" s="125" t="s">
        <v>2488</v>
      </c>
      <c r="M127" s="150" t="s">
        <v>2557</v>
      </c>
      <c r="N127" s="150" t="s">
        <v>2527</v>
      </c>
      <c r="O127" s="148" t="s">
        <v>2474</v>
      </c>
      <c r="P127" s="153"/>
      <c r="Q127" s="149">
        <v>44300.598761574074</v>
      </c>
    </row>
    <row r="128" spans="1:17" s="99" customFormat="1" ht="18" x14ac:dyDescent="0.25">
      <c r="A128" s="123" t="str">
        <f>VLOOKUP(E128,'LISTADO ATM'!$A$2:$C$901,3,0)</f>
        <v>DISTRITO NACIONAL</v>
      </c>
      <c r="B128" s="121" t="s">
        <v>2543</v>
      </c>
      <c r="C128" s="120">
        <v>44299.916365740741</v>
      </c>
      <c r="D128" s="120" t="s">
        <v>2189</v>
      </c>
      <c r="E128" s="123">
        <v>407</v>
      </c>
      <c r="F128" s="148" t="str">
        <f>VLOOKUP(E128,VIP!$A$2:$O12626,2,0)</f>
        <v>DRBR407</v>
      </c>
      <c r="G128" s="123" t="str">
        <f>VLOOKUP(E128,'LISTADO ATM'!$A$2:$B$900,2,0)</f>
        <v xml:space="preserve">ATM Multicentro La Sirena Villa Mella </v>
      </c>
      <c r="H128" s="123" t="str">
        <f>VLOOKUP(E128,VIP!$A$2:$O17547,7,FALSE)</f>
        <v>Si</v>
      </c>
      <c r="I128" s="123" t="str">
        <f>VLOOKUP(E128,VIP!$A$2:$O9512,8,FALSE)</f>
        <v>Si</v>
      </c>
      <c r="J128" s="123" t="str">
        <f>VLOOKUP(E128,VIP!$A$2:$O9462,8,FALSE)</f>
        <v>Si</v>
      </c>
      <c r="K128" s="123" t="str">
        <f>VLOOKUP(E128,VIP!$A$2:$O13036,6,0)</f>
        <v>NO</v>
      </c>
      <c r="L128" s="125" t="s">
        <v>2488</v>
      </c>
      <c r="M128" s="150" t="s">
        <v>2557</v>
      </c>
      <c r="N128" s="150" t="s">
        <v>2527</v>
      </c>
      <c r="O128" s="148" t="s">
        <v>2474</v>
      </c>
      <c r="P128" s="153"/>
      <c r="Q128" s="149">
        <v>44300.598761574074</v>
      </c>
    </row>
    <row r="129" spans="1:17" s="99" customFormat="1" ht="18" x14ac:dyDescent="0.25">
      <c r="A129" s="123" t="str">
        <f>VLOOKUP(E129,'LISTADO ATM'!$A$2:$C$901,3,0)</f>
        <v>NORTE</v>
      </c>
      <c r="B129" s="121" t="s">
        <v>2569</v>
      </c>
      <c r="C129" s="120">
        <v>44300.403043981481</v>
      </c>
      <c r="D129" s="123" t="s">
        <v>2190</v>
      </c>
      <c r="E129" s="124">
        <v>277</v>
      </c>
      <c r="F129" s="148" t="str">
        <f>VLOOKUP(E129,VIP!$A$2:$O12579,2,0)</f>
        <v>DRBR277</v>
      </c>
      <c r="G129" s="123" t="str">
        <f>VLOOKUP(E129,'LISTADO ATM'!$A$2:$B$900,2,0)</f>
        <v xml:space="preserve">ATM Oficina Duarte (Santiago) </v>
      </c>
      <c r="H129" s="123" t="str">
        <f>VLOOKUP(E129,VIP!$A$2:$O17500,7,FALSE)</f>
        <v>Si</v>
      </c>
      <c r="I129" s="123" t="str">
        <f>VLOOKUP(E129,VIP!$A$2:$O9465,8,FALSE)</f>
        <v>Si</v>
      </c>
      <c r="J129" s="123" t="str">
        <f>VLOOKUP(E129,VIP!$A$2:$O9415,8,FALSE)</f>
        <v>Si</v>
      </c>
      <c r="K129" s="123" t="str">
        <f>VLOOKUP(E129,VIP!$A$2:$O12989,6,0)</f>
        <v>NO</v>
      </c>
      <c r="L129" s="125" t="s">
        <v>2488</v>
      </c>
      <c r="M129" s="150" t="s">
        <v>2557</v>
      </c>
      <c r="N129" s="150" t="s">
        <v>2527</v>
      </c>
      <c r="O129" s="148" t="s">
        <v>2501</v>
      </c>
      <c r="P129" s="153"/>
      <c r="Q129" s="149">
        <v>44300.598761574074</v>
      </c>
    </row>
    <row r="130" spans="1:17" s="99" customFormat="1" ht="18" x14ac:dyDescent="0.25">
      <c r="A130" s="123" t="str">
        <f>VLOOKUP(E130,'LISTADO ATM'!$A$2:$C$901,3,0)</f>
        <v>NORTE</v>
      </c>
      <c r="B130" s="121" t="s">
        <v>2558</v>
      </c>
      <c r="C130" s="120">
        <v>44300.441550925927</v>
      </c>
      <c r="D130" s="123" t="s">
        <v>2190</v>
      </c>
      <c r="E130" s="124">
        <v>351</v>
      </c>
      <c r="F130" s="148" t="str">
        <f>VLOOKUP(E130,VIP!$A$2:$O12602,2,0)</f>
        <v>DRBR351</v>
      </c>
      <c r="G130" s="123" t="str">
        <f>VLOOKUP(E130,'LISTADO ATM'!$A$2:$B$900,2,0)</f>
        <v xml:space="preserve">ATM S/M José Luís (Puerto Plata) </v>
      </c>
      <c r="H130" s="123" t="str">
        <f>VLOOKUP(E130,VIP!$A$2:$O17523,7,FALSE)</f>
        <v>Si</v>
      </c>
      <c r="I130" s="123" t="str">
        <f>VLOOKUP(E130,VIP!$A$2:$O9488,8,FALSE)</f>
        <v>Si</v>
      </c>
      <c r="J130" s="123" t="str">
        <f>VLOOKUP(E130,VIP!$A$2:$O9438,8,FALSE)</f>
        <v>Si</v>
      </c>
      <c r="K130" s="123" t="str">
        <f>VLOOKUP(E130,VIP!$A$2:$O13012,6,0)</f>
        <v>NO</v>
      </c>
      <c r="L130" s="125" t="s">
        <v>2488</v>
      </c>
      <c r="M130" s="150" t="s">
        <v>2557</v>
      </c>
      <c r="N130" s="150" t="s">
        <v>2527</v>
      </c>
      <c r="O130" s="148" t="s">
        <v>2501</v>
      </c>
      <c r="P130" s="153"/>
      <c r="Q130" s="149">
        <v>44300.598761574074</v>
      </c>
    </row>
    <row r="131" spans="1:17" s="99" customFormat="1" ht="18" x14ac:dyDescent="0.25">
      <c r="A131" s="123" t="str">
        <f>VLOOKUP(E131,'LISTADO ATM'!$A$2:$C$901,3,0)</f>
        <v>DISTRITO NACIONAL</v>
      </c>
      <c r="B131" s="121" t="s">
        <v>2534</v>
      </c>
      <c r="C131" s="120">
        <v>44299.698865740742</v>
      </c>
      <c r="D131" s="120" t="s">
        <v>2189</v>
      </c>
      <c r="E131" s="123">
        <v>43</v>
      </c>
      <c r="F131" s="148" t="str">
        <f>VLOOKUP(E131,VIP!$A$2:$O12624,2,0)</f>
        <v>DRBR043</v>
      </c>
      <c r="G131" s="123" t="str">
        <f>VLOOKUP(E131,'LISTADO ATM'!$A$2:$B$900,2,0)</f>
        <v xml:space="preserve">ATM Zona Franca San Isidro </v>
      </c>
      <c r="H131" s="123" t="str">
        <f>VLOOKUP(E131,VIP!$A$2:$O17545,7,FALSE)</f>
        <v>Si</v>
      </c>
      <c r="I131" s="123" t="str">
        <f>VLOOKUP(E131,VIP!$A$2:$O9510,8,FALSE)</f>
        <v>No</v>
      </c>
      <c r="J131" s="123" t="str">
        <f>VLOOKUP(E131,VIP!$A$2:$O9460,8,FALSE)</f>
        <v>No</v>
      </c>
      <c r="K131" s="123" t="str">
        <f>VLOOKUP(E131,VIP!$A$2:$O13034,6,0)</f>
        <v>NO</v>
      </c>
      <c r="L131" s="125" t="s">
        <v>2488</v>
      </c>
      <c r="M131" s="150" t="s">
        <v>2557</v>
      </c>
      <c r="N131" s="118" t="s">
        <v>2472</v>
      </c>
      <c r="O131" s="148" t="s">
        <v>2474</v>
      </c>
      <c r="P131" s="153"/>
      <c r="Q131" s="149">
        <v>44300.776388888888</v>
      </c>
    </row>
    <row r="132" spans="1:17" s="99" customFormat="1" ht="18" x14ac:dyDescent="0.25">
      <c r="A132" s="123" t="str">
        <f>VLOOKUP(E132,'LISTADO ATM'!$A$2:$C$901,3,0)</f>
        <v>SUR</v>
      </c>
      <c r="B132" s="121" t="s">
        <v>2565</v>
      </c>
      <c r="C132" s="120">
        <v>44300.404976851853</v>
      </c>
      <c r="D132" s="123" t="s">
        <v>2189</v>
      </c>
      <c r="E132" s="124">
        <v>829</v>
      </c>
      <c r="F132" s="148" t="str">
        <f>VLOOKUP(E132,VIP!$A$2:$O12575,2,0)</f>
        <v>DRBR829</v>
      </c>
      <c r="G132" s="123" t="str">
        <f>VLOOKUP(E132,'LISTADO ATM'!$A$2:$B$900,2,0)</f>
        <v xml:space="preserve">ATM UNP Multicentro Sirena Baní </v>
      </c>
      <c r="H132" s="123" t="str">
        <f>VLOOKUP(E132,VIP!$A$2:$O17496,7,FALSE)</f>
        <v>Si</v>
      </c>
      <c r="I132" s="123" t="str">
        <f>VLOOKUP(E132,VIP!$A$2:$O9461,8,FALSE)</f>
        <v>Si</v>
      </c>
      <c r="J132" s="123" t="str">
        <f>VLOOKUP(E132,VIP!$A$2:$O9411,8,FALSE)</f>
        <v>Si</v>
      </c>
      <c r="K132" s="123" t="str">
        <f>VLOOKUP(E132,VIP!$A$2:$O12985,6,0)</f>
        <v>NO</v>
      </c>
      <c r="L132" s="125" t="s">
        <v>2488</v>
      </c>
      <c r="M132" s="118" t="s">
        <v>2465</v>
      </c>
      <c r="N132" s="118" t="s">
        <v>2472</v>
      </c>
      <c r="O132" s="148" t="s">
        <v>2474</v>
      </c>
      <c r="P132" s="153"/>
      <c r="Q132" s="119" t="s">
        <v>2488</v>
      </c>
    </row>
  </sheetData>
  <autoFilter ref="A4:Q4">
    <sortState ref="A5:Q132">
      <sortCondition ref="P4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89" t="s">
        <v>0</v>
      </c>
      <c r="B1" s="190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91" t="s">
        <v>8</v>
      </c>
      <c r="B9" s="192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93" t="s">
        <v>9</v>
      </c>
      <c r="B14" s="194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2"/>
  <sheetViews>
    <sheetView topLeftCell="A61" zoomScaleNormal="100" workbookViewId="0">
      <selection activeCell="C90" sqref="C90"/>
    </sheetView>
  </sheetViews>
  <sheetFormatPr baseColWidth="10" defaultColWidth="23.42578125" defaultRowHeight="15" x14ac:dyDescent="0.25"/>
  <cols>
    <col min="1" max="1" width="25.7109375" style="99" bestFit="1" customWidth="1"/>
    <col min="2" max="2" width="21.7109375" style="99" bestFit="1" customWidth="1"/>
    <col min="3" max="3" width="50.5703125" style="99" bestFit="1" customWidth="1"/>
    <col min="4" max="4" width="36.85546875" style="99" bestFit="1" customWidth="1"/>
    <col min="5" max="5" width="14.42578125" style="99" bestFit="1" customWidth="1"/>
    <col min="6" max="16384" width="23.42578125" style="99"/>
  </cols>
  <sheetData>
    <row r="1" spans="1:5" ht="22.5" x14ac:dyDescent="0.25">
      <c r="A1" s="176" t="s">
        <v>2158</v>
      </c>
      <c r="B1" s="177"/>
      <c r="C1" s="177"/>
      <c r="D1" s="177"/>
      <c r="E1" s="178"/>
    </row>
    <row r="2" spans="1:5" ht="25.5" x14ac:dyDescent="0.25">
      <c r="A2" s="179" t="s">
        <v>2470</v>
      </c>
      <c r="B2" s="180"/>
      <c r="C2" s="180"/>
      <c r="D2" s="180"/>
      <c r="E2" s="181"/>
    </row>
    <row r="3" spans="1:5" ht="18" x14ac:dyDescent="0.25">
      <c r="B3" s="101"/>
      <c r="C3" s="101"/>
      <c r="D3" s="101"/>
      <c r="E3" s="109"/>
    </row>
    <row r="4" spans="1:5" ht="18.75" thickBot="1" x14ac:dyDescent="0.3">
      <c r="A4" s="107" t="s">
        <v>2423</v>
      </c>
      <c r="B4" s="126">
        <v>44300.25</v>
      </c>
      <c r="C4" s="101"/>
      <c r="D4" s="101"/>
      <c r="E4" s="110"/>
    </row>
    <row r="5" spans="1:5" ht="18.75" thickBot="1" x14ac:dyDescent="0.3">
      <c r="A5" s="107" t="s">
        <v>2424</v>
      </c>
      <c r="B5" s="126">
        <v>44300.708333333336</v>
      </c>
      <c r="C5" s="108"/>
      <c r="D5" s="101"/>
      <c r="E5" s="110"/>
    </row>
    <row r="6" spans="1:5" ht="18" x14ac:dyDescent="0.25">
      <c r="B6" s="101"/>
      <c r="C6" s="101"/>
      <c r="D6" s="101"/>
      <c r="E6" s="112"/>
    </row>
    <row r="7" spans="1:5" ht="18" x14ac:dyDescent="0.25">
      <c r="A7" s="163" t="s">
        <v>2425</v>
      </c>
      <c r="B7" s="164"/>
      <c r="C7" s="164"/>
      <c r="D7" s="164"/>
      <c r="E7" s="165"/>
    </row>
    <row r="8" spans="1:5" ht="18" x14ac:dyDescent="0.25">
      <c r="A8" s="102" t="s">
        <v>15</v>
      </c>
      <c r="B8" s="102" t="s">
        <v>2426</v>
      </c>
      <c r="C8" s="102" t="s">
        <v>46</v>
      </c>
      <c r="D8" s="111" t="s">
        <v>2429</v>
      </c>
      <c r="E8" s="111" t="s">
        <v>2427</v>
      </c>
    </row>
    <row r="9" spans="1:5" ht="18" x14ac:dyDescent="0.25">
      <c r="A9" s="127" t="str">
        <f>VLOOKUP(B9,'[1]LISTADO ATM'!$A$2:$C$821,3,0)</f>
        <v>DISTRITO NACIONAL</v>
      </c>
      <c r="B9" s="127">
        <v>658</v>
      </c>
      <c r="C9" s="115" t="str">
        <f>VLOOKUP(B9,'[1]LISTADO ATM'!$A$2:$B$821,2,0)</f>
        <v>ATM Cámara de Cuentas</v>
      </c>
      <c r="D9" s="128" t="s">
        <v>2529</v>
      </c>
      <c r="E9" s="132">
        <v>335850629</v>
      </c>
    </row>
    <row r="10" spans="1:5" ht="18" x14ac:dyDescent="0.25">
      <c r="A10" s="127" t="str">
        <f>VLOOKUP(B10,'[1]LISTADO ATM'!$A$2:$C$821,3,0)</f>
        <v>DISTRITO NACIONAL</v>
      </c>
      <c r="B10" s="127">
        <v>527</v>
      </c>
      <c r="C10" s="115" t="str">
        <f>VLOOKUP(B10,'[1]LISTADO ATM'!$A$2:$B$821,2,0)</f>
        <v>ATM Oficina Zona Oriental II</v>
      </c>
      <c r="D10" s="128" t="s">
        <v>2529</v>
      </c>
      <c r="E10" s="135">
        <v>335852237</v>
      </c>
    </row>
    <row r="11" spans="1:5" ht="18" x14ac:dyDescent="0.25">
      <c r="A11" s="127" t="str">
        <f>VLOOKUP(B11,'[1]LISTADO ATM'!$A$2:$C$821,3,0)</f>
        <v>DISTRITO NACIONAL</v>
      </c>
      <c r="B11" s="127">
        <v>919</v>
      </c>
      <c r="C11" s="115" t="str">
        <f>VLOOKUP(B11,'[1]LISTADO ATM'!$A$2:$B$821,2,0)</f>
        <v xml:space="preserve">ATM S/M La Cadena Sarasota </v>
      </c>
      <c r="D11" s="128" t="s">
        <v>2529</v>
      </c>
      <c r="E11" s="135">
        <v>335852555</v>
      </c>
    </row>
    <row r="12" spans="1:5" ht="18" x14ac:dyDescent="0.25">
      <c r="A12" s="127" t="str">
        <f>VLOOKUP(B12,'[1]LISTADO ATM'!$A$2:$C$821,3,0)</f>
        <v>DISTRITO NACIONAL</v>
      </c>
      <c r="B12" s="127">
        <v>577</v>
      </c>
      <c r="C12" s="115" t="str">
        <f>VLOOKUP(B12,'[1]LISTADO ATM'!$A$2:$B$821,2,0)</f>
        <v xml:space="preserve">ATM Olé Ave. Duarte </v>
      </c>
      <c r="D12" s="128" t="s">
        <v>2529</v>
      </c>
      <c r="E12" s="135">
        <v>335852724</v>
      </c>
    </row>
    <row r="13" spans="1:5" ht="18" x14ac:dyDescent="0.25">
      <c r="A13" s="127" t="str">
        <f>VLOOKUP(B13,'[1]LISTADO ATM'!$A$2:$C$821,3,0)</f>
        <v>NORTE</v>
      </c>
      <c r="B13" s="127">
        <v>138</v>
      </c>
      <c r="C13" s="115" t="str">
        <f>VLOOKUP(B13,'[1]LISTADO ATM'!$A$2:$B$821,2,0)</f>
        <v xml:space="preserve">ATM UNP Fantino </v>
      </c>
      <c r="D13" s="128" t="s">
        <v>2529</v>
      </c>
      <c r="E13" s="114">
        <v>335851790</v>
      </c>
    </row>
    <row r="14" spans="1:5" ht="18" x14ac:dyDescent="0.25">
      <c r="A14" s="127" t="str">
        <f>VLOOKUP(B14,'[1]LISTADO ATM'!$A$2:$C$821,3,0)</f>
        <v>NORTE</v>
      </c>
      <c r="B14" s="127">
        <v>763</v>
      </c>
      <c r="C14" s="115" t="str">
        <f>VLOOKUP(B14,'[1]LISTADO ATM'!$A$2:$B$821,2,0)</f>
        <v xml:space="preserve">ATM UNP Montellano </v>
      </c>
      <c r="D14" s="128" t="s">
        <v>2529</v>
      </c>
      <c r="E14" s="114">
        <v>335852495</v>
      </c>
    </row>
    <row r="15" spans="1:5" ht="18" x14ac:dyDescent="0.25">
      <c r="A15" s="127" t="str">
        <f>VLOOKUP(B15,'[1]LISTADO ATM'!$A$2:$C$821,3,0)</f>
        <v>DISTRITO NACIONAL</v>
      </c>
      <c r="B15" s="127">
        <v>147</v>
      </c>
      <c r="C15" s="115" t="str">
        <f>VLOOKUP(B15,'[1]LISTADO ATM'!$A$2:$B$821,2,0)</f>
        <v xml:space="preserve">ATM Kiosco Megacentro I </v>
      </c>
      <c r="D15" s="128" t="s">
        <v>2529</v>
      </c>
      <c r="E15" s="135">
        <v>335850837</v>
      </c>
    </row>
    <row r="16" spans="1:5" ht="18" x14ac:dyDescent="0.25">
      <c r="A16" s="127" t="str">
        <f>VLOOKUP(B16,'[1]LISTADO ATM'!$A$2:$C$821,3,0)</f>
        <v>DISTRITO NACIONAL</v>
      </c>
      <c r="B16" s="127">
        <v>684</v>
      </c>
      <c r="C16" s="115" t="str">
        <f>VLOOKUP(B16,'[1]LISTADO ATM'!$A$2:$B$821,2,0)</f>
        <v>ATM Estación Texaco Prolongación 27 Febrero</v>
      </c>
      <c r="D16" s="128" t="s">
        <v>2529</v>
      </c>
      <c r="E16" s="135">
        <v>335851680</v>
      </c>
    </row>
    <row r="17" spans="1:5" ht="18" x14ac:dyDescent="0.25">
      <c r="A17" s="127" t="str">
        <f>VLOOKUP(B17,'[1]LISTADO ATM'!$A$2:$C$821,3,0)</f>
        <v>DISTRITO NACIONAL</v>
      </c>
      <c r="B17" s="127">
        <v>246</v>
      </c>
      <c r="C17" s="115" t="str">
        <f>VLOOKUP(B17,'[1]LISTADO ATM'!$A$2:$B$821,2,0)</f>
        <v xml:space="preserve">ATM Oficina Torre BR (Lobby) </v>
      </c>
      <c r="D17" s="128" t="s">
        <v>2529</v>
      </c>
      <c r="E17" s="135" t="s">
        <v>2546</v>
      </c>
    </row>
    <row r="18" spans="1:5" ht="18" x14ac:dyDescent="0.25">
      <c r="A18" s="127" t="str">
        <f>VLOOKUP(B18,'[1]LISTADO ATM'!$A$2:$C$821,3,0)</f>
        <v>SUR</v>
      </c>
      <c r="B18" s="127">
        <v>619</v>
      </c>
      <c r="C18" s="115" t="str">
        <f>VLOOKUP(B18,'[1]LISTADO ATM'!$A$2:$B$821,2,0)</f>
        <v xml:space="preserve">ATM Academia P.N. Hatillo (San Cristóbal) </v>
      </c>
      <c r="D18" s="128" t="s">
        <v>2529</v>
      </c>
      <c r="E18" s="135">
        <v>335852783</v>
      </c>
    </row>
    <row r="19" spans="1:5" ht="18" x14ac:dyDescent="0.25">
      <c r="A19" s="127" t="str">
        <f>VLOOKUP(B19,'[1]LISTADO ATM'!$A$2:$C$821,3,0)</f>
        <v>DISTRITO NACIONAL</v>
      </c>
      <c r="B19" s="127">
        <v>390</v>
      </c>
      <c r="C19" s="115" t="str">
        <f>VLOOKUP(B19,'[1]LISTADO ATM'!$A$2:$B$821,2,0)</f>
        <v xml:space="preserve">ATM Oficina Boca Chica II </v>
      </c>
      <c r="D19" s="128" t="s">
        <v>2529</v>
      </c>
      <c r="E19" s="135">
        <v>335853354</v>
      </c>
    </row>
    <row r="20" spans="1:5" ht="18" x14ac:dyDescent="0.25">
      <c r="A20" s="127" t="str">
        <f>VLOOKUP(B20,'[1]LISTADO ATM'!$A$2:$C$821,3,0)</f>
        <v>DISTRITO NACIONAL</v>
      </c>
      <c r="B20" s="127">
        <v>487</v>
      </c>
      <c r="C20" s="115" t="str">
        <f>VLOOKUP(B20,'[1]LISTADO ATM'!$A$2:$B$821,2,0)</f>
        <v xml:space="preserve">ATM Olé Hainamosa </v>
      </c>
      <c r="D20" s="128" t="s">
        <v>2529</v>
      </c>
      <c r="E20" s="114">
        <v>335850756</v>
      </c>
    </row>
    <row r="21" spans="1:5" ht="18" x14ac:dyDescent="0.25">
      <c r="A21" s="127" t="str">
        <f>VLOOKUP(B21,'[1]LISTADO ATM'!$A$2:$C$821,3,0)</f>
        <v>DISTRITO NACIONAL</v>
      </c>
      <c r="B21" s="127">
        <v>642</v>
      </c>
      <c r="C21" s="115" t="str">
        <f>VLOOKUP(B21,'[1]LISTADO ATM'!$A$2:$B$821,2,0)</f>
        <v xml:space="preserve">ATM OMSA Sto. Dgo. </v>
      </c>
      <c r="D21" s="128" t="s">
        <v>2529</v>
      </c>
      <c r="E21" s="114">
        <v>335850141</v>
      </c>
    </row>
    <row r="22" spans="1:5" ht="18" x14ac:dyDescent="0.25">
      <c r="A22" s="127" t="str">
        <f>VLOOKUP(B22,'[1]LISTADO ATM'!$A$2:$C$821,3,0)</f>
        <v>ESTE</v>
      </c>
      <c r="B22" s="127">
        <v>844</v>
      </c>
      <c r="C22" s="115" t="str">
        <f>VLOOKUP(B22,'[1]LISTADO ATM'!$A$2:$B$821,2,0)</f>
        <v xml:space="preserve">ATM San Juan Shopping Center (Bávaro) </v>
      </c>
      <c r="D22" s="128" t="s">
        <v>2529</v>
      </c>
      <c r="E22" s="114">
        <v>335852795</v>
      </c>
    </row>
    <row r="23" spans="1:5" ht="18" x14ac:dyDescent="0.25">
      <c r="A23" s="127" t="e">
        <f>VLOOKUP(B23,'[1]LISTADO ATM'!$A$2:$C$821,3,0)</f>
        <v>#N/A</v>
      </c>
      <c r="B23" s="127"/>
      <c r="C23" s="115" t="e">
        <f>VLOOKUP(B23,'[1]LISTADO ATM'!$A$2:$B$821,2,0)</f>
        <v>#N/A</v>
      </c>
      <c r="D23" s="128"/>
      <c r="E23" s="114"/>
    </row>
    <row r="24" spans="1:5" ht="18" x14ac:dyDescent="0.25">
      <c r="A24" s="127" t="e">
        <f>VLOOKUP(B24,'[1]LISTADO ATM'!$A$2:$C$821,3,0)</f>
        <v>#N/A</v>
      </c>
      <c r="B24" s="127"/>
      <c r="C24" s="115" t="e">
        <f>VLOOKUP(B24,'[1]LISTADO ATM'!$A$2:$B$821,2,0)</f>
        <v>#N/A</v>
      </c>
      <c r="D24" s="128"/>
      <c r="E24" s="132"/>
    </row>
    <row r="25" spans="1:5" ht="18.75" thickBot="1" x14ac:dyDescent="0.3">
      <c r="A25" s="103" t="s">
        <v>2495</v>
      </c>
      <c r="B25" s="151">
        <f>COUNT(B9:B24)</f>
        <v>14</v>
      </c>
      <c r="C25" s="182"/>
      <c r="D25" s="183"/>
      <c r="E25" s="184"/>
    </row>
    <row r="26" spans="1:5" x14ac:dyDescent="0.25">
      <c r="B26" s="105"/>
      <c r="E26" s="105"/>
    </row>
    <row r="27" spans="1:5" ht="18" x14ac:dyDescent="0.25">
      <c r="A27" s="163" t="s">
        <v>2496</v>
      </c>
      <c r="B27" s="164"/>
      <c r="C27" s="164"/>
      <c r="D27" s="164"/>
      <c r="E27" s="165"/>
    </row>
    <row r="28" spans="1:5" ht="18" x14ac:dyDescent="0.25">
      <c r="A28" s="102" t="s">
        <v>15</v>
      </c>
      <c r="B28" s="102" t="s">
        <v>2426</v>
      </c>
      <c r="C28" s="102" t="s">
        <v>46</v>
      </c>
      <c r="D28" s="102" t="s">
        <v>2429</v>
      </c>
      <c r="E28" s="111" t="s">
        <v>2427</v>
      </c>
    </row>
    <row r="29" spans="1:5" ht="18" x14ac:dyDescent="0.25">
      <c r="A29" s="127" t="str">
        <f>VLOOKUP(B29,'[1]LISTADO ATM'!$A$2:$C$821,3,0)</f>
        <v>DISTRITO NACIONAL</v>
      </c>
      <c r="B29" s="127">
        <v>721</v>
      </c>
      <c r="C29" s="115" t="str">
        <f>VLOOKUP(B29,'[1]LISTADO ATM'!$A$2:$B$821,2,0)</f>
        <v xml:space="preserve">ATM Oficina Charles de Gaulle II </v>
      </c>
      <c r="D29" s="128" t="s">
        <v>2530</v>
      </c>
      <c r="E29" s="135">
        <v>335852831</v>
      </c>
    </row>
    <row r="30" spans="1:5" ht="18" x14ac:dyDescent="0.25">
      <c r="A30" s="127" t="str">
        <f>VLOOKUP(B30,'[1]LISTADO ATM'!$A$2:$C$821,3,0)</f>
        <v>NORTE</v>
      </c>
      <c r="B30" s="127">
        <v>3</v>
      </c>
      <c r="C30" s="115" t="str">
        <f>VLOOKUP(B30,'[1]LISTADO ATM'!$A$2:$B$821,2,0)</f>
        <v>ATM Autoservicio La Vega Real</v>
      </c>
      <c r="D30" s="128" t="s">
        <v>2530</v>
      </c>
      <c r="E30" s="135">
        <v>335852708</v>
      </c>
    </row>
    <row r="31" spans="1:5" ht="18" x14ac:dyDescent="0.25">
      <c r="A31" s="100"/>
      <c r="B31" s="127"/>
      <c r="C31" s="115"/>
      <c r="D31" s="128"/>
      <c r="E31" s="132"/>
    </row>
    <row r="32" spans="1:5" ht="18.75" thickBot="1" x14ac:dyDescent="0.3">
      <c r="A32" s="103" t="s">
        <v>2495</v>
      </c>
      <c r="B32" s="151">
        <f>COUNT(B29:B29)</f>
        <v>1</v>
      </c>
      <c r="C32" s="166"/>
      <c r="D32" s="167"/>
      <c r="E32" s="168"/>
    </row>
    <row r="33" spans="1:5" ht="15.75" thickBot="1" x14ac:dyDescent="0.3">
      <c r="B33" s="105"/>
      <c r="E33" s="105"/>
    </row>
    <row r="34" spans="1:5" ht="18.75" thickBot="1" x14ac:dyDescent="0.3">
      <c r="A34" s="160" t="s">
        <v>2497</v>
      </c>
      <c r="B34" s="161"/>
      <c r="C34" s="161"/>
      <c r="D34" s="161"/>
      <c r="E34" s="162"/>
    </row>
    <row r="35" spans="1:5" ht="18" x14ac:dyDescent="0.25">
      <c r="A35" s="102" t="s">
        <v>15</v>
      </c>
      <c r="B35" s="102" t="s">
        <v>2426</v>
      </c>
      <c r="C35" s="102" t="s">
        <v>46</v>
      </c>
      <c r="D35" s="102" t="s">
        <v>2429</v>
      </c>
      <c r="E35" s="111" t="s">
        <v>2427</v>
      </c>
    </row>
    <row r="36" spans="1:5" ht="18" x14ac:dyDescent="0.25">
      <c r="A36" s="127" t="str">
        <f>VLOOKUP(B36,'[1]LISTADO ATM'!$A$2:$C$821,3,0)</f>
        <v>DISTRITO NACIONAL</v>
      </c>
      <c r="B36" s="127">
        <v>354</v>
      </c>
      <c r="C36" s="115" t="str">
        <f>VLOOKUP(B36,'[1]LISTADO ATM'!$A$2:$B$821,2,0)</f>
        <v xml:space="preserve">ATM Oficina Núñez de Cáceres II </v>
      </c>
      <c r="D36" s="129" t="s">
        <v>2451</v>
      </c>
      <c r="E36" s="135">
        <v>335852611</v>
      </c>
    </row>
    <row r="37" spans="1:5" ht="18" x14ac:dyDescent="0.25">
      <c r="A37" s="127" t="str">
        <f>VLOOKUP(B37,'[1]LISTADO ATM'!$A$2:$C$821,3,0)</f>
        <v>DISTRITO NACIONAL</v>
      </c>
      <c r="B37" s="127">
        <v>486</v>
      </c>
      <c r="C37" s="115" t="str">
        <f>VLOOKUP(B37,'[1]LISTADO ATM'!$A$2:$B$821,2,0)</f>
        <v xml:space="preserve">ATM Olé La Caleta </v>
      </c>
      <c r="D37" s="129" t="s">
        <v>2451</v>
      </c>
      <c r="E37" s="135">
        <v>335853021</v>
      </c>
    </row>
    <row r="38" spans="1:5" ht="18" x14ac:dyDescent="0.25">
      <c r="A38" s="127" t="str">
        <f>VLOOKUP(B38,'[1]LISTADO ATM'!$A$2:$C$821,3,0)</f>
        <v>NORTE</v>
      </c>
      <c r="B38" s="127">
        <v>687</v>
      </c>
      <c r="C38" s="115" t="str">
        <f>VLOOKUP(B38,'[1]LISTADO ATM'!$A$2:$B$821,2,0)</f>
        <v>ATM Oficina Monterrico II</v>
      </c>
      <c r="D38" s="129" t="s">
        <v>2451</v>
      </c>
      <c r="E38" s="135">
        <v>335853135</v>
      </c>
    </row>
    <row r="39" spans="1:5" ht="18" x14ac:dyDescent="0.25">
      <c r="A39" s="127" t="str">
        <f>VLOOKUP(B39,'[1]LISTADO ATM'!$A$2:$C$821,3,0)</f>
        <v>DISTRITO NACIONAL</v>
      </c>
      <c r="B39" s="127">
        <v>946</v>
      </c>
      <c r="C39" s="115" t="str">
        <f>VLOOKUP(B39,'[1]LISTADO ATM'!$A$2:$B$821,2,0)</f>
        <v xml:space="preserve">ATM Oficina Núñez de Cáceres I </v>
      </c>
      <c r="D39" s="129" t="s">
        <v>2451</v>
      </c>
      <c r="E39" s="135">
        <v>335853358</v>
      </c>
    </row>
    <row r="40" spans="1:5" ht="18" x14ac:dyDescent="0.25">
      <c r="A40" s="127" t="str">
        <f>VLOOKUP(B40,'[1]LISTADO ATM'!$A$2:$C$821,3,0)</f>
        <v>DISTRITO NACIONAL</v>
      </c>
      <c r="B40" s="127">
        <v>670</v>
      </c>
      <c r="C40" s="115" t="str">
        <f>VLOOKUP(B40,'[1]LISTADO ATM'!$A$2:$B$821,2,0)</f>
        <v>ATM Estación Texaco Algodón</v>
      </c>
      <c r="D40" s="129" t="s">
        <v>2451</v>
      </c>
      <c r="E40" s="135">
        <v>335852954</v>
      </c>
    </row>
    <row r="41" spans="1:5" ht="18" x14ac:dyDescent="0.25">
      <c r="A41" s="127"/>
      <c r="B41" s="127"/>
      <c r="C41" s="115"/>
      <c r="D41" s="152"/>
      <c r="E41" s="135"/>
    </row>
    <row r="42" spans="1:5" ht="18" x14ac:dyDescent="0.25">
      <c r="A42" s="127" t="e">
        <f>VLOOKUP(B42,'[1]LISTADO ATM'!$A$2:$C$821,3,0)</f>
        <v>#N/A</v>
      </c>
      <c r="B42" s="127"/>
      <c r="C42" s="115" t="e">
        <f>VLOOKUP(B42,'[1]LISTADO ATM'!$A$2:$B$821,2,0)</f>
        <v>#N/A</v>
      </c>
      <c r="D42" s="152"/>
      <c r="E42" s="127"/>
    </row>
    <row r="43" spans="1:5" ht="18.75" thickBot="1" x14ac:dyDescent="0.3">
      <c r="A43" s="130" t="s">
        <v>2495</v>
      </c>
      <c r="B43" s="151">
        <f>COUNT(B36:B40)</f>
        <v>5</v>
      </c>
      <c r="C43" s="113"/>
      <c r="D43" s="113"/>
      <c r="E43" s="113"/>
    </row>
    <row r="44" spans="1:5" ht="15.75" thickBot="1" x14ac:dyDescent="0.3">
      <c r="B44" s="105"/>
      <c r="E44" s="105"/>
    </row>
    <row r="45" spans="1:5" ht="18.75" thickBot="1" x14ac:dyDescent="0.3">
      <c r="A45" s="160" t="s">
        <v>2451</v>
      </c>
      <c r="B45" s="161"/>
      <c r="C45" s="161"/>
      <c r="D45" s="161"/>
      <c r="E45" s="162"/>
    </row>
    <row r="46" spans="1:5" ht="18" x14ac:dyDescent="0.25">
      <c r="A46" s="102" t="s">
        <v>15</v>
      </c>
      <c r="B46" s="102" t="s">
        <v>2426</v>
      </c>
      <c r="C46" s="102" t="s">
        <v>46</v>
      </c>
      <c r="D46" s="102" t="s">
        <v>2429</v>
      </c>
      <c r="E46" s="111" t="s">
        <v>2427</v>
      </c>
    </row>
    <row r="47" spans="1:5" ht="18" x14ac:dyDescent="0.25">
      <c r="A47" s="100" t="str">
        <f>VLOOKUP(B47,'[1]LISTADO ATM'!$A$2:$C$821,3,0)</f>
        <v>DISTRITO NACIONAL</v>
      </c>
      <c r="B47" s="127">
        <v>232</v>
      </c>
      <c r="C47" s="127" t="str">
        <f>VLOOKUP(B47,'[1]LISTADO ATM'!$A$2:$B$821,2,0)</f>
        <v xml:space="preserve">ATM S/M Nacional Charles de Gaulle </v>
      </c>
      <c r="D47" s="127" t="s">
        <v>2525</v>
      </c>
      <c r="E47" s="114">
        <v>335849089</v>
      </c>
    </row>
    <row r="48" spans="1:5" ht="18" x14ac:dyDescent="0.25">
      <c r="A48" s="100" t="str">
        <f>VLOOKUP(B48,'[1]LISTADO ATM'!$A$2:$C$821,3,0)</f>
        <v>DISTRITO NACIONAL</v>
      </c>
      <c r="B48" s="127">
        <v>567</v>
      </c>
      <c r="C48" s="127" t="str">
        <f>VLOOKUP(B48,'[1]LISTADO ATM'!$A$2:$B$821,2,0)</f>
        <v xml:space="preserve">ATM Oficina Máximo Gómez </v>
      </c>
      <c r="D48" s="127" t="s">
        <v>2525</v>
      </c>
      <c r="E48" s="114">
        <v>335850318</v>
      </c>
    </row>
    <row r="49" spans="1:5" ht="18" x14ac:dyDescent="0.25">
      <c r="A49" s="100" t="str">
        <f>VLOOKUP(B49,'[1]LISTADO ATM'!$A$2:$C$821,3,0)</f>
        <v>DISTRITO NACIONAL</v>
      </c>
      <c r="B49" s="127">
        <v>57</v>
      </c>
      <c r="C49" s="127" t="str">
        <f>VLOOKUP(B49,'[1]LISTADO ATM'!$A$2:$B$821,2,0)</f>
        <v xml:space="preserve">ATM Oficina Malecon Center </v>
      </c>
      <c r="D49" s="127" t="s">
        <v>2525</v>
      </c>
      <c r="E49" s="114">
        <v>335852778</v>
      </c>
    </row>
    <row r="50" spans="1:5" ht="18" x14ac:dyDescent="0.25">
      <c r="A50" s="100" t="str">
        <f>VLOOKUP(B50,'[1]LISTADO ATM'!$A$2:$C$821,3,0)</f>
        <v>DISTRITO NACIONAL</v>
      </c>
      <c r="B50" s="127">
        <v>724</v>
      </c>
      <c r="C50" s="127" t="str">
        <f>VLOOKUP(B50,'[1]LISTADO ATM'!$A$2:$B$821,2,0)</f>
        <v xml:space="preserve">ATM El Huacal I </v>
      </c>
      <c r="D50" s="127" t="s">
        <v>2525</v>
      </c>
      <c r="E50" s="135">
        <v>335852747</v>
      </c>
    </row>
    <row r="51" spans="1:5" ht="18" x14ac:dyDescent="0.25">
      <c r="A51" s="100" t="str">
        <f>VLOOKUP(B51,'[1]LISTADO ATM'!$A$2:$C$821,3,0)</f>
        <v>DISTRITO NACIONAL</v>
      </c>
      <c r="B51" s="127">
        <v>231</v>
      </c>
      <c r="C51" s="127" t="str">
        <f>VLOOKUP(B51,'[1]LISTADO ATM'!$A$2:$B$821,2,0)</f>
        <v xml:space="preserve">ATM Oficina Zona Oriental </v>
      </c>
      <c r="D51" s="115" t="s">
        <v>2525</v>
      </c>
      <c r="E51" s="135">
        <v>335853186</v>
      </c>
    </row>
    <row r="52" spans="1:5" ht="18" x14ac:dyDescent="0.25">
      <c r="A52" s="100" t="str">
        <f>VLOOKUP(B52,'[1]LISTADO ATM'!$A$2:$C$821,3,0)</f>
        <v>DISTRITO NACIONAL</v>
      </c>
      <c r="B52" s="127">
        <v>568</v>
      </c>
      <c r="C52" s="127" t="str">
        <f>VLOOKUP(B52,'[1]LISTADO ATM'!$A$2:$B$821,2,0)</f>
        <v xml:space="preserve">ATM Ministerio de Educación </v>
      </c>
      <c r="D52" s="115" t="s">
        <v>2525</v>
      </c>
      <c r="E52" s="135">
        <v>335853306</v>
      </c>
    </row>
    <row r="53" spans="1:5" ht="18" x14ac:dyDescent="0.25">
      <c r="A53" s="100"/>
      <c r="B53" s="127"/>
      <c r="C53" s="135"/>
      <c r="D53" s="154"/>
      <c r="E53" s="135"/>
    </row>
    <row r="54" spans="1:5" ht="18" x14ac:dyDescent="0.25">
      <c r="A54" s="100"/>
      <c r="B54" s="127"/>
      <c r="C54" s="135"/>
      <c r="D54" s="154"/>
      <c r="E54" s="135"/>
    </row>
    <row r="55" spans="1:5" ht="18.75" thickBot="1" x14ac:dyDescent="0.3">
      <c r="A55" s="103" t="s">
        <v>2495</v>
      </c>
      <c r="B55" s="151">
        <f>COUNT(B47:B52)</f>
        <v>6</v>
      </c>
      <c r="C55" s="113"/>
      <c r="D55" s="146"/>
      <c r="E55" s="147"/>
    </row>
    <row r="56" spans="1:5" ht="15.75" thickBot="1" x14ac:dyDescent="0.3">
      <c r="B56" s="105"/>
      <c r="E56" s="105"/>
    </row>
    <row r="57" spans="1:5" ht="18" x14ac:dyDescent="0.25">
      <c r="A57" s="169" t="s">
        <v>2498</v>
      </c>
      <c r="B57" s="170"/>
      <c r="C57" s="170"/>
      <c r="D57" s="170"/>
      <c r="E57" s="171"/>
    </row>
    <row r="58" spans="1:5" ht="18" x14ac:dyDescent="0.25">
      <c r="A58" s="102" t="s">
        <v>15</v>
      </c>
      <c r="B58" s="102" t="s">
        <v>2426</v>
      </c>
      <c r="C58" s="104" t="s">
        <v>46</v>
      </c>
      <c r="D58" s="131" t="s">
        <v>2429</v>
      </c>
      <c r="E58" s="102" t="s">
        <v>2427</v>
      </c>
    </row>
    <row r="59" spans="1:5" ht="18.75" customHeight="1" x14ac:dyDescent="0.25">
      <c r="A59" s="100" t="str">
        <f>VLOOKUP(B59,'[1]LISTADO ATM'!$A$2:$C$821,3,0)</f>
        <v>ESTE</v>
      </c>
      <c r="B59" s="127">
        <v>158</v>
      </c>
      <c r="C59" s="127" t="str">
        <f>VLOOKUP(B59,'[1]LISTADO ATM'!$A$2:$B$821,2,0)</f>
        <v xml:space="preserve">ATM Oficina Romana Norte </v>
      </c>
      <c r="D59" s="133" t="s">
        <v>2524</v>
      </c>
      <c r="E59" s="132">
        <v>335850763</v>
      </c>
    </row>
    <row r="60" spans="1:5" ht="18.75" customHeight="1" x14ac:dyDescent="0.25">
      <c r="A60" s="100" t="str">
        <f>VLOOKUP(B60,'[1]LISTADO ATM'!$A$2:$C$821,3,0)</f>
        <v>DISTRITO NACIONAL</v>
      </c>
      <c r="B60" s="127">
        <v>686</v>
      </c>
      <c r="C60" s="127" t="str">
        <f>VLOOKUP(B60,'[1]LISTADO ATM'!$A$2:$B$821,2,0)</f>
        <v>ATM Autoservicio Oficina Máximo Gómez</v>
      </c>
      <c r="D60" s="127" t="s">
        <v>2586</v>
      </c>
      <c r="E60" s="132">
        <v>335853259</v>
      </c>
    </row>
    <row r="61" spans="1:5" ht="18.75" customHeight="1" x14ac:dyDescent="0.25">
      <c r="A61" s="100" t="e">
        <f>VLOOKUP(B61,'[1]LISTADO ATM'!$A$2:$C$821,3,0)</f>
        <v>#N/A</v>
      </c>
      <c r="B61" s="127"/>
      <c r="C61" s="127" t="e">
        <f>VLOOKUP(B61,'[1]LISTADO ATM'!$A$2:$B$821,2,0)</f>
        <v>#N/A</v>
      </c>
      <c r="D61" s="127"/>
      <c r="E61" s="132"/>
    </row>
    <row r="62" spans="1:5" ht="18.75" customHeight="1" x14ac:dyDescent="0.25">
      <c r="A62" s="100" t="e">
        <f>VLOOKUP(B62,'[1]LISTADO ATM'!$A$2:$C$821,3,0)</f>
        <v>#N/A</v>
      </c>
      <c r="B62" s="127"/>
      <c r="C62" s="127" t="e">
        <f>VLOOKUP(B62,'[1]LISTADO ATM'!$A$2:$B$821,2,0)</f>
        <v>#N/A</v>
      </c>
      <c r="D62" s="127"/>
      <c r="E62" s="132"/>
    </row>
    <row r="63" spans="1:5" ht="18.75" customHeight="1" x14ac:dyDescent="0.25">
      <c r="A63" s="100" t="e">
        <f>VLOOKUP(B63,'[1]LISTADO ATM'!$A$2:$C$821,3,0)</f>
        <v>#N/A</v>
      </c>
      <c r="B63" s="127"/>
      <c r="C63" s="127" t="e">
        <f>VLOOKUP(B63,'[1]LISTADO ATM'!$A$2:$B$821,2,0)</f>
        <v>#N/A</v>
      </c>
      <c r="D63" s="133"/>
      <c r="E63" s="132"/>
    </row>
    <row r="64" spans="1:5" ht="18.75" thickBot="1" x14ac:dyDescent="0.3">
      <c r="A64" s="103" t="s">
        <v>2495</v>
      </c>
      <c r="B64" s="151">
        <f>COUNT(B59:B63)</f>
        <v>2</v>
      </c>
      <c r="C64" s="113"/>
      <c r="D64" s="134"/>
      <c r="E64" s="134"/>
    </row>
    <row r="65" spans="1:5" ht="15.75" thickBot="1" x14ac:dyDescent="0.3">
      <c r="B65" s="105"/>
      <c r="E65" s="105"/>
    </row>
    <row r="66" spans="1:5" ht="18.75" thickBot="1" x14ac:dyDescent="0.3">
      <c r="A66" s="158" t="s">
        <v>2499</v>
      </c>
      <c r="B66" s="159"/>
      <c r="D66" s="105"/>
      <c r="E66" s="105"/>
    </row>
    <row r="67" spans="1:5" ht="18.75" thickBot="1" x14ac:dyDescent="0.3">
      <c r="A67" s="136">
        <f>+B43+B55+B64</f>
        <v>13</v>
      </c>
      <c r="B67" s="137"/>
    </row>
    <row r="68" spans="1:5" ht="15.75" thickBot="1" x14ac:dyDescent="0.3">
      <c r="B68" s="105"/>
      <c r="E68" s="105"/>
    </row>
    <row r="69" spans="1:5" ht="18.75" thickBot="1" x14ac:dyDescent="0.3">
      <c r="A69" s="160" t="s">
        <v>2500</v>
      </c>
      <c r="B69" s="161"/>
      <c r="C69" s="161"/>
      <c r="D69" s="161"/>
      <c r="E69" s="162"/>
    </row>
    <row r="70" spans="1:5" ht="18" x14ac:dyDescent="0.25">
      <c r="A70" s="106" t="s">
        <v>15</v>
      </c>
      <c r="B70" s="111" t="s">
        <v>2426</v>
      </c>
      <c r="C70" s="104" t="s">
        <v>46</v>
      </c>
      <c r="D70" s="174" t="s">
        <v>2429</v>
      </c>
      <c r="E70" s="175"/>
    </row>
    <row r="71" spans="1:5" ht="18" x14ac:dyDescent="0.25">
      <c r="A71" s="127" t="str">
        <f>VLOOKUP(B71,'[1]LISTADO ATM'!$A$2:$C$821,3,0)</f>
        <v>DISTRITO NACIONAL</v>
      </c>
      <c r="B71" s="127">
        <v>60</v>
      </c>
      <c r="C71" s="127" t="str">
        <f>VLOOKUP(B71,'[1]LISTADO ATM'!$A$2:$B$821,2,0)</f>
        <v xml:space="preserve">ATM Autobanco 27 de Febrero </v>
      </c>
      <c r="D71" s="172" t="s">
        <v>2502</v>
      </c>
      <c r="E71" s="173"/>
    </row>
    <row r="72" spans="1:5" ht="18" x14ac:dyDescent="0.25">
      <c r="A72" s="127" t="str">
        <f>VLOOKUP(B72,'[1]LISTADO ATM'!$A$2:$C$821,3,0)</f>
        <v>NORTE</v>
      </c>
      <c r="B72" s="127">
        <v>136</v>
      </c>
      <c r="C72" s="127" t="str">
        <f>VLOOKUP(B72,'[1]LISTADO ATM'!$A$2:$B$821,2,0)</f>
        <v>ATM S/M Xtra (Santiago)</v>
      </c>
      <c r="D72" s="172" t="s">
        <v>2502</v>
      </c>
      <c r="E72" s="173"/>
    </row>
    <row r="73" spans="1:5" ht="18" x14ac:dyDescent="0.25">
      <c r="A73" s="127" t="str">
        <f>VLOOKUP(B73,'[1]LISTADO ATM'!$A$2:$C$821,3,0)</f>
        <v>DISTRITO NACIONAL</v>
      </c>
      <c r="B73" s="127">
        <v>810</v>
      </c>
      <c r="C73" s="127" t="str">
        <f>VLOOKUP(B73,'[1]LISTADO ATM'!$A$2:$B$821,2,0)</f>
        <v xml:space="preserve">ATM UNP Multicentro La Sirena José Contreras </v>
      </c>
      <c r="D73" s="172" t="s">
        <v>2502</v>
      </c>
      <c r="E73" s="173"/>
    </row>
    <row r="74" spans="1:5" ht="18" x14ac:dyDescent="0.25">
      <c r="A74" s="127" t="str">
        <f>VLOOKUP(B74,'[1]LISTADO ATM'!$A$2:$C$821,3,0)</f>
        <v>DISTRITO NACIONAL</v>
      </c>
      <c r="B74" s="127">
        <v>943</v>
      </c>
      <c r="C74" s="127" t="str">
        <f>VLOOKUP(B74,'[1]LISTADO ATM'!$A$2:$B$821,2,0)</f>
        <v xml:space="preserve">ATM Oficina Tránsito Terreste </v>
      </c>
      <c r="D74" s="172" t="s">
        <v>2502</v>
      </c>
      <c r="E74" s="173"/>
    </row>
    <row r="75" spans="1:5" ht="18" x14ac:dyDescent="0.25">
      <c r="A75" s="127" t="str">
        <f>VLOOKUP(B75,'[1]LISTADO ATM'!$A$2:$C$821,3,0)</f>
        <v>ESTE</v>
      </c>
      <c r="B75" s="127">
        <v>158</v>
      </c>
      <c r="C75" s="127" t="str">
        <f>VLOOKUP(B75,'[1]LISTADO ATM'!$A$2:$B$821,2,0)</f>
        <v xml:space="preserve">ATM Oficina Romana Norte </v>
      </c>
      <c r="D75" s="172" t="s">
        <v>2502</v>
      </c>
      <c r="E75" s="173"/>
    </row>
    <row r="76" spans="1:5" ht="18" x14ac:dyDescent="0.25">
      <c r="A76" s="127" t="str">
        <f>VLOOKUP(B76,'[1]LISTADO ATM'!$A$2:$C$821,3,0)</f>
        <v>NORTE</v>
      </c>
      <c r="B76" s="127">
        <v>358</v>
      </c>
      <c r="C76" s="127" t="str">
        <f>VLOOKUP(B76,'[1]LISTADO ATM'!$A$2:$B$821,2,0)</f>
        <v>ATM Ayuntamiento Cevico</v>
      </c>
      <c r="D76" s="172" t="s">
        <v>2502</v>
      </c>
      <c r="E76" s="173"/>
    </row>
    <row r="77" spans="1:5" ht="18" x14ac:dyDescent="0.25">
      <c r="A77" s="127" t="str">
        <f>VLOOKUP(B77,'[1]LISTADO ATM'!$A$2:$C$821,3,0)</f>
        <v>ESTE</v>
      </c>
      <c r="B77" s="127">
        <v>427</v>
      </c>
      <c r="C77" s="127" t="str">
        <f>VLOOKUP(B77,'[1]LISTADO ATM'!$A$2:$B$821,2,0)</f>
        <v xml:space="preserve">ATM Almacenes Iberia (Hato Mayor) </v>
      </c>
      <c r="D77" s="172" t="s">
        <v>2502</v>
      </c>
      <c r="E77" s="173"/>
    </row>
    <row r="78" spans="1:5" ht="18" x14ac:dyDescent="0.25">
      <c r="A78" s="127" t="str">
        <f>VLOOKUP(B78,'[1]LISTADO ATM'!$A$2:$C$821,3,0)</f>
        <v>NORTE</v>
      </c>
      <c r="B78" s="127">
        <v>774</v>
      </c>
      <c r="C78" s="127" t="str">
        <f>VLOOKUP(B78,'[1]LISTADO ATM'!$A$2:$B$821,2,0)</f>
        <v xml:space="preserve">ATM Oficina Montecristi </v>
      </c>
      <c r="D78" s="172" t="s">
        <v>2502</v>
      </c>
      <c r="E78" s="173"/>
    </row>
    <row r="79" spans="1:5" ht="18" x14ac:dyDescent="0.25">
      <c r="A79" s="127" t="e">
        <f>VLOOKUP(B79,'[1]LISTADO ATM'!$A$2:$C$821,3,0)</f>
        <v>#N/A</v>
      </c>
      <c r="B79" s="127"/>
      <c r="C79" s="127" t="e">
        <f>VLOOKUP(B79,'[1]LISTADO ATM'!$A$2:$B$821,2,0)</f>
        <v>#N/A</v>
      </c>
      <c r="D79" s="144"/>
      <c r="E79" s="145"/>
    </row>
    <row r="80" spans="1:5" ht="18" x14ac:dyDescent="0.25">
      <c r="A80" s="127" t="e">
        <f>VLOOKUP(B80,'[1]LISTADO ATM'!$A$2:$C$821,3,0)</f>
        <v>#N/A</v>
      </c>
      <c r="B80" s="127"/>
      <c r="C80" s="127" t="e">
        <f>VLOOKUP(B80,'[1]LISTADO ATM'!$A$2:$B$821,2,0)</f>
        <v>#N/A</v>
      </c>
      <c r="D80" s="144"/>
      <c r="E80" s="145"/>
    </row>
    <row r="81" spans="1:5" ht="18" x14ac:dyDescent="0.25">
      <c r="A81" s="127" t="e">
        <f>VLOOKUP(B81,'[1]LISTADO ATM'!$A$2:$C$821,3,0)</f>
        <v>#N/A</v>
      </c>
      <c r="B81" s="127"/>
      <c r="C81" s="127" t="e">
        <f>VLOOKUP(B81,'[1]LISTADO ATM'!$A$2:$B$821,2,0)</f>
        <v>#N/A</v>
      </c>
      <c r="D81" s="144"/>
      <c r="E81" s="145"/>
    </row>
    <row r="82" spans="1:5" ht="18.75" thickBot="1" x14ac:dyDescent="0.3">
      <c r="A82" s="103" t="s">
        <v>2495</v>
      </c>
      <c r="B82" s="151">
        <f>COUNT(B71:B80)</f>
        <v>8</v>
      </c>
      <c r="C82" s="138"/>
      <c r="D82" s="138"/>
      <c r="E82" s="139"/>
    </row>
  </sheetData>
  <mergeCells count="20">
    <mergeCell ref="D70:E70"/>
    <mergeCell ref="A1:E1"/>
    <mergeCell ref="A2:E2"/>
    <mergeCell ref="A7:E7"/>
    <mergeCell ref="C25:E25"/>
    <mergeCell ref="D76:E76"/>
    <mergeCell ref="D77:E77"/>
    <mergeCell ref="D78:E78"/>
    <mergeCell ref="D71:E71"/>
    <mergeCell ref="D72:E72"/>
    <mergeCell ref="D73:E73"/>
    <mergeCell ref="D74:E74"/>
    <mergeCell ref="D75:E75"/>
    <mergeCell ref="A66:B66"/>
    <mergeCell ref="A69:E69"/>
    <mergeCell ref="A27:E27"/>
    <mergeCell ref="C32:E32"/>
    <mergeCell ref="A34:E34"/>
    <mergeCell ref="A45:E45"/>
    <mergeCell ref="A57:E57"/>
  </mergeCells>
  <phoneticPr fontId="4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9"/>
  <sheetViews>
    <sheetView topLeftCell="A123" zoomScale="110" zoomScaleNormal="110" workbookViewId="0">
      <selection activeCell="A128" sqref="A128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8" t="s">
        <v>18</v>
      </c>
      <c r="B1" s="38" t="s">
        <v>46</v>
      </c>
      <c r="C1" s="38" t="s">
        <v>15</v>
      </c>
    </row>
    <row r="2" spans="1:3" x14ac:dyDescent="0.25">
      <c r="A2" s="39">
        <v>1</v>
      </c>
      <c r="B2" s="39" t="s">
        <v>2373</v>
      </c>
      <c r="C2" s="39" t="s">
        <v>1276</v>
      </c>
    </row>
    <row r="3" spans="1:3" x14ac:dyDescent="0.25">
      <c r="A3" s="39">
        <v>2</v>
      </c>
      <c r="B3" s="39" t="s">
        <v>2141</v>
      </c>
      <c r="C3" s="39" t="s">
        <v>1275</v>
      </c>
    </row>
    <row r="4" spans="1:3" x14ac:dyDescent="0.25">
      <c r="A4" s="39">
        <v>3</v>
      </c>
      <c r="B4" s="39" t="s">
        <v>2145</v>
      </c>
      <c r="C4" s="39" t="s">
        <v>1278</v>
      </c>
    </row>
    <row r="5" spans="1:3" x14ac:dyDescent="0.25">
      <c r="A5" s="39">
        <v>4</v>
      </c>
      <c r="B5" s="39" t="s">
        <v>2169</v>
      </c>
      <c r="C5" s="39" t="s">
        <v>1278</v>
      </c>
    </row>
    <row r="6" spans="1:3" x14ac:dyDescent="0.25">
      <c r="A6" s="39">
        <v>5</v>
      </c>
      <c r="B6" s="39" t="s">
        <v>2009</v>
      </c>
      <c r="C6" s="39" t="s">
        <v>1277</v>
      </c>
    </row>
    <row r="7" spans="1:3" x14ac:dyDescent="0.25">
      <c r="A7" s="39">
        <v>6</v>
      </c>
      <c r="B7" s="39" t="s">
        <v>2010</v>
      </c>
      <c r="C7" s="39" t="s">
        <v>1277</v>
      </c>
    </row>
    <row r="8" spans="1:3" x14ac:dyDescent="0.25">
      <c r="A8" s="39">
        <v>7</v>
      </c>
      <c r="B8" s="39" t="s">
        <v>2012</v>
      </c>
      <c r="C8" s="39" t="s">
        <v>1277</v>
      </c>
    </row>
    <row r="9" spans="1:3" x14ac:dyDescent="0.25">
      <c r="A9" s="39">
        <v>8</v>
      </c>
      <c r="B9" s="39" t="s">
        <v>2016</v>
      </c>
      <c r="C9" s="39" t="s">
        <v>1278</v>
      </c>
    </row>
    <row r="10" spans="1:3" x14ac:dyDescent="0.25">
      <c r="A10" s="39">
        <v>9</v>
      </c>
      <c r="B10" s="39" t="s">
        <v>2008</v>
      </c>
      <c r="C10" s="39" t="s">
        <v>1278</v>
      </c>
    </row>
    <row r="11" spans="1:3" x14ac:dyDescent="0.25">
      <c r="A11" s="39">
        <v>10</v>
      </c>
      <c r="B11" s="39" t="s">
        <v>1304</v>
      </c>
      <c r="C11" s="39" t="s">
        <v>1275</v>
      </c>
    </row>
    <row r="12" spans="1:3" x14ac:dyDescent="0.25">
      <c r="A12" s="39">
        <v>11</v>
      </c>
      <c r="B12" s="39" t="s">
        <v>2143</v>
      </c>
      <c r="C12" s="39" t="s">
        <v>1278</v>
      </c>
    </row>
    <row r="13" spans="1:3" x14ac:dyDescent="0.25">
      <c r="A13" s="39">
        <v>12</v>
      </c>
      <c r="B13" s="39" t="s">
        <v>1305</v>
      </c>
      <c r="C13" s="39" t="s">
        <v>1275</v>
      </c>
    </row>
    <row r="14" spans="1:3" x14ac:dyDescent="0.25">
      <c r="A14" s="39">
        <v>13</v>
      </c>
      <c r="B14" s="39" t="s">
        <v>1306</v>
      </c>
      <c r="C14" s="39" t="s">
        <v>1275</v>
      </c>
    </row>
    <row r="15" spans="1:3" x14ac:dyDescent="0.25">
      <c r="A15" s="39">
        <v>14</v>
      </c>
      <c r="B15" s="39" t="s">
        <v>1307</v>
      </c>
      <c r="C15" s="39" t="s">
        <v>1275</v>
      </c>
    </row>
    <row r="16" spans="1:3" x14ac:dyDescent="0.25">
      <c r="A16" s="39">
        <v>15</v>
      </c>
      <c r="B16" s="39" t="s">
        <v>2142</v>
      </c>
      <c r="C16" s="39" t="s">
        <v>1275</v>
      </c>
    </row>
    <row r="17" spans="1:3" x14ac:dyDescent="0.25">
      <c r="A17" s="39">
        <v>16</v>
      </c>
      <c r="B17" s="39" t="s">
        <v>2146</v>
      </c>
      <c r="C17" s="39" t="s">
        <v>1276</v>
      </c>
    </row>
    <row r="18" spans="1:3" x14ac:dyDescent="0.25">
      <c r="A18" s="39">
        <v>17</v>
      </c>
      <c r="B18" s="39" t="s">
        <v>1308</v>
      </c>
      <c r="C18" s="39" t="s">
        <v>1276</v>
      </c>
    </row>
    <row r="19" spans="1:3" x14ac:dyDescent="0.25">
      <c r="A19" s="39">
        <v>18</v>
      </c>
      <c r="B19" s="39" t="s">
        <v>1309</v>
      </c>
      <c r="C19" s="39" t="s">
        <v>1275</v>
      </c>
    </row>
    <row r="20" spans="1:3" x14ac:dyDescent="0.25">
      <c r="A20" s="39">
        <v>19</v>
      </c>
      <c r="B20" s="39" t="s">
        <v>1310</v>
      </c>
      <c r="C20" s="39" t="s">
        <v>1275</v>
      </c>
    </row>
    <row r="21" spans="1:3" x14ac:dyDescent="0.25">
      <c r="A21" s="39">
        <v>20</v>
      </c>
      <c r="B21" s="39" t="s">
        <v>2345</v>
      </c>
      <c r="C21" s="39" t="s">
        <v>1275</v>
      </c>
    </row>
    <row r="22" spans="1:3" x14ac:dyDescent="0.25">
      <c r="A22" s="39">
        <v>21</v>
      </c>
      <c r="B22" s="39" t="s">
        <v>1311</v>
      </c>
      <c r="C22" s="39" t="s">
        <v>1275</v>
      </c>
    </row>
    <row r="23" spans="1:3" x14ac:dyDescent="0.25">
      <c r="A23" s="39">
        <v>22</v>
      </c>
      <c r="B23" s="39" t="s">
        <v>2392</v>
      </c>
      <c r="C23" s="39" t="s">
        <v>1278</v>
      </c>
    </row>
    <row r="24" spans="1:3" x14ac:dyDescent="0.25">
      <c r="A24" s="39">
        <v>23</v>
      </c>
      <c r="B24" s="39" t="s">
        <v>2374</v>
      </c>
      <c r="C24" s="39" t="s">
        <v>1275</v>
      </c>
    </row>
    <row r="25" spans="1:3" x14ac:dyDescent="0.25">
      <c r="A25" s="39">
        <v>24</v>
      </c>
      <c r="B25" s="39" t="s">
        <v>1312</v>
      </c>
      <c r="C25" s="39" t="s">
        <v>1275</v>
      </c>
    </row>
    <row r="26" spans="1:3" x14ac:dyDescent="0.25">
      <c r="A26" s="39">
        <v>26</v>
      </c>
      <c r="B26" s="39" t="s">
        <v>2149</v>
      </c>
      <c r="C26" s="39" t="s">
        <v>1275</v>
      </c>
    </row>
    <row r="27" spans="1:3" x14ac:dyDescent="0.25">
      <c r="A27" s="39">
        <v>27</v>
      </c>
      <c r="B27" s="39" t="s">
        <v>2154</v>
      </c>
      <c r="C27" s="39" t="s">
        <v>1276</v>
      </c>
    </row>
    <row r="28" spans="1:3" x14ac:dyDescent="0.25">
      <c r="A28" s="39">
        <v>27</v>
      </c>
      <c r="B28" s="39" t="s">
        <v>2154</v>
      </c>
      <c r="C28" s="39" t="s">
        <v>1276</v>
      </c>
    </row>
    <row r="29" spans="1:3" x14ac:dyDescent="0.25">
      <c r="A29" s="39">
        <v>28</v>
      </c>
      <c r="B29" s="39" t="s">
        <v>2191</v>
      </c>
      <c r="C29" s="39" t="s">
        <v>1276</v>
      </c>
    </row>
    <row r="30" spans="1:3" x14ac:dyDescent="0.25">
      <c r="A30" s="39">
        <v>29</v>
      </c>
      <c r="B30" s="39" t="s">
        <v>1313</v>
      </c>
      <c r="C30" s="39" t="s">
        <v>1275</v>
      </c>
    </row>
    <row r="31" spans="1:3" x14ac:dyDescent="0.25">
      <c r="A31" s="39">
        <v>30</v>
      </c>
      <c r="B31" s="39" t="s">
        <v>1314</v>
      </c>
      <c r="C31" s="39" t="s">
        <v>1278</v>
      </c>
    </row>
    <row r="32" spans="1:3" x14ac:dyDescent="0.25">
      <c r="A32" s="39">
        <v>31</v>
      </c>
      <c r="B32" s="39" t="s">
        <v>1315</v>
      </c>
      <c r="C32" s="39" t="s">
        <v>1275</v>
      </c>
    </row>
    <row r="33" spans="1:3" x14ac:dyDescent="0.25">
      <c r="A33" s="39">
        <v>32</v>
      </c>
      <c r="B33" s="39" t="s">
        <v>1316</v>
      </c>
      <c r="C33" s="39" t="s">
        <v>1275</v>
      </c>
    </row>
    <row r="34" spans="1:3" x14ac:dyDescent="0.25">
      <c r="A34" s="39">
        <v>33</v>
      </c>
      <c r="B34" s="39" t="s">
        <v>1317</v>
      </c>
      <c r="C34" s="39" t="s">
        <v>1277</v>
      </c>
    </row>
    <row r="35" spans="1:3" x14ac:dyDescent="0.25">
      <c r="A35" s="39">
        <v>34</v>
      </c>
      <c r="B35" s="39" t="s">
        <v>1318</v>
      </c>
      <c r="C35" s="39" t="s">
        <v>1275</v>
      </c>
    </row>
    <row r="36" spans="1:3" x14ac:dyDescent="0.25">
      <c r="A36" s="39">
        <v>35</v>
      </c>
      <c r="B36" s="39" t="s">
        <v>1319</v>
      </c>
      <c r="C36" s="39" t="s">
        <v>1275</v>
      </c>
    </row>
    <row r="37" spans="1:3" x14ac:dyDescent="0.25">
      <c r="A37" s="39">
        <v>36</v>
      </c>
      <c r="B37" s="39" t="s">
        <v>1320</v>
      </c>
      <c r="C37" s="39" t="s">
        <v>1275</v>
      </c>
    </row>
    <row r="38" spans="1:3" x14ac:dyDescent="0.25">
      <c r="A38" s="39">
        <v>37</v>
      </c>
      <c r="B38" s="39" t="s">
        <v>1321</v>
      </c>
      <c r="C38" s="39" t="s">
        <v>1275</v>
      </c>
    </row>
    <row r="39" spans="1:3" x14ac:dyDescent="0.25">
      <c r="A39" s="39">
        <v>39</v>
      </c>
      <c r="B39" s="39" t="s">
        <v>1322</v>
      </c>
      <c r="C39" s="39" t="s">
        <v>1275</v>
      </c>
    </row>
    <row r="40" spans="1:3" x14ac:dyDescent="0.25">
      <c r="A40" s="39">
        <v>40</v>
      </c>
      <c r="B40" s="39" t="s">
        <v>1323</v>
      </c>
      <c r="C40" s="39" t="s">
        <v>1278</v>
      </c>
    </row>
    <row r="41" spans="1:3" x14ac:dyDescent="0.25">
      <c r="A41" s="39">
        <v>42</v>
      </c>
      <c r="B41" s="39" t="s">
        <v>1324</v>
      </c>
      <c r="C41" s="39" t="s">
        <v>1278</v>
      </c>
    </row>
    <row r="42" spans="1:3" x14ac:dyDescent="0.25">
      <c r="A42" s="39">
        <v>43</v>
      </c>
      <c r="B42" s="39" t="s">
        <v>1325</v>
      </c>
      <c r="C42" s="39" t="s">
        <v>1275</v>
      </c>
    </row>
    <row r="43" spans="1:3" x14ac:dyDescent="0.25">
      <c r="A43" s="39">
        <v>44</v>
      </c>
      <c r="B43" s="39" t="s">
        <v>1326</v>
      </c>
      <c r="C43" s="39" t="s">
        <v>1277</v>
      </c>
    </row>
    <row r="44" spans="1:3" x14ac:dyDescent="0.25">
      <c r="A44" s="39">
        <v>45</v>
      </c>
      <c r="B44" s="39" t="s">
        <v>1327</v>
      </c>
      <c r="C44" s="39" t="s">
        <v>1277</v>
      </c>
    </row>
    <row r="45" spans="1:3" x14ac:dyDescent="0.25">
      <c r="A45" s="39">
        <v>47</v>
      </c>
      <c r="B45" s="39" t="s">
        <v>1328</v>
      </c>
      <c r="C45" s="39" t="s">
        <v>1277</v>
      </c>
    </row>
    <row r="46" spans="1:3" x14ac:dyDescent="0.25">
      <c r="A46" s="39">
        <v>48</v>
      </c>
      <c r="B46" s="39" t="s">
        <v>2407</v>
      </c>
      <c r="C46" s="39" t="s">
        <v>1277</v>
      </c>
    </row>
    <row r="47" spans="1:3" x14ac:dyDescent="0.25">
      <c r="A47" s="39">
        <v>50</v>
      </c>
      <c r="B47" s="39" t="s">
        <v>1329</v>
      </c>
      <c r="C47" s="39" t="s">
        <v>1277</v>
      </c>
    </row>
    <row r="48" spans="1:3" x14ac:dyDescent="0.25">
      <c r="A48" s="39">
        <v>52</v>
      </c>
      <c r="B48" s="39" t="s">
        <v>1330</v>
      </c>
      <c r="C48" s="39" t="s">
        <v>1278</v>
      </c>
    </row>
    <row r="49" spans="1:3" x14ac:dyDescent="0.25">
      <c r="A49" s="39">
        <v>53</v>
      </c>
      <c r="B49" s="39" t="s">
        <v>1331</v>
      </c>
      <c r="C49" s="39" t="s">
        <v>1278</v>
      </c>
    </row>
    <row r="50" spans="1:3" x14ac:dyDescent="0.25">
      <c r="A50" s="39">
        <v>54</v>
      </c>
      <c r="B50" s="39" t="s">
        <v>2328</v>
      </c>
      <c r="C50" s="39" t="s">
        <v>1275</v>
      </c>
    </row>
    <row r="51" spans="1:3" x14ac:dyDescent="0.25">
      <c r="A51" s="39">
        <v>56</v>
      </c>
      <c r="B51" s="39" t="s">
        <v>1332</v>
      </c>
      <c r="C51" s="39" t="s">
        <v>1275</v>
      </c>
    </row>
    <row r="52" spans="1:3" x14ac:dyDescent="0.25">
      <c r="A52" s="39">
        <v>57</v>
      </c>
      <c r="B52" s="39" t="s">
        <v>1333</v>
      </c>
      <c r="C52" s="39" t="s">
        <v>1275</v>
      </c>
    </row>
    <row r="53" spans="1:3" x14ac:dyDescent="0.25">
      <c r="A53" s="39">
        <v>60</v>
      </c>
      <c r="B53" s="39" t="s">
        <v>1334</v>
      </c>
      <c r="C53" s="39" t="s">
        <v>1275</v>
      </c>
    </row>
    <row r="54" spans="1:3" x14ac:dyDescent="0.25">
      <c r="A54" s="39">
        <v>62</v>
      </c>
      <c r="B54" s="39" t="s">
        <v>1335</v>
      </c>
      <c r="C54" s="39" t="s">
        <v>1278</v>
      </c>
    </row>
    <row r="55" spans="1:3" x14ac:dyDescent="0.25">
      <c r="A55" s="39">
        <v>63</v>
      </c>
      <c r="B55" s="39" t="s">
        <v>1336</v>
      </c>
      <c r="C55" s="39" t="s">
        <v>1278</v>
      </c>
    </row>
    <row r="56" spans="1:3" x14ac:dyDescent="0.25">
      <c r="A56" s="39">
        <v>64</v>
      </c>
      <c r="B56" s="39" t="s">
        <v>1337</v>
      </c>
      <c r="C56" s="39" t="s">
        <v>1278</v>
      </c>
    </row>
    <row r="57" spans="1:3" x14ac:dyDescent="0.25">
      <c r="A57" s="39">
        <v>67</v>
      </c>
      <c r="B57" s="39" t="s">
        <v>1338</v>
      </c>
      <c r="C57" s="39" t="s">
        <v>1276</v>
      </c>
    </row>
    <row r="58" spans="1:3" x14ac:dyDescent="0.25">
      <c r="A58" s="39">
        <v>68</v>
      </c>
      <c r="B58" s="39" t="s">
        <v>1339</v>
      </c>
      <c r="C58" s="39" t="s">
        <v>1276</v>
      </c>
    </row>
    <row r="59" spans="1:3" x14ac:dyDescent="0.25">
      <c r="A59" s="39">
        <v>70</v>
      </c>
      <c r="B59" s="39" t="s">
        <v>2331</v>
      </c>
      <c r="C59" s="39" t="s">
        <v>1275</v>
      </c>
    </row>
    <row r="60" spans="1:3" x14ac:dyDescent="0.25">
      <c r="A60" s="39">
        <v>72</v>
      </c>
      <c r="B60" s="39" t="s">
        <v>1340</v>
      </c>
      <c r="C60" s="39" t="s">
        <v>1278</v>
      </c>
    </row>
    <row r="61" spans="1:3" x14ac:dyDescent="0.25">
      <c r="A61" s="39">
        <v>73</v>
      </c>
      <c r="B61" s="39" t="s">
        <v>1341</v>
      </c>
      <c r="C61" s="39" t="s">
        <v>1278</v>
      </c>
    </row>
    <row r="62" spans="1:3" x14ac:dyDescent="0.25">
      <c r="A62" s="39">
        <v>74</v>
      </c>
      <c r="B62" s="39" t="s">
        <v>1342</v>
      </c>
      <c r="C62" s="39" t="s">
        <v>1278</v>
      </c>
    </row>
    <row r="63" spans="1:3" x14ac:dyDescent="0.25">
      <c r="A63" s="39">
        <v>75</v>
      </c>
      <c r="B63" s="39" t="s">
        <v>1343</v>
      </c>
      <c r="C63" s="39" t="s">
        <v>1278</v>
      </c>
    </row>
    <row r="64" spans="1:3" x14ac:dyDescent="0.25">
      <c r="A64" s="39">
        <v>76</v>
      </c>
      <c r="B64" s="39" t="s">
        <v>2337</v>
      </c>
      <c r="C64" s="39" t="s">
        <v>1278</v>
      </c>
    </row>
    <row r="65" spans="1:3" x14ac:dyDescent="0.25">
      <c r="A65" s="39">
        <v>77</v>
      </c>
      <c r="B65" s="39" t="s">
        <v>1344</v>
      </c>
      <c r="C65" s="39" t="s">
        <v>1278</v>
      </c>
    </row>
    <row r="66" spans="1:3" x14ac:dyDescent="0.25">
      <c r="A66" s="39">
        <v>78</v>
      </c>
      <c r="B66" s="39" t="s">
        <v>1345</v>
      </c>
      <c r="C66" s="39" t="s">
        <v>1276</v>
      </c>
    </row>
    <row r="67" spans="1:3" x14ac:dyDescent="0.25">
      <c r="A67" s="39">
        <v>79</v>
      </c>
      <c r="B67" s="39" t="s">
        <v>1346</v>
      </c>
      <c r="C67" s="39" t="s">
        <v>1278</v>
      </c>
    </row>
    <row r="68" spans="1:3" x14ac:dyDescent="0.25">
      <c r="A68" s="39">
        <v>84</v>
      </c>
      <c r="B68" s="39" t="s">
        <v>1347</v>
      </c>
      <c r="C68" s="39" t="s">
        <v>1277</v>
      </c>
    </row>
    <row r="69" spans="1:3" x14ac:dyDescent="0.25">
      <c r="A69" s="39">
        <v>85</v>
      </c>
      <c r="B69" s="39" t="s">
        <v>1348</v>
      </c>
      <c r="C69" s="39" t="s">
        <v>1275</v>
      </c>
    </row>
    <row r="70" spans="1:3" x14ac:dyDescent="0.25">
      <c r="A70" s="39">
        <v>87</v>
      </c>
      <c r="B70" s="39" t="s">
        <v>1349</v>
      </c>
      <c r="C70" s="39" t="s">
        <v>1275</v>
      </c>
    </row>
    <row r="71" spans="1:3" x14ac:dyDescent="0.25">
      <c r="A71" s="39">
        <v>88</v>
      </c>
      <c r="B71" s="39" t="s">
        <v>1350</v>
      </c>
      <c r="C71" s="39" t="s">
        <v>1278</v>
      </c>
    </row>
    <row r="72" spans="1:3" x14ac:dyDescent="0.25">
      <c r="A72" s="39">
        <v>89</v>
      </c>
      <c r="B72" s="39" t="s">
        <v>1351</v>
      </c>
      <c r="C72" s="39" t="s">
        <v>1277</v>
      </c>
    </row>
    <row r="73" spans="1:3" x14ac:dyDescent="0.25">
      <c r="A73" s="39">
        <v>90</v>
      </c>
      <c r="B73" s="39" t="s">
        <v>1352</v>
      </c>
      <c r="C73" s="39" t="s">
        <v>1276</v>
      </c>
    </row>
    <row r="74" spans="1:3" x14ac:dyDescent="0.25">
      <c r="A74" s="39">
        <v>91</v>
      </c>
      <c r="B74" s="39" t="s">
        <v>1353</v>
      </c>
      <c r="C74" s="39" t="s">
        <v>1278</v>
      </c>
    </row>
    <row r="75" spans="1:3" x14ac:dyDescent="0.25">
      <c r="A75" s="39">
        <v>92</v>
      </c>
      <c r="B75" s="39" t="s">
        <v>1354</v>
      </c>
      <c r="C75" s="39" t="s">
        <v>1278</v>
      </c>
    </row>
    <row r="76" spans="1:3" x14ac:dyDescent="0.25">
      <c r="A76" s="39">
        <v>93</v>
      </c>
      <c r="B76" s="39" t="s">
        <v>1355</v>
      </c>
      <c r="C76" s="39" t="s">
        <v>1278</v>
      </c>
    </row>
    <row r="77" spans="1:3" x14ac:dyDescent="0.25">
      <c r="A77" s="39">
        <v>94</v>
      </c>
      <c r="B77" s="39" t="s">
        <v>1356</v>
      </c>
      <c r="C77" s="39" t="s">
        <v>1278</v>
      </c>
    </row>
    <row r="78" spans="1:3" x14ac:dyDescent="0.25">
      <c r="A78" s="39">
        <v>95</v>
      </c>
      <c r="B78" s="39" t="s">
        <v>1357</v>
      </c>
      <c r="C78" s="39" t="s">
        <v>1278</v>
      </c>
    </row>
    <row r="79" spans="1:3" x14ac:dyDescent="0.25">
      <c r="A79" s="39">
        <v>96</v>
      </c>
      <c r="B79" s="39" t="s">
        <v>1896</v>
      </c>
      <c r="C79" s="39" t="s">
        <v>1275</v>
      </c>
    </row>
    <row r="80" spans="1:3" x14ac:dyDescent="0.25">
      <c r="A80" s="39">
        <v>97</v>
      </c>
      <c r="B80" s="39" t="s">
        <v>1358</v>
      </c>
      <c r="C80" s="39" t="s">
        <v>1278</v>
      </c>
    </row>
    <row r="81" spans="1:3" x14ac:dyDescent="0.25">
      <c r="A81" s="39">
        <v>98</v>
      </c>
      <c r="B81" s="39" t="s">
        <v>1359</v>
      </c>
      <c r="C81" s="39" t="s">
        <v>1278</v>
      </c>
    </row>
    <row r="82" spans="1:3" x14ac:dyDescent="0.25">
      <c r="A82" s="39">
        <v>99</v>
      </c>
      <c r="B82" s="39" t="s">
        <v>1360</v>
      </c>
      <c r="C82" s="39" t="s">
        <v>1278</v>
      </c>
    </row>
    <row r="83" spans="1:3" x14ac:dyDescent="0.25">
      <c r="A83" s="39">
        <v>101</v>
      </c>
      <c r="B83" s="39" t="s">
        <v>1361</v>
      </c>
      <c r="C83" s="39" t="s">
        <v>1277</v>
      </c>
    </row>
    <row r="84" spans="1:3" x14ac:dyDescent="0.25">
      <c r="A84" s="39">
        <v>102</v>
      </c>
      <c r="B84" s="39" t="s">
        <v>1362</v>
      </c>
      <c r="C84" s="39" t="s">
        <v>1275</v>
      </c>
    </row>
    <row r="85" spans="1:3" x14ac:dyDescent="0.25">
      <c r="A85" s="39">
        <v>103</v>
      </c>
      <c r="B85" s="39" t="s">
        <v>1363</v>
      </c>
      <c r="C85" s="39" t="s">
        <v>1277</v>
      </c>
    </row>
    <row r="86" spans="1:3" x14ac:dyDescent="0.25">
      <c r="A86" s="39">
        <v>104</v>
      </c>
      <c r="B86" s="39" t="s">
        <v>1364</v>
      </c>
      <c r="C86" s="39" t="s">
        <v>1276</v>
      </c>
    </row>
    <row r="87" spans="1:3" x14ac:dyDescent="0.25">
      <c r="A87" s="39">
        <v>105</v>
      </c>
      <c r="B87" s="39" t="s">
        <v>1365</v>
      </c>
      <c r="C87" s="39" t="s">
        <v>1278</v>
      </c>
    </row>
    <row r="88" spans="1:3" x14ac:dyDescent="0.25">
      <c r="A88" s="39">
        <v>107</v>
      </c>
      <c r="B88" s="39" t="s">
        <v>2382</v>
      </c>
      <c r="C88" s="39" t="s">
        <v>1278</v>
      </c>
    </row>
    <row r="89" spans="1:3" x14ac:dyDescent="0.25">
      <c r="A89" s="39">
        <v>111</v>
      </c>
      <c r="B89" s="39" t="s">
        <v>1366</v>
      </c>
      <c r="C89" s="39" t="s">
        <v>1276</v>
      </c>
    </row>
    <row r="90" spans="1:3" x14ac:dyDescent="0.25">
      <c r="A90" s="39">
        <v>113</v>
      </c>
      <c r="B90" s="39" t="s">
        <v>1367</v>
      </c>
      <c r="C90" s="39" t="s">
        <v>1275</v>
      </c>
    </row>
    <row r="91" spans="1:3" x14ac:dyDescent="0.25">
      <c r="A91" s="39">
        <v>114</v>
      </c>
      <c r="B91" s="39" t="s">
        <v>1368</v>
      </c>
      <c r="C91" s="39" t="s">
        <v>1276</v>
      </c>
    </row>
    <row r="92" spans="1:3" x14ac:dyDescent="0.25">
      <c r="A92" s="39">
        <v>115</v>
      </c>
      <c r="B92" s="39" t="s">
        <v>1369</v>
      </c>
      <c r="C92" s="39" t="s">
        <v>1275</v>
      </c>
    </row>
    <row r="93" spans="1:3" x14ac:dyDescent="0.25">
      <c r="A93" s="39">
        <v>116</v>
      </c>
      <c r="B93" s="39"/>
      <c r="C93" s="39"/>
    </row>
    <row r="94" spans="1:3" x14ac:dyDescent="0.25">
      <c r="A94" s="39">
        <v>117</v>
      </c>
      <c r="B94" s="39" t="s">
        <v>1371</v>
      </c>
      <c r="C94" s="39" t="s">
        <v>1276</v>
      </c>
    </row>
    <row r="95" spans="1:3" x14ac:dyDescent="0.25">
      <c r="A95" s="39">
        <v>118</v>
      </c>
      <c r="B95" s="39" t="s">
        <v>2256</v>
      </c>
      <c r="C95" s="39" t="s">
        <v>1275</v>
      </c>
    </row>
    <row r="96" spans="1:3" x14ac:dyDescent="0.25">
      <c r="A96" s="39">
        <v>119</v>
      </c>
      <c r="B96" s="39" t="s">
        <v>2232</v>
      </c>
      <c r="C96" s="39" t="s">
        <v>1278</v>
      </c>
    </row>
    <row r="97" spans="1:3" x14ac:dyDescent="0.25">
      <c r="A97" s="39">
        <v>121</v>
      </c>
      <c r="B97" s="39" t="s">
        <v>1372</v>
      </c>
      <c r="C97" s="39" t="s">
        <v>1276</v>
      </c>
    </row>
    <row r="98" spans="1:3" x14ac:dyDescent="0.25">
      <c r="A98" s="39">
        <v>125</v>
      </c>
      <c r="B98" s="39" t="s">
        <v>1373</v>
      </c>
      <c r="C98" s="39" t="s">
        <v>1275</v>
      </c>
    </row>
    <row r="99" spans="1:3" x14ac:dyDescent="0.25">
      <c r="A99" s="39">
        <v>129</v>
      </c>
      <c r="B99" s="39" t="s">
        <v>1374</v>
      </c>
      <c r="C99" s="39" t="s">
        <v>1278</v>
      </c>
    </row>
    <row r="100" spans="1:3" x14ac:dyDescent="0.25">
      <c r="A100" s="39">
        <v>131</v>
      </c>
      <c r="B100" s="39" t="s">
        <v>1375</v>
      </c>
      <c r="C100" s="39" t="s">
        <v>1277</v>
      </c>
    </row>
    <row r="101" spans="1:3" x14ac:dyDescent="0.25">
      <c r="A101" s="39">
        <v>134</v>
      </c>
      <c r="B101" s="39" t="s">
        <v>1376</v>
      </c>
      <c r="C101" s="39" t="s">
        <v>1277</v>
      </c>
    </row>
    <row r="102" spans="1:3" x14ac:dyDescent="0.25">
      <c r="A102" s="39">
        <v>135</v>
      </c>
      <c r="B102" s="39" t="s">
        <v>1377</v>
      </c>
      <c r="C102" s="39" t="s">
        <v>1277</v>
      </c>
    </row>
    <row r="103" spans="1:3" x14ac:dyDescent="0.25">
      <c r="A103" s="39">
        <v>136</v>
      </c>
      <c r="B103" s="39" t="s">
        <v>2394</v>
      </c>
      <c r="C103" s="39" t="s">
        <v>1278</v>
      </c>
    </row>
    <row r="104" spans="1:3" x14ac:dyDescent="0.25">
      <c r="A104" s="39">
        <v>137</v>
      </c>
      <c r="B104" s="39" t="s">
        <v>1378</v>
      </c>
      <c r="C104" s="39" t="s">
        <v>1277</v>
      </c>
    </row>
    <row r="105" spans="1:3" x14ac:dyDescent="0.25">
      <c r="A105" s="39">
        <v>138</v>
      </c>
      <c r="B105" s="39" t="s">
        <v>1379</v>
      </c>
      <c r="C105" s="39" t="s">
        <v>1278</v>
      </c>
    </row>
    <row r="106" spans="1:3" x14ac:dyDescent="0.25">
      <c r="A106" s="39">
        <v>139</v>
      </c>
      <c r="B106" s="39" t="s">
        <v>1380</v>
      </c>
      <c r="C106" s="39" t="s">
        <v>1275</v>
      </c>
    </row>
    <row r="107" spans="1:3" x14ac:dyDescent="0.25">
      <c r="A107" s="39">
        <v>140</v>
      </c>
      <c r="B107" s="39" t="s">
        <v>2192</v>
      </c>
      <c r="C107" s="39" t="s">
        <v>1278</v>
      </c>
    </row>
    <row r="108" spans="1:3" x14ac:dyDescent="0.25">
      <c r="A108" s="39">
        <v>142</v>
      </c>
      <c r="B108" s="39" t="s">
        <v>1381</v>
      </c>
      <c r="C108" s="39" t="s">
        <v>1278</v>
      </c>
    </row>
    <row r="109" spans="1:3" x14ac:dyDescent="0.25">
      <c r="A109" s="39">
        <v>143</v>
      </c>
      <c r="B109" s="39" t="s">
        <v>1382</v>
      </c>
      <c r="C109" s="39" t="s">
        <v>1278</v>
      </c>
    </row>
    <row r="110" spans="1:3" x14ac:dyDescent="0.25">
      <c r="A110" s="39">
        <v>144</v>
      </c>
      <c r="B110" s="39" t="s">
        <v>1383</v>
      </c>
      <c r="C110" s="39" t="s">
        <v>1278</v>
      </c>
    </row>
    <row r="111" spans="1:3" x14ac:dyDescent="0.25">
      <c r="A111" s="39">
        <v>146</v>
      </c>
      <c r="B111" s="39" t="s">
        <v>1384</v>
      </c>
      <c r="C111" s="39" t="s">
        <v>1275</v>
      </c>
    </row>
    <row r="112" spans="1:3" x14ac:dyDescent="0.25">
      <c r="A112" s="39">
        <v>147</v>
      </c>
      <c r="B112" s="39" t="s">
        <v>1385</v>
      </c>
      <c r="C112" s="39" t="s">
        <v>1275</v>
      </c>
    </row>
    <row r="113" spans="1:3" x14ac:dyDescent="0.25">
      <c r="A113" s="39">
        <v>149</v>
      </c>
      <c r="B113" s="39" t="s">
        <v>2272</v>
      </c>
      <c r="C113" s="39" t="s">
        <v>1275</v>
      </c>
    </row>
    <row r="114" spans="1:3" x14ac:dyDescent="0.25">
      <c r="A114" s="39">
        <v>151</v>
      </c>
      <c r="B114" s="39" t="s">
        <v>1386</v>
      </c>
      <c r="C114" s="39" t="s">
        <v>1278</v>
      </c>
    </row>
    <row r="115" spans="1:3" x14ac:dyDescent="0.25">
      <c r="A115" s="39">
        <v>152</v>
      </c>
      <c r="B115" s="39" t="s">
        <v>1387</v>
      </c>
      <c r="C115" s="39" t="s">
        <v>1275</v>
      </c>
    </row>
    <row r="116" spans="1:3" x14ac:dyDescent="0.25">
      <c r="A116" s="39">
        <v>153</v>
      </c>
      <c r="B116" s="39" t="s">
        <v>1388</v>
      </c>
      <c r="C116" s="39" t="s">
        <v>1275</v>
      </c>
    </row>
    <row r="117" spans="1:3" x14ac:dyDescent="0.25">
      <c r="A117" s="39">
        <v>154</v>
      </c>
      <c r="B117" s="39" t="s">
        <v>1389</v>
      </c>
      <c r="C117" s="39" t="s">
        <v>1278</v>
      </c>
    </row>
    <row r="118" spans="1:3" x14ac:dyDescent="0.25">
      <c r="A118" s="39">
        <v>157</v>
      </c>
      <c r="B118" s="39" t="s">
        <v>1390</v>
      </c>
      <c r="C118" s="39" t="s">
        <v>1278</v>
      </c>
    </row>
    <row r="119" spans="1:3" x14ac:dyDescent="0.25">
      <c r="A119" s="39">
        <v>158</v>
      </c>
      <c r="B119" s="39" t="s">
        <v>1391</v>
      </c>
      <c r="C119" s="39" t="s">
        <v>1276</v>
      </c>
    </row>
    <row r="120" spans="1:3" x14ac:dyDescent="0.25">
      <c r="A120" s="39">
        <v>159</v>
      </c>
      <c r="B120" s="39" t="s">
        <v>1392</v>
      </c>
      <c r="C120" s="39" t="s">
        <v>1276</v>
      </c>
    </row>
    <row r="121" spans="1:3" x14ac:dyDescent="0.25">
      <c r="A121" s="39">
        <v>160</v>
      </c>
      <c r="B121" s="39" t="s">
        <v>1393</v>
      </c>
      <c r="C121" s="39" t="s">
        <v>1275</v>
      </c>
    </row>
    <row r="122" spans="1:3" x14ac:dyDescent="0.25">
      <c r="A122" s="39">
        <v>161</v>
      </c>
      <c r="B122" s="39" t="s">
        <v>1394</v>
      </c>
      <c r="C122" s="39" t="s">
        <v>1276</v>
      </c>
    </row>
    <row r="123" spans="1:3" x14ac:dyDescent="0.25">
      <c r="A123" s="39">
        <v>162</v>
      </c>
      <c r="B123" s="39" t="s">
        <v>1912</v>
      </c>
      <c r="C123" s="39" t="s">
        <v>1275</v>
      </c>
    </row>
    <row r="124" spans="1:3" x14ac:dyDescent="0.25">
      <c r="A124" s="39">
        <v>165</v>
      </c>
      <c r="B124" s="39" t="s">
        <v>2323</v>
      </c>
      <c r="C124" s="39" t="s">
        <v>1275</v>
      </c>
    </row>
    <row r="125" spans="1:3" x14ac:dyDescent="0.25">
      <c r="A125" s="39">
        <v>167</v>
      </c>
      <c r="B125" s="39" t="s">
        <v>1395</v>
      </c>
      <c r="C125" s="39" t="s">
        <v>1275</v>
      </c>
    </row>
    <row r="126" spans="1:3" x14ac:dyDescent="0.25">
      <c r="A126" s="39">
        <v>169</v>
      </c>
      <c r="B126" s="39" t="s">
        <v>1396</v>
      </c>
      <c r="C126" s="39" t="s">
        <v>1275</v>
      </c>
    </row>
    <row r="127" spans="1:3" x14ac:dyDescent="0.25">
      <c r="A127" s="39">
        <v>171</v>
      </c>
      <c r="B127" s="39" t="s">
        <v>1397</v>
      </c>
      <c r="C127" s="39" t="s">
        <v>1278</v>
      </c>
    </row>
    <row r="128" spans="1:3" x14ac:dyDescent="0.25">
      <c r="A128" s="39">
        <v>172</v>
      </c>
      <c r="B128" s="39" t="s">
        <v>1398</v>
      </c>
      <c r="C128" s="39" t="s">
        <v>1278</v>
      </c>
    </row>
    <row r="129" spans="1:3" x14ac:dyDescent="0.25">
      <c r="A129" s="39">
        <v>175</v>
      </c>
      <c r="B129" s="39" t="s">
        <v>1399</v>
      </c>
      <c r="C129" s="39" t="s">
        <v>1275</v>
      </c>
    </row>
    <row r="130" spans="1:3" x14ac:dyDescent="0.25">
      <c r="A130" s="39">
        <v>180</v>
      </c>
      <c r="B130" s="39" t="s">
        <v>1400</v>
      </c>
      <c r="C130" s="39" t="s">
        <v>1275</v>
      </c>
    </row>
    <row r="131" spans="1:3" x14ac:dyDescent="0.25">
      <c r="A131" s="39">
        <v>181</v>
      </c>
      <c r="B131" s="39" t="s">
        <v>1401</v>
      </c>
      <c r="C131" s="39" t="s">
        <v>1278</v>
      </c>
    </row>
    <row r="132" spans="1:3" x14ac:dyDescent="0.25">
      <c r="A132" s="39">
        <v>182</v>
      </c>
      <c r="B132" s="39" t="s">
        <v>1402</v>
      </c>
      <c r="C132" s="39" t="s">
        <v>1277</v>
      </c>
    </row>
    <row r="133" spans="1:3" x14ac:dyDescent="0.25">
      <c r="A133" s="39">
        <v>183</v>
      </c>
      <c r="B133" s="39" t="s">
        <v>2270</v>
      </c>
      <c r="C133" s="39" t="s">
        <v>1275</v>
      </c>
    </row>
    <row r="134" spans="1:3" x14ac:dyDescent="0.25">
      <c r="A134" s="39">
        <v>184</v>
      </c>
      <c r="B134" s="39" t="s">
        <v>1403</v>
      </c>
      <c r="C134" s="39" t="s">
        <v>1275</v>
      </c>
    </row>
    <row r="135" spans="1:3" x14ac:dyDescent="0.25">
      <c r="A135" s="39">
        <v>185</v>
      </c>
      <c r="B135" s="39" t="s">
        <v>1404</v>
      </c>
      <c r="C135" s="39" t="s">
        <v>1275</v>
      </c>
    </row>
    <row r="136" spans="1:3" x14ac:dyDescent="0.25">
      <c r="A136" s="39">
        <v>188</v>
      </c>
      <c r="B136" s="39" t="s">
        <v>1405</v>
      </c>
      <c r="C136" s="39" t="s">
        <v>1276</v>
      </c>
    </row>
    <row r="137" spans="1:3" x14ac:dyDescent="0.25">
      <c r="A137" s="39">
        <v>189</v>
      </c>
      <c r="B137" s="39" t="s">
        <v>1406</v>
      </c>
      <c r="C137" s="39" t="s">
        <v>1278</v>
      </c>
    </row>
    <row r="138" spans="1:3" x14ac:dyDescent="0.25">
      <c r="A138" s="39">
        <v>192</v>
      </c>
      <c r="B138" s="39" t="s">
        <v>1407</v>
      </c>
      <c r="C138" s="39" t="s">
        <v>1275</v>
      </c>
    </row>
    <row r="139" spans="1:3" x14ac:dyDescent="0.25">
      <c r="A139" s="39">
        <v>193</v>
      </c>
      <c r="B139" s="39" t="s">
        <v>1408</v>
      </c>
      <c r="C139" s="39" t="s">
        <v>1278</v>
      </c>
    </row>
    <row r="140" spans="1:3" x14ac:dyDescent="0.25">
      <c r="A140" s="39">
        <v>194</v>
      </c>
      <c r="B140" s="39" t="s">
        <v>1409</v>
      </c>
      <c r="C140" s="39" t="s">
        <v>1275</v>
      </c>
    </row>
    <row r="141" spans="1:3" x14ac:dyDescent="0.25">
      <c r="A141" s="39">
        <v>196</v>
      </c>
      <c r="B141" s="39" t="s">
        <v>1410</v>
      </c>
      <c r="C141" s="39" t="s">
        <v>1278</v>
      </c>
    </row>
    <row r="142" spans="1:3" x14ac:dyDescent="0.25">
      <c r="A142" s="39">
        <v>198</v>
      </c>
      <c r="B142" s="39" t="s">
        <v>1411</v>
      </c>
      <c r="C142" s="39" t="s">
        <v>1278</v>
      </c>
    </row>
    <row r="143" spans="1:3" x14ac:dyDescent="0.25">
      <c r="A143" s="39">
        <v>199</v>
      </c>
      <c r="B143" s="39" t="s">
        <v>2350</v>
      </c>
      <c r="C143" s="39" t="s">
        <v>1275</v>
      </c>
    </row>
    <row r="144" spans="1:3" x14ac:dyDescent="0.25">
      <c r="A144" s="39">
        <v>201</v>
      </c>
      <c r="B144" s="39" t="s">
        <v>1412</v>
      </c>
      <c r="C144" s="39" t="s">
        <v>1278</v>
      </c>
    </row>
    <row r="145" spans="1:3" x14ac:dyDescent="0.25">
      <c r="A145" s="39">
        <v>204</v>
      </c>
      <c r="B145" s="39" t="s">
        <v>1899</v>
      </c>
      <c r="C145" s="39" t="s">
        <v>1276</v>
      </c>
    </row>
    <row r="146" spans="1:3" x14ac:dyDescent="0.25">
      <c r="A146" s="39">
        <v>208</v>
      </c>
      <c r="B146" s="39" t="s">
        <v>1413</v>
      </c>
      <c r="C146" s="39" t="s">
        <v>1278</v>
      </c>
    </row>
    <row r="147" spans="1:3" x14ac:dyDescent="0.25">
      <c r="A147" s="39">
        <v>209</v>
      </c>
      <c r="B147" s="39" t="s">
        <v>1414</v>
      </c>
      <c r="C147" s="39" t="s">
        <v>1276</v>
      </c>
    </row>
    <row r="148" spans="1:3" x14ac:dyDescent="0.25">
      <c r="A148" s="39">
        <v>211</v>
      </c>
      <c r="B148" s="39" t="s">
        <v>1415</v>
      </c>
      <c r="C148" s="39" t="s">
        <v>1276</v>
      </c>
    </row>
    <row r="149" spans="1:3" x14ac:dyDescent="0.25">
      <c r="A149" s="39">
        <v>212</v>
      </c>
      <c r="B149" s="39" t="s">
        <v>1416</v>
      </c>
      <c r="C149" s="39" t="s">
        <v>1275</v>
      </c>
    </row>
    <row r="150" spans="1:3" x14ac:dyDescent="0.25">
      <c r="A150" s="39">
        <v>213</v>
      </c>
      <c r="B150" s="39" t="s">
        <v>1417</v>
      </c>
      <c r="C150" s="39" t="s">
        <v>1276</v>
      </c>
    </row>
    <row r="151" spans="1:3" x14ac:dyDescent="0.25">
      <c r="A151" s="39">
        <v>216</v>
      </c>
      <c r="B151" s="39" t="s">
        <v>1418</v>
      </c>
      <c r="C151" s="39" t="s">
        <v>1276</v>
      </c>
    </row>
    <row r="152" spans="1:3" x14ac:dyDescent="0.25">
      <c r="A152" s="39">
        <v>217</v>
      </c>
      <c r="B152" s="39" t="s">
        <v>1419</v>
      </c>
      <c r="C152" s="39" t="s">
        <v>1276</v>
      </c>
    </row>
    <row r="153" spans="1:3" x14ac:dyDescent="0.25">
      <c r="A153" s="39">
        <v>218</v>
      </c>
      <c r="B153" s="39" t="s">
        <v>1420</v>
      </c>
      <c r="C153" s="39" t="s">
        <v>1276</v>
      </c>
    </row>
    <row r="154" spans="1:3" x14ac:dyDescent="0.25">
      <c r="A154" s="39">
        <v>219</v>
      </c>
      <c r="B154" s="39" t="s">
        <v>1421</v>
      </c>
      <c r="C154" s="39" t="s">
        <v>1276</v>
      </c>
    </row>
    <row r="155" spans="1:3" x14ac:dyDescent="0.25">
      <c r="A155" s="39">
        <v>222</v>
      </c>
      <c r="B155" s="39" t="s">
        <v>1422</v>
      </c>
      <c r="C155" s="39" t="s">
        <v>1276</v>
      </c>
    </row>
    <row r="156" spans="1:3" x14ac:dyDescent="0.25">
      <c r="A156" s="39">
        <v>223</v>
      </c>
      <c r="B156" s="39" t="s">
        <v>1423</v>
      </c>
      <c r="C156" s="39" t="s">
        <v>1275</v>
      </c>
    </row>
    <row r="157" spans="1:3" x14ac:dyDescent="0.25">
      <c r="A157" s="39">
        <v>224</v>
      </c>
      <c r="B157" s="39" t="s">
        <v>2370</v>
      </c>
      <c r="C157" s="39" t="s">
        <v>1275</v>
      </c>
    </row>
    <row r="158" spans="1:3" x14ac:dyDescent="0.25">
      <c r="A158" s="39">
        <v>225</v>
      </c>
      <c r="B158" s="39" t="s">
        <v>2369</v>
      </c>
      <c r="C158" s="39" t="s">
        <v>1275</v>
      </c>
    </row>
    <row r="159" spans="1:3" x14ac:dyDescent="0.25">
      <c r="A159" s="39">
        <v>227</v>
      </c>
      <c r="B159" s="39" t="s">
        <v>2353</v>
      </c>
      <c r="C159" s="39" t="s">
        <v>1275</v>
      </c>
    </row>
    <row r="160" spans="1:3" x14ac:dyDescent="0.25">
      <c r="A160" s="39">
        <v>228</v>
      </c>
      <c r="B160" s="39" t="s">
        <v>1424</v>
      </c>
      <c r="C160" s="39" t="s">
        <v>1278</v>
      </c>
    </row>
    <row r="161" spans="1:3" x14ac:dyDescent="0.25">
      <c r="A161" s="39">
        <v>231</v>
      </c>
      <c r="B161" s="39" t="s">
        <v>1425</v>
      </c>
      <c r="C161" s="39" t="s">
        <v>1275</v>
      </c>
    </row>
    <row r="162" spans="1:3" x14ac:dyDescent="0.25">
      <c r="A162" s="39">
        <v>232</v>
      </c>
      <c r="B162" s="39" t="s">
        <v>1426</v>
      </c>
      <c r="C162" s="39" t="s">
        <v>1275</v>
      </c>
    </row>
    <row r="163" spans="1:3" x14ac:dyDescent="0.25">
      <c r="A163" s="39">
        <v>234</v>
      </c>
      <c r="B163" s="39" t="s">
        <v>1427</v>
      </c>
      <c r="C163" s="39" t="s">
        <v>1275</v>
      </c>
    </row>
    <row r="164" spans="1:3" x14ac:dyDescent="0.25">
      <c r="A164" s="39">
        <v>235</v>
      </c>
      <c r="B164" s="39" t="s">
        <v>1428</v>
      </c>
      <c r="C164" s="39" t="s">
        <v>1275</v>
      </c>
    </row>
    <row r="165" spans="1:3" x14ac:dyDescent="0.25">
      <c r="A165" s="39">
        <v>237</v>
      </c>
      <c r="B165" s="39" t="s">
        <v>1429</v>
      </c>
      <c r="C165" s="39" t="s">
        <v>1275</v>
      </c>
    </row>
    <row r="166" spans="1:3" x14ac:dyDescent="0.25">
      <c r="A166" s="39">
        <v>238</v>
      </c>
      <c r="B166" s="39" t="s">
        <v>1430</v>
      </c>
      <c r="C166" s="39" t="s">
        <v>1275</v>
      </c>
    </row>
    <row r="167" spans="1:3" x14ac:dyDescent="0.25">
      <c r="A167" s="39">
        <v>239</v>
      </c>
      <c r="B167" s="39" t="s">
        <v>1431</v>
      </c>
      <c r="C167" s="39" t="s">
        <v>1275</v>
      </c>
    </row>
    <row r="168" spans="1:3" x14ac:dyDescent="0.25">
      <c r="A168" s="39">
        <v>240</v>
      </c>
      <c r="B168" s="39" t="s">
        <v>1432</v>
      </c>
      <c r="C168" s="39" t="s">
        <v>1275</v>
      </c>
    </row>
    <row r="169" spans="1:3" x14ac:dyDescent="0.25">
      <c r="A169" s="39">
        <v>241</v>
      </c>
      <c r="B169" s="39" t="s">
        <v>1433</v>
      </c>
      <c r="C169" s="39" t="s">
        <v>1275</v>
      </c>
    </row>
    <row r="170" spans="1:3" x14ac:dyDescent="0.25">
      <c r="A170" s="39">
        <v>243</v>
      </c>
      <c r="B170" s="39" t="s">
        <v>2330</v>
      </c>
      <c r="C170" s="39" t="s">
        <v>1275</v>
      </c>
    </row>
    <row r="171" spans="1:3" x14ac:dyDescent="0.25">
      <c r="A171" s="39">
        <v>244</v>
      </c>
      <c r="B171" s="39" t="s">
        <v>1434</v>
      </c>
      <c r="C171" s="39" t="s">
        <v>1275</v>
      </c>
    </row>
    <row r="172" spans="1:3" x14ac:dyDescent="0.25">
      <c r="A172" s="39">
        <v>245</v>
      </c>
      <c r="B172" s="39" t="s">
        <v>2150</v>
      </c>
      <c r="C172" s="39" t="s">
        <v>1278</v>
      </c>
    </row>
    <row r="173" spans="1:3" x14ac:dyDescent="0.25">
      <c r="A173" s="39">
        <v>246</v>
      </c>
      <c r="B173" s="39" t="s">
        <v>1435</v>
      </c>
      <c r="C173" s="39" t="s">
        <v>1275</v>
      </c>
    </row>
    <row r="174" spans="1:3" x14ac:dyDescent="0.25">
      <c r="A174" s="39">
        <v>248</v>
      </c>
      <c r="B174" s="39" t="s">
        <v>1436</v>
      </c>
      <c r="C174" s="39" t="s">
        <v>1275</v>
      </c>
    </row>
    <row r="175" spans="1:3" x14ac:dyDescent="0.25">
      <c r="A175" s="39">
        <v>249</v>
      </c>
      <c r="B175" s="39" t="s">
        <v>1437</v>
      </c>
      <c r="C175" s="39" t="s">
        <v>1277</v>
      </c>
    </row>
    <row r="176" spans="1:3" x14ac:dyDescent="0.25">
      <c r="A176" s="39">
        <v>250</v>
      </c>
      <c r="B176" s="39" t="s">
        <v>2339</v>
      </c>
      <c r="C176" s="39" t="s">
        <v>1277</v>
      </c>
    </row>
    <row r="177" spans="1:3" x14ac:dyDescent="0.25">
      <c r="A177" s="39">
        <v>252</v>
      </c>
      <c r="B177" s="39" t="s">
        <v>1438</v>
      </c>
      <c r="C177" s="39" t="s">
        <v>1277</v>
      </c>
    </row>
    <row r="178" spans="1:3" x14ac:dyDescent="0.25">
      <c r="A178" s="39">
        <v>253</v>
      </c>
      <c r="B178" s="39" t="s">
        <v>1439</v>
      </c>
      <c r="C178" s="39" t="s">
        <v>1278</v>
      </c>
    </row>
    <row r="179" spans="1:3" x14ac:dyDescent="0.25">
      <c r="A179" s="39">
        <v>256</v>
      </c>
      <c r="B179" s="39" t="s">
        <v>1440</v>
      </c>
      <c r="C179" s="39" t="s">
        <v>1278</v>
      </c>
    </row>
    <row r="180" spans="1:3" x14ac:dyDescent="0.25">
      <c r="A180" s="39">
        <v>257</v>
      </c>
      <c r="B180" s="39" t="s">
        <v>2393</v>
      </c>
      <c r="C180" s="39" t="s">
        <v>1278</v>
      </c>
    </row>
    <row r="181" spans="1:3" x14ac:dyDescent="0.25">
      <c r="A181" s="39">
        <v>259</v>
      </c>
      <c r="B181" s="39" t="s">
        <v>2348</v>
      </c>
      <c r="C181" s="39" t="s">
        <v>1275</v>
      </c>
    </row>
    <row r="182" spans="1:3" x14ac:dyDescent="0.25">
      <c r="A182" s="39">
        <v>261</v>
      </c>
      <c r="B182" s="39" t="s">
        <v>2397</v>
      </c>
      <c r="C182" s="39" t="s">
        <v>1278</v>
      </c>
    </row>
    <row r="183" spans="1:3" x14ac:dyDescent="0.25">
      <c r="A183" s="39">
        <v>262</v>
      </c>
      <c r="B183" s="39" t="s">
        <v>1441</v>
      </c>
      <c r="C183" s="39" t="s">
        <v>1278</v>
      </c>
    </row>
    <row r="184" spans="1:3" x14ac:dyDescent="0.25">
      <c r="A184" s="39">
        <v>264</v>
      </c>
      <c r="B184" s="39" t="s">
        <v>1442</v>
      </c>
      <c r="C184" s="39" t="s">
        <v>1275</v>
      </c>
    </row>
    <row r="185" spans="1:3" x14ac:dyDescent="0.25">
      <c r="A185" s="39">
        <v>265</v>
      </c>
      <c r="B185" s="39" t="s">
        <v>2003</v>
      </c>
      <c r="C185" s="39" t="s">
        <v>1276</v>
      </c>
    </row>
    <row r="186" spans="1:3" x14ac:dyDescent="0.25">
      <c r="A186" s="39">
        <v>266</v>
      </c>
      <c r="B186" s="39" t="s">
        <v>1443</v>
      </c>
      <c r="C186" s="39" t="s">
        <v>1278</v>
      </c>
    </row>
    <row r="187" spans="1:3" x14ac:dyDescent="0.25">
      <c r="A187" s="39">
        <v>267</v>
      </c>
      <c r="B187" s="39" t="s">
        <v>1444</v>
      </c>
      <c r="C187" s="39" t="s">
        <v>1275</v>
      </c>
    </row>
    <row r="188" spans="1:3" x14ac:dyDescent="0.25">
      <c r="A188" s="39">
        <v>268</v>
      </c>
      <c r="B188" s="39" t="s">
        <v>1445</v>
      </c>
      <c r="C188" s="39" t="s">
        <v>1276</v>
      </c>
    </row>
    <row r="189" spans="1:3" x14ac:dyDescent="0.25">
      <c r="A189" s="39">
        <v>272</v>
      </c>
      <c r="B189" s="39" t="s">
        <v>1446</v>
      </c>
      <c r="C189" s="39" t="s">
        <v>1275</v>
      </c>
    </row>
    <row r="190" spans="1:3" x14ac:dyDescent="0.25">
      <c r="A190" s="39">
        <v>275</v>
      </c>
      <c r="B190" s="39" t="s">
        <v>1447</v>
      </c>
      <c r="C190" s="39" t="s">
        <v>1278</v>
      </c>
    </row>
    <row r="191" spans="1:3" x14ac:dyDescent="0.25">
      <c r="A191" s="39">
        <v>276</v>
      </c>
      <c r="B191" s="39" t="s">
        <v>1448</v>
      </c>
      <c r="C191" s="39" t="s">
        <v>1278</v>
      </c>
    </row>
    <row r="192" spans="1:3" x14ac:dyDescent="0.25">
      <c r="A192" s="39">
        <v>277</v>
      </c>
      <c r="B192" s="39" t="s">
        <v>1449</v>
      </c>
      <c r="C192" s="39" t="s">
        <v>1278</v>
      </c>
    </row>
    <row r="193" spans="1:3" x14ac:dyDescent="0.25">
      <c r="A193" s="39">
        <v>279</v>
      </c>
      <c r="B193" s="39" t="s">
        <v>2326</v>
      </c>
      <c r="C193" s="39" t="s">
        <v>1275</v>
      </c>
    </row>
    <row r="194" spans="1:3" x14ac:dyDescent="0.25">
      <c r="A194" s="39">
        <v>280</v>
      </c>
      <c r="B194" s="39" t="s">
        <v>1450</v>
      </c>
      <c r="C194" s="39" t="s">
        <v>1275</v>
      </c>
    </row>
    <row r="195" spans="1:3" x14ac:dyDescent="0.25">
      <c r="A195" s="39">
        <v>281</v>
      </c>
      <c r="B195" s="39" t="s">
        <v>1451</v>
      </c>
      <c r="C195" s="39" t="s">
        <v>1275</v>
      </c>
    </row>
    <row r="196" spans="1:3" x14ac:dyDescent="0.25">
      <c r="A196" s="39">
        <v>282</v>
      </c>
      <c r="B196" s="39" t="s">
        <v>1452</v>
      </c>
      <c r="C196" s="39" t="s">
        <v>1278</v>
      </c>
    </row>
    <row r="197" spans="1:3" x14ac:dyDescent="0.25">
      <c r="A197" s="39">
        <v>283</v>
      </c>
      <c r="B197" s="39" t="s">
        <v>1453</v>
      </c>
      <c r="C197" s="39" t="s">
        <v>1278</v>
      </c>
    </row>
    <row r="198" spans="1:3" x14ac:dyDescent="0.25">
      <c r="A198" s="39">
        <v>285</v>
      </c>
      <c r="B198" s="39" t="s">
        <v>1454</v>
      </c>
      <c r="C198" s="39" t="s">
        <v>1278</v>
      </c>
    </row>
    <row r="199" spans="1:3" x14ac:dyDescent="0.25">
      <c r="A199" s="39">
        <v>288</v>
      </c>
      <c r="B199" s="39" t="s">
        <v>2308</v>
      </c>
      <c r="C199" s="39" t="s">
        <v>1278</v>
      </c>
    </row>
    <row r="200" spans="1:3" x14ac:dyDescent="0.25">
      <c r="A200" s="39">
        <v>289</v>
      </c>
      <c r="B200" s="39" t="s">
        <v>2269</v>
      </c>
      <c r="C200" s="39" t="s">
        <v>1276</v>
      </c>
    </row>
    <row r="201" spans="1:3" x14ac:dyDescent="0.25">
      <c r="A201" s="39">
        <v>290</v>
      </c>
      <c r="B201" s="39" t="s">
        <v>1455</v>
      </c>
      <c r="C201" s="39" t="s">
        <v>1278</v>
      </c>
    </row>
    <row r="202" spans="1:3" x14ac:dyDescent="0.25">
      <c r="A202" s="39">
        <v>291</v>
      </c>
      <c r="B202" s="39" t="s">
        <v>2362</v>
      </c>
      <c r="C202" s="39" t="s">
        <v>1278</v>
      </c>
    </row>
    <row r="203" spans="1:3" x14ac:dyDescent="0.25">
      <c r="A203" s="39">
        <v>292</v>
      </c>
      <c r="B203" s="39" t="s">
        <v>1456</v>
      </c>
      <c r="C203" s="39" t="s">
        <v>1278</v>
      </c>
    </row>
    <row r="204" spans="1:3" x14ac:dyDescent="0.25">
      <c r="A204" s="39">
        <v>293</v>
      </c>
      <c r="B204" s="39" t="s">
        <v>2371</v>
      </c>
      <c r="C204" s="39" t="s">
        <v>1276</v>
      </c>
    </row>
    <row r="205" spans="1:3" x14ac:dyDescent="0.25">
      <c r="A205" s="39">
        <v>294</v>
      </c>
      <c r="B205" s="39" t="s">
        <v>1457</v>
      </c>
      <c r="C205" s="39" t="s">
        <v>1276</v>
      </c>
    </row>
    <row r="206" spans="1:3" x14ac:dyDescent="0.25">
      <c r="A206" s="39">
        <v>295</v>
      </c>
      <c r="B206" s="39" t="s">
        <v>1458</v>
      </c>
      <c r="C206" s="39" t="s">
        <v>1276</v>
      </c>
    </row>
    <row r="207" spans="1:3" x14ac:dyDescent="0.25">
      <c r="A207" s="39">
        <v>296</v>
      </c>
      <c r="B207" s="39" t="s">
        <v>1459</v>
      </c>
      <c r="C207" s="39" t="s">
        <v>1277</v>
      </c>
    </row>
    <row r="208" spans="1:3" x14ac:dyDescent="0.25">
      <c r="A208" s="39">
        <v>297</v>
      </c>
      <c r="B208" s="39" t="s">
        <v>1460</v>
      </c>
      <c r="C208" s="39" t="s">
        <v>1277</v>
      </c>
    </row>
    <row r="209" spans="1:3" x14ac:dyDescent="0.25">
      <c r="A209" s="39">
        <v>298</v>
      </c>
      <c r="B209" s="39" t="s">
        <v>1461</v>
      </c>
      <c r="C209" s="39" t="s">
        <v>1275</v>
      </c>
    </row>
    <row r="210" spans="1:3" x14ac:dyDescent="0.25">
      <c r="A210" s="39">
        <v>299</v>
      </c>
      <c r="B210" s="39" t="s">
        <v>1462</v>
      </c>
      <c r="C210" s="39" t="s">
        <v>1278</v>
      </c>
    </row>
    <row r="211" spans="1:3" x14ac:dyDescent="0.25">
      <c r="A211" s="39">
        <v>300</v>
      </c>
      <c r="B211" s="39" t="s">
        <v>1463</v>
      </c>
      <c r="C211" s="39" t="s">
        <v>1275</v>
      </c>
    </row>
    <row r="212" spans="1:3" x14ac:dyDescent="0.25">
      <c r="A212" s="39">
        <v>301</v>
      </c>
      <c r="B212" s="39" t="s">
        <v>1464</v>
      </c>
      <c r="C212" s="39" t="s">
        <v>1277</v>
      </c>
    </row>
    <row r="213" spans="1:3" x14ac:dyDescent="0.25">
      <c r="A213" s="39">
        <v>302</v>
      </c>
      <c r="B213" s="39" t="s">
        <v>1465</v>
      </c>
      <c r="C213" s="39" t="s">
        <v>1275</v>
      </c>
    </row>
    <row r="214" spans="1:3" x14ac:dyDescent="0.25">
      <c r="A214" s="39">
        <v>304</v>
      </c>
      <c r="B214" s="39" t="s">
        <v>1466</v>
      </c>
      <c r="C214" s="39" t="s">
        <v>1278</v>
      </c>
    </row>
    <row r="215" spans="1:3" x14ac:dyDescent="0.25">
      <c r="A215" s="39">
        <v>306</v>
      </c>
      <c r="B215" s="39" t="s">
        <v>1897</v>
      </c>
      <c r="C215" s="39" t="s">
        <v>1278</v>
      </c>
    </row>
    <row r="216" spans="1:3" x14ac:dyDescent="0.25">
      <c r="A216" s="39">
        <v>307</v>
      </c>
      <c r="B216" s="39" t="s">
        <v>2193</v>
      </c>
      <c r="C216" s="39" t="s">
        <v>1278</v>
      </c>
    </row>
    <row r="217" spans="1:3" x14ac:dyDescent="0.25">
      <c r="A217" s="39">
        <v>309</v>
      </c>
      <c r="B217" s="39" t="s">
        <v>1467</v>
      </c>
      <c r="C217" s="39" t="s">
        <v>1276</v>
      </c>
    </row>
    <row r="218" spans="1:3" x14ac:dyDescent="0.25">
      <c r="A218" s="39">
        <v>310</v>
      </c>
      <c r="B218" s="39" t="s">
        <v>1468</v>
      </c>
      <c r="C218" s="39" t="s">
        <v>1278</v>
      </c>
    </row>
    <row r="219" spans="1:3" x14ac:dyDescent="0.25">
      <c r="A219" s="39">
        <v>311</v>
      </c>
      <c r="B219" s="39" t="s">
        <v>2194</v>
      </c>
      <c r="C219" s="39" t="s">
        <v>1277</v>
      </c>
    </row>
    <row r="220" spans="1:3" x14ac:dyDescent="0.25">
      <c r="A220" s="39">
        <v>312</v>
      </c>
      <c r="B220" s="39" t="s">
        <v>1469</v>
      </c>
      <c r="C220" s="39" t="s">
        <v>1275</v>
      </c>
    </row>
    <row r="221" spans="1:3" x14ac:dyDescent="0.25">
      <c r="A221" s="39">
        <v>313</v>
      </c>
      <c r="B221" s="39" t="s">
        <v>2395</v>
      </c>
      <c r="C221" s="39" t="s">
        <v>1278</v>
      </c>
    </row>
    <row r="222" spans="1:3" x14ac:dyDescent="0.25">
      <c r="A222" s="39">
        <v>314</v>
      </c>
      <c r="B222" s="39" t="s">
        <v>1470</v>
      </c>
      <c r="C222" s="39" t="s">
        <v>1275</v>
      </c>
    </row>
    <row r="223" spans="1:3" x14ac:dyDescent="0.25">
      <c r="A223" s="39">
        <v>315</v>
      </c>
      <c r="B223" s="39" t="s">
        <v>1471</v>
      </c>
      <c r="C223" s="39" t="s">
        <v>1278</v>
      </c>
    </row>
    <row r="224" spans="1:3" x14ac:dyDescent="0.25">
      <c r="A224" s="39">
        <v>317</v>
      </c>
      <c r="B224" s="39" t="s">
        <v>1943</v>
      </c>
      <c r="C224" s="39" t="s">
        <v>1278</v>
      </c>
    </row>
    <row r="225" spans="1:3" x14ac:dyDescent="0.25">
      <c r="A225" s="39">
        <v>318</v>
      </c>
      <c r="B225" s="39" t="s">
        <v>2322</v>
      </c>
      <c r="C225" s="39" t="s">
        <v>1275</v>
      </c>
    </row>
    <row r="226" spans="1:3" x14ac:dyDescent="0.25">
      <c r="A226" s="39">
        <v>319</v>
      </c>
      <c r="B226" s="39" t="s">
        <v>1950</v>
      </c>
      <c r="C226" s="39" t="s">
        <v>1275</v>
      </c>
    </row>
    <row r="227" spans="1:3" x14ac:dyDescent="0.25">
      <c r="A227" s="39">
        <v>320</v>
      </c>
      <c r="B227" s="39" t="s">
        <v>1988</v>
      </c>
      <c r="C227" s="39" t="s">
        <v>1276</v>
      </c>
    </row>
    <row r="228" spans="1:3" x14ac:dyDescent="0.25">
      <c r="A228" s="39">
        <v>321</v>
      </c>
      <c r="B228" s="39" t="s">
        <v>1472</v>
      </c>
      <c r="C228" s="39" t="s">
        <v>1275</v>
      </c>
    </row>
    <row r="229" spans="1:3" x14ac:dyDescent="0.25">
      <c r="A229" s="39">
        <v>325</v>
      </c>
      <c r="B229" s="39" t="s">
        <v>1931</v>
      </c>
      <c r="C229" s="39" t="s">
        <v>1275</v>
      </c>
    </row>
    <row r="230" spans="1:3" x14ac:dyDescent="0.25">
      <c r="A230" s="39">
        <v>326</v>
      </c>
      <c r="B230" s="39" t="s">
        <v>2329</v>
      </c>
      <c r="C230" s="39" t="s">
        <v>1275</v>
      </c>
    </row>
    <row r="231" spans="1:3" x14ac:dyDescent="0.25">
      <c r="A231" s="39">
        <v>327</v>
      </c>
      <c r="B231" s="39" t="s">
        <v>1473</v>
      </c>
      <c r="C231" s="39" t="s">
        <v>1275</v>
      </c>
    </row>
    <row r="232" spans="1:3" x14ac:dyDescent="0.25">
      <c r="A232" s="39">
        <v>330</v>
      </c>
      <c r="B232" s="39" t="s">
        <v>1474</v>
      </c>
      <c r="C232" s="39" t="s">
        <v>1276</v>
      </c>
    </row>
    <row r="233" spans="1:3" x14ac:dyDescent="0.25">
      <c r="A233" s="39">
        <v>331</v>
      </c>
      <c r="B233" s="39" t="s">
        <v>2334</v>
      </c>
      <c r="C233" s="39" t="s">
        <v>1275</v>
      </c>
    </row>
    <row r="234" spans="1:3" x14ac:dyDescent="0.25">
      <c r="A234" s="39">
        <v>332</v>
      </c>
      <c r="B234" s="39" t="s">
        <v>2282</v>
      </c>
      <c r="C234" s="39" t="s">
        <v>1278</v>
      </c>
    </row>
    <row r="235" spans="1:3" x14ac:dyDescent="0.25">
      <c r="A235" s="39">
        <v>333</v>
      </c>
      <c r="B235" s="39" t="s">
        <v>2283</v>
      </c>
      <c r="C235" s="39" t="s">
        <v>1278</v>
      </c>
    </row>
    <row r="236" spans="1:3" x14ac:dyDescent="0.25">
      <c r="A236" s="39">
        <v>334</v>
      </c>
      <c r="B236" s="39" t="s">
        <v>1974</v>
      </c>
      <c r="C236" s="39" t="s">
        <v>1278</v>
      </c>
    </row>
    <row r="237" spans="1:3" x14ac:dyDescent="0.25">
      <c r="A237" s="39">
        <v>335</v>
      </c>
      <c r="B237" s="39" t="s">
        <v>1924</v>
      </c>
      <c r="C237" s="39" t="s">
        <v>1275</v>
      </c>
    </row>
    <row r="238" spans="1:3" x14ac:dyDescent="0.25">
      <c r="A238" s="39">
        <v>336</v>
      </c>
      <c r="B238" s="39" t="s">
        <v>2153</v>
      </c>
      <c r="C238" s="39" t="s">
        <v>1275</v>
      </c>
    </row>
    <row r="239" spans="1:3" x14ac:dyDescent="0.25">
      <c r="A239" s="39">
        <v>337</v>
      </c>
      <c r="B239" s="39" t="s">
        <v>1939</v>
      </c>
      <c r="C239" s="39" t="s">
        <v>1278</v>
      </c>
    </row>
    <row r="240" spans="1:3" x14ac:dyDescent="0.25">
      <c r="A240" s="39">
        <v>338</v>
      </c>
      <c r="B240" s="39" t="s">
        <v>2349</v>
      </c>
      <c r="C240" s="39" t="s">
        <v>1275</v>
      </c>
    </row>
    <row r="241" spans="1:3" x14ac:dyDescent="0.25">
      <c r="A241" s="39">
        <v>339</v>
      </c>
      <c r="B241" s="39" t="s">
        <v>2351</v>
      </c>
      <c r="C241" s="39" t="s">
        <v>1275</v>
      </c>
    </row>
    <row r="242" spans="1:3" x14ac:dyDescent="0.25">
      <c r="A242" s="39">
        <v>342</v>
      </c>
      <c r="B242" s="39" t="s">
        <v>2275</v>
      </c>
      <c r="C242" s="39" t="s">
        <v>1277</v>
      </c>
    </row>
    <row r="243" spans="1:3" x14ac:dyDescent="0.25">
      <c r="A243" s="39">
        <v>345</v>
      </c>
      <c r="B243" s="39" t="s">
        <v>2466</v>
      </c>
      <c r="C243" s="39" t="s">
        <v>1276</v>
      </c>
    </row>
    <row r="244" spans="1:3" x14ac:dyDescent="0.25">
      <c r="A244" s="39">
        <v>346</v>
      </c>
      <c r="B244" s="39" t="s">
        <v>2229</v>
      </c>
      <c r="C244" s="39" t="s">
        <v>1275</v>
      </c>
    </row>
    <row r="245" spans="1:3" x14ac:dyDescent="0.25">
      <c r="A245" s="39">
        <v>347</v>
      </c>
      <c r="B245" s="39" t="s">
        <v>2274</v>
      </c>
      <c r="C245" s="39" t="s">
        <v>1275</v>
      </c>
    </row>
    <row r="246" spans="1:3" x14ac:dyDescent="0.25">
      <c r="A246" s="39">
        <v>348</v>
      </c>
      <c r="B246" s="39" t="s">
        <v>2475</v>
      </c>
      <c r="C246" s="39" t="s">
        <v>1275</v>
      </c>
    </row>
    <row r="247" spans="1:3" x14ac:dyDescent="0.25">
      <c r="A247" s="39">
        <v>350</v>
      </c>
      <c r="B247" s="39" t="s">
        <v>1475</v>
      </c>
      <c r="C247" s="39" t="s">
        <v>1278</v>
      </c>
    </row>
    <row r="248" spans="1:3" x14ac:dyDescent="0.25">
      <c r="A248" s="39">
        <v>351</v>
      </c>
      <c r="B248" s="39" t="s">
        <v>1476</v>
      </c>
      <c r="C248" s="39" t="s">
        <v>1278</v>
      </c>
    </row>
    <row r="249" spans="1:3" x14ac:dyDescent="0.25">
      <c r="A249" s="39">
        <v>352</v>
      </c>
      <c r="B249" s="39" t="s">
        <v>1477</v>
      </c>
      <c r="C249" s="39" t="s">
        <v>1278</v>
      </c>
    </row>
    <row r="250" spans="1:3" x14ac:dyDescent="0.25">
      <c r="A250" s="39">
        <v>353</v>
      </c>
      <c r="B250" s="39" t="s">
        <v>1478</v>
      </c>
      <c r="C250" s="39" t="s">
        <v>1276</v>
      </c>
    </row>
    <row r="251" spans="1:3" x14ac:dyDescent="0.25">
      <c r="A251" s="39">
        <v>354</v>
      </c>
      <c r="B251" s="39" t="s">
        <v>1479</v>
      </c>
      <c r="C251" s="39" t="s">
        <v>1275</v>
      </c>
    </row>
    <row r="252" spans="1:3" x14ac:dyDescent="0.25">
      <c r="A252" s="39">
        <v>355</v>
      </c>
      <c r="B252" s="39" t="s">
        <v>1480</v>
      </c>
      <c r="C252" s="39" t="s">
        <v>1275</v>
      </c>
    </row>
    <row r="253" spans="1:3" x14ac:dyDescent="0.25">
      <c r="A253" s="39">
        <v>356</v>
      </c>
      <c r="B253" s="39" t="s">
        <v>1481</v>
      </c>
      <c r="C253" s="39" t="s">
        <v>1277</v>
      </c>
    </row>
    <row r="254" spans="1:3" x14ac:dyDescent="0.25">
      <c r="A254" s="39">
        <v>357</v>
      </c>
      <c r="B254" s="39" t="s">
        <v>1482</v>
      </c>
      <c r="C254" s="39" t="s">
        <v>1278</v>
      </c>
    </row>
    <row r="255" spans="1:3" x14ac:dyDescent="0.25">
      <c r="A255" s="39">
        <v>358</v>
      </c>
      <c r="B255" s="39" t="s">
        <v>2231</v>
      </c>
      <c r="C255" s="39" t="s">
        <v>1278</v>
      </c>
    </row>
    <row r="256" spans="1:3" x14ac:dyDescent="0.25">
      <c r="A256" s="39">
        <v>359</v>
      </c>
      <c r="B256" s="39" t="s">
        <v>2357</v>
      </c>
      <c r="C256" s="39" t="s">
        <v>1275</v>
      </c>
    </row>
    <row r="257" spans="1:3" x14ac:dyDescent="0.25">
      <c r="A257" s="39">
        <v>360</v>
      </c>
      <c r="B257" s="39" t="s">
        <v>1925</v>
      </c>
      <c r="C257" s="39" t="s">
        <v>1275</v>
      </c>
    </row>
    <row r="258" spans="1:3" s="78" customFormat="1" x14ac:dyDescent="0.25">
      <c r="A258" s="86">
        <v>363</v>
      </c>
      <c r="B258" s="86" t="s">
        <v>2491</v>
      </c>
      <c r="C258" s="86" t="s">
        <v>1275</v>
      </c>
    </row>
    <row r="259" spans="1:3" x14ac:dyDescent="0.25">
      <c r="A259" s="39">
        <v>364</v>
      </c>
      <c r="B259" s="39" t="s">
        <v>2419</v>
      </c>
      <c r="C259" s="39" t="s">
        <v>1278</v>
      </c>
    </row>
    <row r="260" spans="1:3" s="78" customFormat="1" x14ac:dyDescent="0.25">
      <c r="A260" s="86">
        <v>365</v>
      </c>
      <c r="B260" s="86" t="s">
        <v>2489</v>
      </c>
      <c r="C260" s="86" t="s">
        <v>1275</v>
      </c>
    </row>
    <row r="261" spans="1:3" x14ac:dyDescent="0.25">
      <c r="A261" s="39">
        <v>366</v>
      </c>
      <c r="B261" s="39" t="s">
        <v>2242</v>
      </c>
      <c r="C261" s="39" t="s">
        <v>1276</v>
      </c>
    </row>
    <row r="262" spans="1:3" s="78" customFormat="1" x14ac:dyDescent="0.25">
      <c r="A262" s="86">
        <v>369</v>
      </c>
      <c r="B262" s="86" t="s">
        <v>2490</v>
      </c>
      <c r="C262" s="86" t="s">
        <v>1275</v>
      </c>
    </row>
    <row r="263" spans="1:3" x14ac:dyDescent="0.25">
      <c r="A263" s="39">
        <v>370</v>
      </c>
      <c r="B263" s="39" t="s">
        <v>2241</v>
      </c>
      <c r="C263" s="39" t="s">
        <v>1278</v>
      </c>
    </row>
    <row r="264" spans="1:3" x14ac:dyDescent="0.25">
      <c r="A264" s="39">
        <v>372</v>
      </c>
      <c r="B264" s="39" t="s">
        <v>2255</v>
      </c>
      <c r="C264" s="39" t="s">
        <v>1278</v>
      </c>
    </row>
    <row r="265" spans="1:3" x14ac:dyDescent="0.25">
      <c r="A265" s="39">
        <v>373</v>
      </c>
      <c r="B265" s="39" t="s">
        <v>2236</v>
      </c>
      <c r="C265" s="39" t="s">
        <v>1278</v>
      </c>
    </row>
    <row r="266" spans="1:3" x14ac:dyDescent="0.25">
      <c r="A266" s="39">
        <v>377</v>
      </c>
      <c r="B266" s="39" t="s">
        <v>2273</v>
      </c>
      <c r="C266" s="39" t="s">
        <v>1275</v>
      </c>
    </row>
    <row r="267" spans="1:3" x14ac:dyDescent="0.25">
      <c r="A267" s="39">
        <v>378</v>
      </c>
      <c r="B267" s="39" t="s">
        <v>2235</v>
      </c>
      <c r="C267" s="39" t="s">
        <v>1275</v>
      </c>
    </row>
    <row r="268" spans="1:3" x14ac:dyDescent="0.25">
      <c r="A268" s="39">
        <v>380</v>
      </c>
      <c r="B268" s="39" t="s">
        <v>1483</v>
      </c>
      <c r="C268" s="39" t="s">
        <v>1278</v>
      </c>
    </row>
    <row r="269" spans="1:3" x14ac:dyDescent="0.25">
      <c r="A269" s="39">
        <v>382</v>
      </c>
      <c r="B269" s="39" t="s">
        <v>2457</v>
      </c>
      <c r="C269" s="39" t="s">
        <v>1275</v>
      </c>
    </row>
    <row r="270" spans="1:3" x14ac:dyDescent="0.25">
      <c r="A270" s="39">
        <v>383</v>
      </c>
      <c r="B270" s="39" t="s">
        <v>2276</v>
      </c>
      <c r="C270" s="39" t="s">
        <v>1278</v>
      </c>
    </row>
    <row r="271" spans="1:3" s="78" customFormat="1" x14ac:dyDescent="0.25">
      <c r="A271" s="84">
        <v>384</v>
      </c>
      <c r="B271" s="84" t="s">
        <v>2483</v>
      </c>
      <c r="C271" s="84" t="s">
        <v>1275</v>
      </c>
    </row>
    <row r="272" spans="1:3" x14ac:dyDescent="0.25">
      <c r="A272" s="39">
        <v>385</v>
      </c>
      <c r="B272" s="39" t="s">
        <v>1484</v>
      </c>
      <c r="C272" s="39" t="s">
        <v>1276</v>
      </c>
    </row>
    <row r="273" spans="1:3" x14ac:dyDescent="0.25">
      <c r="A273" s="39">
        <v>386</v>
      </c>
      <c r="B273" s="39" t="s">
        <v>1485</v>
      </c>
      <c r="C273" s="39" t="s">
        <v>1276</v>
      </c>
    </row>
    <row r="274" spans="1:3" x14ac:dyDescent="0.25">
      <c r="A274" s="39">
        <v>387</v>
      </c>
      <c r="B274" s="39" t="s">
        <v>1486</v>
      </c>
      <c r="C274" s="39" t="s">
        <v>1275</v>
      </c>
    </row>
    <row r="275" spans="1:3" x14ac:dyDescent="0.25">
      <c r="A275" s="39">
        <v>388</v>
      </c>
      <c r="B275" s="39" t="s">
        <v>1487</v>
      </c>
      <c r="C275" s="39" t="s">
        <v>1278</v>
      </c>
    </row>
    <row r="276" spans="1:3" x14ac:dyDescent="0.25">
      <c r="A276" s="39">
        <v>389</v>
      </c>
      <c r="B276" s="39" t="s">
        <v>1488</v>
      </c>
      <c r="C276" s="39" t="s">
        <v>1275</v>
      </c>
    </row>
    <row r="277" spans="1:3" x14ac:dyDescent="0.25">
      <c r="A277" s="39">
        <v>390</v>
      </c>
      <c r="B277" s="39" t="s">
        <v>1489</v>
      </c>
      <c r="C277" s="39" t="s">
        <v>1275</v>
      </c>
    </row>
    <row r="278" spans="1:3" x14ac:dyDescent="0.25">
      <c r="A278" s="39">
        <v>391</v>
      </c>
      <c r="B278" s="39" t="s">
        <v>1490</v>
      </c>
      <c r="C278" s="39" t="s">
        <v>1275</v>
      </c>
    </row>
    <row r="279" spans="1:3" x14ac:dyDescent="0.25">
      <c r="A279" s="39">
        <v>392</v>
      </c>
      <c r="B279" s="39" t="s">
        <v>1491</v>
      </c>
      <c r="C279" s="39" t="s">
        <v>1277</v>
      </c>
    </row>
    <row r="280" spans="1:3" x14ac:dyDescent="0.25">
      <c r="A280" s="39">
        <v>394</v>
      </c>
      <c r="B280" s="39" t="s">
        <v>1492</v>
      </c>
      <c r="C280" s="39" t="s">
        <v>1275</v>
      </c>
    </row>
    <row r="281" spans="1:3" x14ac:dyDescent="0.25">
      <c r="A281" s="39">
        <v>395</v>
      </c>
      <c r="B281" s="39" t="s">
        <v>1493</v>
      </c>
      <c r="C281" s="39" t="s">
        <v>1278</v>
      </c>
    </row>
    <row r="282" spans="1:3" x14ac:dyDescent="0.25">
      <c r="A282" s="39">
        <v>396</v>
      </c>
      <c r="B282" s="39" t="s">
        <v>1494</v>
      </c>
      <c r="C282" s="39" t="s">
        <v>1278</v>
      </c>
    </row>
    <row r="283" spans="1:3" x14ac:dyDescent="0.25">
      <c r="A283" s="39">
        <v>397</v>
      </c>
      <c r="B283" s="39" t="s">
        <v>1495</v>
      </c>
      <c r="C283" s="39" t="s">
        <v>1278</v>
      </c>
    </row>
    <row r="284" spans="1:3" x14ac:dyDescent="0.25">
      <c r="A284" s="39">
        <v>399</v>
      </c>
      <c r="B284" s="39" t="s">
        <v>1496</v>
      </c>
      <c r="C284" s="39" t="s">
        <v>1276</v>
      </c>
    </row>
    <row r="285" spans="1:3" x14ac:dyDescent="0.25">
      <c r="A285" s="39">
        <v>402</v>
      </c>
      <c r="B285" s="39" t="s">
        <v>1497</v>
      </c>
      <c r="C285" s="39" t="s">
        <v>1278</v>
      </c>
    </row>
    <row r="286" spans="1:3" x14ac:dyDescent="0.25">
      <c r="A286" s="39">
        <v>403</v>
      </c>
      <c r="B286" s="39" t="s">
        <v>1498</v>
      </c>
      <c r="C286" s="39" t="s">
        <v>1277</v>
      </c>
    </row>
    <row r="287" spans="1:3" x14ac:dyDescent="0.25">
      <c r="A287" s="39">
        <v>405</v>
      </c>
      <c r="B287" s="39" t="s">
        <v>1499</v>
      </c>
      <c r="C287" s="39" t="s">
        <v>1278</v>
      </c>
    </row>
    <row r="288" spans="1:3" x14ac:dyDescent="0.25">
      <c r="A288" s="39">
        <v>406</v>
      </c>
      <c r="B288" s="39" t="s">
        <v>1500</v>
      </c>
      <c r="C288" s="39" t="s">
        <v>1275</v>
      </c>
    </row>
    <row r="289" spans="1:3" x14ac:dyDescent="0.25">
      <c r="A289" s="39">
        <v>407</v>
      </c>
      <c r="B289" s="39" t="s">
        <v>1501</v>
      </c>
      <c r="C289" s="39" t="s">
        <v>1275</v>
      </c>
    </row>
    <row r="290" spans="1:3" x14ac:dyDescent="0.25">
      <c r="A290" s="39">
        <v>408</v>
      </c>
      <c r="B290" s="39" t="s">
        <v>1502</v>
      </c>
      <c r="C290" s="39" t="s">
        <v>1275</v>
      </c>
    </row>
    <row r="291" spans="1:3" x14ac:dyDescent="0.25">
      <c r="A291" s="39">
        <v>409</v>
      </c>
      <c r="B291" s="39" t="s">
        <v>1503</v>
      </c>
      <c r="C291" s="39" t="s">
        <v>1275</v>
      </c>
    </row>
    <row r="292" spans="1:3" x14ac:dyDescent="0.25">
      <c r="A292" s="39">
        <v>410</v>
      </c>
      <c r="B292" s="39" t="s">
        <v>1504</v>
      </c>
      <c r="C292" s="39" t="s">
        <v>1275</v>
      </c>
    </row>
    <row r="293" spans="1:3" x14ac:dyDescent="0.25">
      <c r="A293" s="39">
        <v>411</v>
      </c>
      <c r="B293" s="39" t="s">
        <v>1505</v>
      </c>
      <c r="C293" s="39" t="s">
        <v>1278</v>
      </c>
    </row>
    <row r="294" spans="1:3" x14ac:dyDescent="0.25">
      <c r="A294" s="39">
        <v>413</v>
      </c>
      <c r="B294" s="39" t="s">
        <v>1506</v>
      </c>
      <c r="C294" s="39" t="s">
        <v>1278</v>
      </c>
    </row>
    <row r="295" spans="1:3" x14ac:dyDescent="0.25">
      <c r="A295" s="39">
        <v>414</v>
      </c>
      <c r="B295" s="39" t="s">
        <v>2321</v>
      </c>
      <c r="C295" s="39" t="s">
        <v>1275</v>
      </c>
    </row>
    <row r="296" spans="1:3" x14ac:dyDescent="0.25">
      <c r="A296" s="39">
        <v>415</v>
      </c>
      <c r="B296" s="39" t="s">
        <v>1507</v>
      </c>
      <c r="C296" s="39" t="s">
        <v>1275</v>
      </c>
    </row>
    <row r="297" spans="1:3" x14ac:dyDescent="0.25">
      <c r="A297" s="39">
        <v>416</v>
      </c>
      <c r="B297" s="39" t="s">
        <v>1508</v>
      </c>
      <c r="C297" s="39" t="s">
        <v>1275</v>
      </c>
    </row>
    <row r="298" spans="1:3" x14ac:dyDescent="0.25">
      <c r="A298" s="39">
        <v>420</v>
      </c>
      <c r="B298" s="39" t="s">
        <v>1509</v>
      </c>
      <c r="C298" s="39" t="s">
        <v>1275</v>
      </c>
    </row>
    <row r="299" spans="1:3" x14ac:dyDescent="0.25">
      <c r="A299" s="39">
        <v>421</v>
      </c>
      <c r="B299" s="39" t="s">
        <v>1510</v>
      </c>
      <c r="C299" s="39" t="s">
        <v>1275</v>
      </c>
    </row>
    <row r="300" spans="1:3" x14ac:dyDescent="0.25">
      <c r="A300" s="39">
        <v>422</v>
      </c>
      <c r="B300" s="39" t="s">
        <v>1511</v>
      </c>
      <c r="C300" s="39" t="s">
        <v>1275</v>
      </c>
    </row>
    <row r="301" spans="1:3" x14ac:dyDescent="0.25">
      <c r="A301" s="39">
        <v>423</v>
      </c>
      <c r="B301" s="39" t="s">
        <v>1512</v>
      </c>
      <c r="C301" s="39" t="s">
        <v>1275</v>
      </c>
    </row>
    <row r="302" spans="1:3" x14ac:dyDescent="0.25">
      <c r="A302" s="39">
        <v>424</v>
      </c>
      <c r="B302" s="39" t="s">
        <v>1513</v>
      </c>
      <c r="C302" s="39" t="s">
        <v>1275</v>
      </c>
    </row>
    <row r="303" spans="1:3" x14ac:dyDescent="0.25">
      <c r="A303" s="39">
        <v>425</v>
      </c>
      <c r="B303" s="39" t="s">
        <v>1514</v>
      </c>
      <c r="C303" s="39" t="s">
        <v>1275</v>
      </c>
    </row>
    <row r="304" spans="1:3" x14ac:dyDescent="0.25">
      <c r="A304" s="39">
        <v>427</v>
      </c>
      <c r="B304" s="39" t="s">
        <v>1515</v>
      </c>
      <c r="C304" s="39" t="s">
        <v>1276</v>
      </c>
    </row>
    <row r="305" spans="1:3" x14ac:dyDescent="0.25">
      <c r="A305" s="39">
        <v>428</v>
      </c>
      <c r="B305" s="39" t="s">
        <v>1516</v>
      </c>
      <c r="C305" s="39" t="s">
        <v>1275</v>
      </c>
    </row>
    <row r="306" spans="1:3" x14ac:dyDescent="0.25">
      <c r="A306" s="39">
        <v>429</v>
      </c>
      <c r="B306" s="39" t="s">
        <v>1517</v>
      </c>
      <c r="C306" s="39" t="s">
        <v>1276</v>
      </c>
    </row>
    <row r="307" spans="1:3" x14ac:dyDescent="0.25">
      <c r="A307" s="39">
        <v>430</v>
      </c>
      <c r="B307" s="39" t="s">
        <v>1518</v>
      </c>
      <c r="C307" s="39" t="s">
        <v>1275</v>
      </c>
    </row>
    <row r="308" spans="1:3" x14ac:dyDescent="0.25">
      <c r="A308" s="39">
        <v>431</v>
      </c>
      <c r="B308" s="39" t="s">
        <v>2325</v>
      </c>
      <c r="C308" s="39" t="s">
        <v>1278</v>
      </c>
    </row>
    <row r="309" spans="1:3" x14ac:dyDescent="0.25">
      <c r="A309" s="39">
        <v>432</v>
      </c>
      <c r="B309" s="39" t="s">
        <v>1519</v>
      </c>
      <c r="C309" s="39" t="s">
        <v>1278</v>
      </c>
    </row>
    <row r="310" spans="1:3" x14ac:dyDescent="0.25">
      <c r="A310" s="39">
        <v>433</v>
      </c>
      <c r="B310" s="39" t="s">
        <v>1520</v>
      </c>
      <c r="C310" s="39" t="s">
        <v>1276</v>
      </c>
    </row>
    <row r="311" spans="1:3" x14ac:dyDescent="0.25">
      <c r="A311" s="39">
        <v>434</v>
      </c>
      <c r="B311" s="39" t="s">
        <v>1521</v>
      </c>
      <c r="C311" s="39" t="s">
        <v>1275</v>
      </c>
    </row>
    <row r="312" spans="1:3" x14ac:dyDescent="0.25">
      <c r="A312" s="39">
        <v>435</v>
      </c>
      <c r="B312" s="39" t="s">
        <v>1522</v>
      </c>
      <c r="C312" s="39" t="s">
        <v>1275</v>
      </c>
    </row>
    <row r="313" spans="1:3" x14ac:dyDescent="0.25">
      <c r="A313" s="39">
        <v>436</v>
      </c>
      <c r="B313" s="39" t="s">
        <v>1523</v>
      </c>
      <c r="C313" s="39" t="s">
        <v>1275</v>
      </c>
    </row>
    <row r="314" spans="1:3" x14ac:dyDescent="0.25">
      <c r="A314" s="39">
        <v>437</v>
      </c>
      <c r="B314" s="39" t="s">
        <v>1524</v>
      </c>
      <c r="C314" s="39" t="s">
        <v>1275</v>
      </c>
    </row>
    <row r="315" spans="1:3" x14ac:dyDescent="0.25">
      <c r="A315" s="39">
        <v>438</v>
      </c>
      <c r="B315" s="39" t="s">
        <v>1525</v>
      </c>
      <c r="C315" s="39" t="s">
        <v>1275</v>
      </c>
    </row>
    <row r="316" spans="1:3" x14ac:dyDescent="0.25">
      <c r="A316" s="39">
        <v>441</v>
      </c>
      <c r="B316" s="39" t="s">
        <v>1927</v>
      </c>
      <c r="C316" s="39" t="s">
        <v>1275</v>
      </c>
    </row>
    <row r="317" spans="1:3" x14ac:dyDescent="0.25">
      <c r="A317" s="39">
        <v>443</v>
      </c>
      <c r="B317" s="39" t="s">
        <v>1526</v>
      </c>
      <c r="C317" s="39" t="s">
        <v>1275</v>
      </c>
    </row>
    <row r="318" spans="1:3" x14ac:dyDescent="0.25">
      <c r="A318" s="39">
        <v>444</v>
      </c>
      <c r="B318" s="39" t="s">
        <v>2384</v>
      </c>
      <c r="C318" s="39" t="s">
        <v>1278</v>
      </c>
    </row>
    <row r="319" spans="1:3" x14ac:dyDescent="0.25">
      <c r="A319" s="39">
        <v>445</v>
      </c>
      <c r="B319" s="39" t="s">
        <v>1527</v>
      </c>
      <c r="C319" s="39" t="s">
        <v>1275</v>
      </c>
    </row>
    <row r="320" spans="1:3" x14ac:dyDescent="0.25">
      <c r="A320" s="39">
        <v>446</v>
      </c>
      <c r="B320" s="39" t="s">
        <v>1952</v>
      </c>
      <c r="C320" s="39" t="s">
        <v>1275</v>
      </c>
    </row>
    <row r="321" spans="1:3" x14ac:dyDescent="0.25">
      <c r="A321" s="39">
        <v>447</v>
      </c>
      <c r="B321" s="39" t="s">
        <v>1528</v>
      </c>
      <c r="C321" s="39" t="s">
        <v>1276</v>
      </c>
    </row>
    <row r="322" spans="1:3" x14ac:dyDescent="0.25">
      <c r="A322" s="39">
        <v>448</v>
      </c>
      <c r="B322" s="39" t="s">
        <v>1529</v>
      </c>
      <c r="C322" s="39" t="s">
        <v>1275</v>
      </c>
    </row>
    <row r="323" spans="1:3" x14ac:dyDescent="0.25">
      <c r="A323" s="39">
        <v>449</v>
      </c>
      <c r="B323" s="39" t="s">
        <v>1957</v>
      </c>
      <c r="C323" s="39" t="s">
        <v>1275</v>
      </c>
    </row>
    <row r="324" spans="1:3" x14ac:dyDescent="0.25">
      <c r="A324" s="39">
        <v>453</v>
      </c>
      <c r="B324" s="39" t="s">
        <v>1530</v>
      </c>
      <c r="C324" s="39" t="s">
        <v>1275</v>
      </c>
    </row>
    <row r="325" spans="1:3" x14ac:dyDescent="0.25">
      <c r="A325" s="39">
        <v>454</v>
      </c>
      <c r="B325" s="39" t="s">
        <v>2344</v>
      </c>
      <c r="C325" s="39" t="s">
        <v>1278</v>
      </c>
    </row>
    <row r="326" spans="1:3" x14ac:dyDescent="0.25">
      <c r="A326" s="39">
        <v>455</v>
      </c>
      <c r="B326" s="39" t="s">
        <v>1531</v>
      </c>
      <c r="C326" s="39" t="s">
        <v>1277</v>
      </c>
    </row>
    <row r="327" spans="1:3" x14ac:dyDescent="0.25">
      <c r="A327" s="39">
        <v>457</v>
      </c>
      <c r="B327" s="39" t="s">
        <v>2346</v>
      </c>
      <c r="C327" s="39" t="s">
        <v>1275</v>
      </c>
    </row>
    <row r="328" spans="1:3" x14ac:dyDescent="0.25">
      <c r="A328" s="39">
        <v>458</v>
      </c>
      <c r="B328" s="39" t="s">
        <v>2319</v>
      </c>
      <c r="C328" s="39" t="s">
        <v>1275</v>
      </c>
    </row>
    <row r="329" spans="1:3" x14ac:dyDescent="0.25">
      <c r="A329" s="39">
        <v>459</v>
      </c>
      <c r="B329" s="39" t="s">
        <v>2237</v>
      </c>
      <c r="C329" s="39" t="s">
        <v>1275</v>
      </c>
    </row>
    <row r="330" spans="1:3" x14ac:dyDescent="0.25">
      <c r="A330" s="39">
        <v>461</v>
      </c>
      <c r="B330" s="39" t="s">
        <v>1532</v>
      </c>
      <c r="C330" s="39" t="s">
        <v>1275</v>
      </c>
    </row>
    <row r="331" spans="1:3" x14ac:dyDescent="0.25">
      <c r="A331" s="39">
        <v>462</v>
      </c>
      <c r="B331" s="39" t="s">
        <v>1914</v>
      </c>
      <c r="C331" s="39" t="s">
        <v>1276</v>
      </c>
    </row>
    <row r="332" spans="1:3" x14ac:dyDescent="0.25">
      <c r="A332" s="39">
        <v>463</v>
      </c>
      <c r="B332" s="39" t="s">
        <v>1533</v>
      </c>
      <c r="C332" s="39" t="s">
        <v>1278</v>
      </c>
    </row>
    <row r="333" spans="1:3" x14ac:dyDescent="0.25">
      <c r="A333" s="39">
        <v>465</v>
      </c>
      <c r="B333" s="39" t="s">
        <v>2340</v>
      </c>
      <c r="C333" s="39" t="s">
        <v>1275</v>
      </c>
    </row>
    <row r="334" spans="1:3" x14ac:dyDescent="0.25">
      <c r="A334" s="39">
        <v>466</v>
      </c>
      <c r="B334" s="39" t="s">
        <v>1921</v>
      </c>
      <c r="C334" s="39" t="s">
        <v>1275</v>
      </c>
    </row>
    <row r="335" spans="1:3" x14ac:dyDescent="0.25">
      <c r="A335" s="39">
        <v>467</v>
      </c>
      <c r="B335" s="39" t="s">
        <v>1922</v>
      </c>
      <c r="C335" s="39" t="s">
        <v>1278</v>
      </c>
    </row>
    <row r="336" spans="1:3" x14ac:dyDescent="0.25">
      <c r="A336" s="39">
        <v>468</v>
      </c>
      <c r="B336" s="39" t="s">
        <v>2186</v>
      </c>
      <c r="C336" s="39" t="s">
        <v>1275</v>
      </c>
    </row>
    <row r="337" spans="1:3" x14ac:dyDescent="0.25">
      <c r="A337" s="39">
        <v>469</v>
      </c>
      <c r="B337" s="39" t="s">
        <v>2261</v>
      </c>
      <c r="C337" s="39" t="s">
        <v>1275</v>
      </c>
    </row>
    <row r="338" spans="1:3" x14ac:dyDescent="0.25">
      <c r="A338" s="39">
        <v>470</v>
      </c>
      <c r="B338" s="39" t="s">
        <v>1534</v>
      </c>
      <c r="C338" s="39" t="s">
        <v>1277</v>
      </c>
    </row>
    <row r="339" spans="1:3" x14ac:dyDescent="0.25">
      <c r="A339" s="39">
        <v>471</v>
      </c>
      <c r="B339" s="39" t="s">
        <v>1937</v>
      </c>
      <c r="C339" s="39" t="s">
        <v>1275</v>
      </c>
    </row>
    <row r="340" spans="1:3" x14ac:dyDescent="0.25">
      <c r="A340" s="39">
        <v>472</v>
      </c>
      <c r="B340" s="39" t="s">
        <v>1535</v>
      </c>
      <c r="C340" s="39" t="s">
        <v>1278</v>
      </c>
    </row>
    <row r="341" spans="1:3" x14ac:dyDescent="0.25">
      <c r="A341" s="39">
        <v>473</v>
      </c>
      <c r="B341" s="39" t="s">
        <v>1536</v>
      </c>
      <c r="C341" s="39" t="s">
        <v>1275</v>
      </c>
    </row>
    <row r="342" spans="1:3" x14ac:dyDescent="0.25">
      <c r="A342" s="39">
        <v>476</v>
      </c>
      <c r="B342" s="39" t="s">
        <v>1537</v>
      </c>
      <c r="C342" s="39" t="s">
        <v>1275</v>
      </c>
    </row>
    <row r="343" spans="1:3" x14ac:dyDescent="0.25">
      <c r="A343" s="39">
        <v>480</v>
      </c>
      <c r="B343" s="39" t="s">
        <v>2196</v>
      </c>
      <c r="C343" s="39" t="s">
        <v>1276</v>
      </c>
    </row>
    <row r="344" spans="1:3" x14ac:dyDescent="0.25">
      <c r="A344" s="39">
        <v>482</v>
      </c>
      <c r="B344" s="39" t="s">
        <v>2379</v>
      </c>
      <c r="C344" s="39" t="s">
        <v>1278</v>
      </c>
    </row>
    <row r="345" spans="1:3" x14ac:dyDescent="0.25">
      <c r="A345" s="39">
        <v>483</v>
      </c>
      <c r="B345" s="39" t="s">
        <v>2363</v>
      </c>
      <c r="C345" s="39" t="s">
        <v>1278</v>
      </c>
    </row>
    <row r="346" spans="1:3" x14ac:dyDescent="0.25">
      <c r="A346" s="39">
        <v>485</v>
      </c>
      <c r="B346" s="39" t="s">
        <v>1538</v>
      </c>
      <c r="C346" s="39" t="s">
        <v>1275</v>
      </c>
    </row>
    <row r="347" spans="1:3" x14ac:dyDescent="0.25">
      <c r="A347" s="39">
        <v>486</v>
      </c>
      <c r="B347" s="39" t="s">
        <v>1539</v>
      </c>
      <c r="C347" s="39" t="s">
        <v>1275</v>
      </c>
    </row>
    <row r="348" spans="1:3" x14ac:dyDescent="0.25">
      <c r="A348" s="39">
        <v>487</v>
      </c>
      <c r="B348" s="39" t="s">
        <v>1540</v>
      </c>
      <c r="C348" s="39" t="s">
        <v>1275</v>
      </c>
    </row>
    <row r="349" spans="1:3" x14ac:dyDescent="0.25">
      <c r="A349" s="39">
        <v>488</v>
      </c>
      <c r="B349" s="39" t="s">
        <v>1541</v>
      </c>
      <c r="C349" s="39" t="s">
        <v>1275</v>
      </c>
    </row>
    <row r="350" spans="1:3" x14ac:dyDescent="0.25">
      <c r="A350" s="39">
        <v>489</v>
      </c>
      <c r="B350" s="39" t="s">
        <v>1542</v>
      </c>
      <c r="C350" s="39" t="s">
        <v>1278</v>
      </c>
    </row>
    <row r="351" spans="1:3" x14ac:dyDescent="0.25">
      <c r="A351" s="39">
        <v>490</v>
      </c>
      <c r="B351" s="39" t="s">
        <v>1543</v>
      </c>
      <c r="C351" s="39" t="s">
        <v>1275</v>
      </c>
    </row>
    <row r="352" spans="1:3" s="64" customFormat="1" x14ac:dyDescent="0.25">
      <c r="A352" s="75">
        <v>491</v>
      </c>
      <c r="B352" s="75" t="s">
        <v>2320</v>
      </c>
      <c r="C352" s="39" t="s">
        <v>1276</v>
      </c>
    </row>
    <row r="353" spans="1:3" x14ac:dyDescent="0.25">
      <c r="A353" s="39">
        <v>492</v>
      </c>
      <c r="B353" s="39" t="s">
        <v>2467</v>
      </c>
      <c r="C353" s="39" t="s">
        <v>1278</v>
      </c>
    </row>
    <row r="354" spans="1:3" x14ac:dyDescent="0.25">
      <c r="A354" s="39">
        <v>493</v>
      </c>
      <c r="B354" s="39" t="s">
        <v>1544</v>
      </c>
      <c r="C354" s="39" t="s">
        <v>1275</v>
      </c>
    </row>
    <row r="355" spans="1:3" x14ac:dyDescent="0.25">
      <c r="A355" s="39">
        <v>494</v>
      </c>
      <c r="B355" s="39" t="s">
        <v>1545</v>
      </c>
      <c r="C355" s="39" t="s">
        <v>1275</v>
      </c>
    </row>
    <row r="356" spans="1:3" x14ac:dyDescent="0.25">
      <c r="A356" s="39">
        <v>495</v>
      </c>
      <c r="B356" s="39" t="s">
        <v>2469</v>
      </c>
      <c r="C356" s="39" t="s">
        <v>1276</v>
      </c>
    </row>
    <row r="357" spans="1:3" x14ac:dyDescent="0.25">
      <c r="A357" s="39">
        <v>496</v>
      </c>
      <c r="B357" s="39" t="s">
        <v>1546</v>
      </c>
      <c r="C357" s="39" t="s">
        <v>1278</v>
      </c>
    </row>
    <row r="358" spans="1:3" x14ac:dyDescent="0.25">
      <c r="A358" s="39">
        <v>497</v>
      </c>
      <c r="B358" s="39" t="s">
        <v>2462</v>
      </c>
      <c r="C358" s="39" t="s">
        <v>1278</v>
      </c>
    </row>
    <row r="359" spans="1:3" x14ac:dyDescent="0.25">
      <c r="A359" s="39">
        <v>498</v>
      </c>
      <c r="B359" s="39" t="s">
        <v>2341</v>
      </c>
      <c r="C359" s="39" t="s">
        <v>1275</v>
      </c>
    </row>
    <row r="360" spans="1:3" x14ac:dyDescent="0.25">
      <c r="A360" s="39">
        <v>499</v>
      </c>
      <c r="B360" s="39" t="s">
        <v>1547</v>
      </c>
      <c r="C360" s="39" t="s">
        <v>1275</v>
      </c>
    </row>
    <row r="361" spans="1:3" x14ac:dyDescent="0.25">
      <c r="A361" s="39">
        <v>500</v>
      </c>
      <c r="B361" s="39" t="s">
        <v>1548</v>
      </c>
      <c r="C361" s="39" t="s">
        <v>1278</v>
      </c>
    </row>
    <row r="362" spans="1:3" x14ac:dyDescent="0.25">
      <c r="A362" s="39">
        <v>501</v>
      </c>
      <c r="B362" s="39" t="s">
        <v>1549</v>
      </c>
      <c r="C362" s="39" t="s">
        <v>1278</v>
      </c>
    </row>
    <row r="363" spans="1:3" x14ac:dyDescent="0.25">
      <c r="A363" s="39">
        <v>502</v>
      </c>
      <c r="B363" s="39" t="s">
        <v>2387</v>
      </c>
      <c r="C363" s="39" t="s">
        <v>1278</v>
      </c>
    </row>
    <row r="364" spans="1:3" x14ac:dyDescent="0.25">
      <c r="A364" s="39">
        <v>504</v>
      </c>
      <c r="B364" s="39" t="s">
        <v>2268</v>
      </c>
      <c r="C364" s="39" t="s">
        <v>1278</v>
      </c>
    </row>
    <row r="365" spans="1:3" x14ac:dyDescent="0.25">
      <c r="A365" s="39">
        <v>507</v>
      </c>
      <c r="B365" s="39" t="s">
        <v>1978</v>
      </c>
      <c r="C365" s="39" t="s">
        <v>1275</v>
      </c>
    </row>
    <row r="366" spans="1:3" x14ac:dyDescent="0.25">
      <c r="A366" s="39">
        <v>510</v>
      </c>
      <c r="B366" s="39" t="s">
        <v>1550</v>
      </c>
      <c r="C366" s="39" t="s">
        <v>1278</v>
      </c>
    </row>
    <row r="367" spans="1:3" x14ac:dyDescent="0.25">
      <c r="A367" s="39">
        <v>511</v>
      </c>
      <c r="B367" s="39" t="s">
        <v>1551</v>
      </c>
      <c r="C367" s="39" t="s">
        <v>1278</v>
      </c>
    </row>
    <row r="368" spans="1:3" x14ac:dyDescent="0.25">
      <c r="A368" s="39">
        <v>512</v>
      </c>
      <c r="B368" s="39" t="s">
        <v>2271</v>
      </c>
      <c r="C368" s="39" t="s">
        <v>1277</v>
      </c>
    </row>
    <row r="369" spans="1:3" x14ac:dyDescent="0.25">
      <c r="A369" s="39">
        <v>513</v>
      </c>
      <c r="B369" s="39" t="s">
        <v>1552</v>
      </c>
      <c r="C369" s="39" t="s">
        <v>1276</v>
      </c>
    </row>
    <row r="370" spans="1:3" x14ac:dyDescent="0.25">
      <c r="A370" s="39">
        <v>514</v>
      </c>
      <c r="B370" s="39" t="s">
        <v>2327</v>
      </c>
      <c r="C370" s="39" t="s">
        <v>1275</v>
      </c>
    </row>
    <row r="371" spans="1:3" x14ac:dyDescent="0.25">
      <c r="A371" s="39">
        <v>515</v>
      </c>
      <c r="B371" s="39" t="s">
        <v>1553</v>
      </c>
      <c r="C371" s="39" t="s">
        <v>1275</v>
      </c>
    </row>
    <row r="372" spans="1:3" x14ac:dyDescent="0.25">
      <c r="A372" s="39">
        <v>516</v>
      </c>
      <c r="B372" s="39" t="s">
        <v>1554</v>
      </c>
      <c r="C372" s="39" t="s">
        <v>1275</v>
      </c>
    </row>
    <row r="373" spans="1:3" x14ac:dyDescent="0.25">
      <c r="A373" s="39">
        <v>517</v>
      </c>
      <c r="B373" s="39" t="s">
        <v>1555</v>
      </c>
      <c r="C373" s="39" t="s">
        <v>1275</v>
      </c>
    </row>
    <row r="374" spans="1:3" x14ac:dyDescent="0.25">
      <c r="A374" s="39">
        <v>518</v>
      </c>
      <c r="B374" s="39" t="s">
        <v>1556</v>
      </c>
      <c r="C374" s="39" t="s">
        <v>1278</v>
      </c>
    </row>
    <row r="375" spans="1:3" x14ac:dyDescent="0.25">
      <c r="A375" s="39">
        <v>519</v>
      </c>
      <c r="B375" s="39" t="s">
        <v>1557</v>
      </c>
      <c r="C375" s="39" t="s">
        <v>1276</v>
      </c>
    </row>
    <row r="376" spans="1:3" x14ac:dyDescent="0.25">
      <c r="A376" s="39">
        <v>520</v>
      </c>
      <c r="B376" s="39" t="s">
        <v>1558</v>
      </c>
      <c r="C376" s="39" t="s">
        <v>1278</v>
      </c>
    </row>
    <row r="377" spans="1:3" x14ac:dyDescent="0.25">
      <c r="A377" s="39">
        <v>521</v>
      </c>
      <c r="B377" s="39" t="s">
        <v>1559</v>
      </c>
      <c r="C377" s="39" t="s">
        <v>1276</v>
      </c>
    </row>
    <row r="378" spans="1:3" x14ac:dyDescent="0.25">
      <c r="A378" s="39">
        <v>522</v>
      </c>
      <c r="B378" s="39" t="s">
        <v>1560</v>
      </c>
      <c r="C378" s="39" t="s">
        <v>1275</v>
      </c>
    </row>
    <row r="379" spans="1:3" x14ac:dyDescent="0.25">
      <c r="A379" s="39">
        <v>524</v>
      </c>
      <c r="B379" s="39" t="s">
        <v>1561</v>
      </c>
      <c r="C379" s="39" t="s">
        <v>1275</v>
      </c>
    </row>
    <row r="380" spans="1:3" x14ac:dyDescent="0.25">
      <c r="A380" s="39">
        <v>525</v>
      </c>
      <c r="B380" s="39" t="s">
        <v>2356</v>
      </c>
      <c r="C380" s="39" t="s">
        <v>1275</v>
      </c>
    </row>
    <row r="381" spans="1:3" x14ac:dyDescent="0.25">
      <c r="A381" s="39">
        <v>527</v>
      </c>
      <c r="B381" s="39" t="s">
        <v>1961</v>
      </c>
      <c r="C381" s="39" t="s">
        <v>1275</v>
      </c>
    </row>
    <row r="382" spans="1:3" x14ac:dyDescent="0.25">
      <c r="A382" s="39">
        <v>528</v>
      </c>
      <c r="B382" s="39" t="s">
        <v>1562</v>
      </c>
      <c r="C382" s="39" t="s">
        <v>1278</v>
      </c>
    </row>
    <row r="383" spans="1:3" x14ac:dyDescent="0.25">
      <c r="A383" s="39">
        <v>529</v>
      </c>
      <c r="B383" s="39" t="s">
        <v>1563</v>
      </c>
      <c r="C383" s="39" t="s">
        <v>1275</v>
      </c>
    </row>
    <row r="384" spans="1:3" x14ac:dyDescent="0.25">
      <c r="A384" s="39">
        <v>530</v>
      </c>
      <c r="B384" s="39" t="s">
        <v>1564</v>
      </c>
      <c r="C384" s="39" t="s">
        <v>1275</v>
      </c>
    </row>
    <row r="385" spans="1:3" x14ac:dyDescent="0.25">
      <c r="A385" s="39">
        <v>531</v>
      </c>
      <c r="B385" s="39" t="s">
        <v>1565</v>
      </c>
      <c r="C385" s="39" t="s">
        <v>1275</v>
      </c>
    </row>
    <row r="386" spans="1:3" x14ac:dyDescent="0.25">
      <c r="A386" s="39">
        <v>532</v>
      </c>
      <c r="B386" s="39" t="s">
        <v>1566</v>
      </c>
      <c r="C386" s="39" t="s">
        <v>1278</v>
      </c>
    </row>
    <row r="387" spans="1:3" x14ac:dyDescent="0.25">
      <c r="A387" s="39">
        <v>533</v>
      </c>
      <c r="B387" s="39" t="s">
        <v>1953</v>
      </c>
      <c r="C387" s="39" t="s">
        <v>1275</v>
      </c>
    </row>
    <row r="388" spans="1:3" x14ac:dyDescent="0.25">
      <c r="A388" s="39">
        <v>533</v>
      </c>
      <c r="B388" s="39" t="s">
        <v>1567</v>
      </c>
      <c r="C388" s="39" t="s">
        <v>1275</v>
      </c>
    </row>
    <row r="389" spans="1:3" x14ac:dyDescent="0.25">
      <c r="A389" s="39">
        <v>534</v>
      </c>
      <c r="B389" s="39" t="s">
        <v>1568</v>
      </c>
      <c r="C389" s="39" t="s">
        <v>1275</v>
      </c>
    </row>
    <row r="390" spans="1:3" x14ac:dyDescent="0.25">
      <c r="A390" s="39">
        <v>535</v>
      </c>
      <c r="B390" s="39" t="s">
        <v>2333</v>
      </c>
      <c r="C390" s="39" t="s">
        <v>1275</v>
      </c>
    </row>
    <row r="391" spans="1:3" x14ac:dyDescent="0.25">
      <c r="A391" s="39">
        <v>536</v>
      </c>
      <c r="B391" s="39" t="s">
        <v>1569</v>
      </c>
      <c r="C391" s="39" t="s">
        <v>1275</v>
      </c>
    </row>
    <row r="392" spans="1:3" x14ac:dyDescent="0.25">
      <c r="A392" s="39">
        <v>537</v>
      </c>
      <c r="B392" s="39" t="s">
        <v>1570</v>
      </c>
      <c r="C392" s="39" t="s">
        <v>1277</v>
      </c>
    </row>
    <row r="393" spans="1:3" x14ac:dyDescent="0.25">
      <c r="A393" s="39">
        <v>538</v>
      </c>
      <c r="B393" s="39" t="s">
        <v>2405</v>
      </c>
      <c r="C393" s="39" t="s">
        <v>1278</v>
      </c>
    </row>
    <row r="394" spans="1:3" x14ac:dyDescent="0.25">
      <c r="A394" s="39">
        <v>539</v>
      </c>
      <c r="B394" s="39" t="s">
        <v>2347</v>
      </c>
      <c r="C394" s="39" t="s">
        <v>1275</v>
      </c>
    </row>
    <row r="395" spans="1:3" x14ac:dyDescent="0.25">
      <c r="A395" s="39">
        <v>540</v>
      </c>
      <c r="B395" s="39" t="s">
        <v>2411</v>
      </c>
      <c r="C395" s="39" t="s">
        <v>1275</v>
      </c>
    </row>
    <row r="396" spans="1:3" x14ac:dyDescent="0.25">
      <c r="A396" s="39">
        <v>541</v>
      </c>
      <c r="B396" s="39" t="s">
        <v>1571</v>
      </c>
      <c r="C396" s="39" t="s">
        <v>1275</v>
      </c>
    </row>
    <row r="397" spans="1:3" x14ac:dyDescent="0.25">
      <c r="A397" s="39">
        <v>542</v>
      </c>
      <c r="B397" s="39" t="s">
        <v>2364</v>
      </c>
      <c r="C397" s="39" t="s">
        <v>1275</v>
      </c>
    </row>
    <row r="398" spans="1:3" x14ac:dyDescent="0.25">
      <c r="A398" s="39">
        <v>544</v>
      </c>
      <c r="B398" s="39" t="s">
        <v>1572</v>
      </c>
      <c r="C398" s="39" t="s">
        <v>1275</v>
      </c>
    </row>
    <row r="399" spans="1:3" x14ac:dyDescent="0.25">
      <c r="A399" s="39">
        <v>545</v>
      </c>
      <c r="B399" s="39" t="s">
        <v>1573</v>
      </c>
      <c r="C399" s="39" t="s">
        <v>1275</v>
      </c>
    </row>
    <row r="400" spans="1:3" x14ac:dyDescent="0.25">
      <c r="A400" s="39">
        <v>546</v>
      </c>
      <c r="B400" s="39" t="s">
        <v>1574</v>
      </c>
      <c r="C400" s="39" t="s">
        <v>1275</v>
      </c>
    </row>
    <row r="401" spans="1:3" x14ac:dyDescent="0.25">
      <c r="A401" s="39">
        <v>547</v>
      </c>
      <c r="B401" s="39" t="s">
        <v>1575</v>
      </c>
      <c r="C401" s="39" t="s">
        <v>1275</v>
      </c>
    </row>
    <row r="402" spans="1:3" x14ac:dyDescent="0.25">
      <c r="A402" s="39">
        <v>548</v>
      </c>
      <c r="B402" s="39" t="s">
        <v>1576</v>
      </c>
      <c r="C402" s="39" t="s">
        <v>1275</v>
      </c>
    </row>
    <row r="403" spans="1:3" x14ac:dyDescent="0.25">
      <c r="A403" s="39">
        <v>549</v>
      </c>
      <c r="B403" s="39" t="s">
        <v>1577</v>
      </c>
      <c r="C403" s="39" t="s">
        <v>1275</v>
      </c>
    </row>
    <row r="404" spans="1:3" x14ac:dyDescent="0.25">
      <c r="A404" s="39">
        <v>551</v>
      </c>
      <c r="B404" s="39" t="s">
        <v>1578</v>
      </c>
      <c r="C404" s="39" t="s">
        <v>1275</v>
      </c>
    </row>
    <row r="405" spans="1:3" x14ac:dyDescent="0.25">
      <c r="A405" s="39">
        <v>552</v>
      </c>
      <c r="B405" s="39" t="s">
        <v>1579</v>
      </c>
      <c r="C405" s="39" t="s">
        <v>1275</v>
      </c>
    </row>
    <row r="406" spans="1:3" x14ac:dyDescent="0.25">
      <c r="A406" s="39">
        <v>553</v>
      </c>
      <c r="B406" s="39" t="s">
        <v>1580</v>
      </c>
      <c r="C406" s="39" t="s">
        <v>1275</v>
      </c>
    </row>
    <row r="407" spans="1:3" x14ac:dyDescent="0.25">
      <c r="A407" s="39">
        <v>554</v>
      </c>
      <c r="B407" s="39" t="s">
        <v>1581</v>
      </c>
      <c r="C407" s="39" t="s">
        <v>1275</v>
      </c>
    </row>
    <row r="408" spans="1:3" x14ac:dyDescent="0.25">
      <c r="A408" s="39">
        <v>555</v>
      </c>
      <c r="B408" s="39" t="s">
        <v>1582</v>
      </c>
      <c r="C408" s="39" t="s">
        <v>1275</v>
      </c>
    </row>
    <row r="409" spans="1:3" x14ac:dyDescent="0.25">
      <c r="A409" s="39">
        <v>556</v>
      </c>
      <c r="B409" s="39" t="s">
        <v>1583</v>
      </c>
      <c r="C409" s="39" t="s">
        <v>1275</v>
      </c>
    </row>
    <row r="410" spans="1:3" x14ac:dyDescent="0.25">
      <c r="A410" s="39">
        <v>557</v>
      </c>
      <c r="B410" s="39" t="s">
        <v>1584</v>
      </c>
      <c r="C410" s="39" t="s">
        <v>1275</v>
      </c>
    </row>
    <row r="411" spans="1:3" x14ac:dyDescent="0.25">
      <c r="A411" s="39">
        <v>558</v>
      </c>
      <c r="B411" s="39" t="s">
        <v>2336</v>
      </c>
      <c r="C411" s="39" t="s">
        <v>1275</v>
      </c>
    </row>
    <row r="412" spans="1:3" x14ac:dyDescent="0.25">
      <c r="A412" s="39">
        <v>559</v>
      </c>
      <c r="B412" s="39" t="s">
        <v>1585</v>
      </c>
      <c r="C412" s="39" t="s">
        <v>1275</v>
      </c>
    </row>
    <row r="413" spans="1:3" x14ac:dyDescent="0.25">
      <c r="A413" s="39">
        <v>560</v>
      </c>
      <c r="B413" s="39" t="s">
        <v>1586</v>
      </c>
      <c r="C413" s="39" t="s">
        <v>1275</v>
      </c>
    </row>
    <row r="414" spans="1:3" x14ac:dyDescent="0.25">
      <c r="A414" s="39">
        <v>561</v>
      </c>
      <c r="B414" s="39" t="s">
        <v>1587</v>
      </c>
      <c r="C414" s="39" t="s">
        <v>1275</v>
      </c>
    </row>
    <row r="415" spans="1:3" x14ac:dyDescent="0.25">
      <c r="A415" s="39">
        <v>562</v>
      </c>
      <c r="B415" s="39" t="s">
        <v>1588</v>
      </c>
      <c r="C415" s="39" t="s">
        <v>1275</v>
      </c>
    </row>
    <row r="416" spans="1:3" x14ac:dyDescent="0.25">
      <c r="A416" s="39">
        <v>563</v>
      </c>
      <c r="B416" s="39" t="s">
        <v>1589</v>
      </c>
      <c r="C416" s="39" t="s">
        <v>1275</v>
      </c>
    </row>
    <row r="417" spans="1:3" x14ac:dyDescent="0.25">
      <c r="A417" s="39">
        <v>564</v>
      </c>
      <c r="B417" s="39" t="s">
        <v>1590</v>
      </c>
      <c r="C417" s="39" t="s">
        <v>1275</v>
      </c>
    </row>
    <row r="418" spans="1:3" x14ac:dyDescent="0.25">
      <c r="A418" s="39">
        <v>565</v>
      </c>
      <c r="B418" s="39" t="s">
        <v>1591</v>
      </c>
      <c r="C418" s="39" t="s">
        <v>1275</v>
      </c>
    </row>
    <row r="419" spans="1:3" x14ac:dyDescent="0.25">
      <c r="A419" s="39">
        <v>566</v>
      </c>
      <c r="B419" s="39" t="s">
        <v>1592</v>
      </c>
      <c r="C419" s="39" t="s">
        <v>1275</v>
      </c>
    </row>
    <row r="420" spans="1:3" x14ac:dyDescent="0.25">
      <c r="A420" s="39">
        <v>567</v>
      </c>
      <c r="B420" s="39" t="s">
        <v>1593</v>
      </c>
      <c r="C420" s="39" t="s">
        <v>1275</v>
      </c>
    </row>
    <row r="421" spans="1:3" x14ac:dyDescent="0.25">
      <c r="A421" s="39">
        <v>568</v>
      </c>
      <c r="B421" s="39" t="s">
        <v>1594</v>
      </c>
      <c r="C421" s="39" t="s">
        <v>1275</v>
      </c>
    </row>
    <row r="422" spans="1:3" x14ac:dyDescent="0.25">
      <c r="A422" s="39">
        <v>569</v>
      </c>
      <c r="B422" s="39" t="s">
        <v>1595</v>
      </c>
      <c r="C422" s="39" t="s">
        <v>1275</v>
      </c>
    </row>
    <row r="423" spans="1:3" x14ac:dyDescent="0.25">
      <c r="A423" s="39">
        <v>570</v>
      </c>
      <c r="B423" s="39" t="s">
        <v>1596</v>
      </c>
      <c r="C423" s="39" t="s">
        <v>1275</v>
      </c>
    </row>
    <row r="424" spans="1:3" x14ac:dyDescent="0.25">
      <c r="A424" s="39">
        <v>571</v>
      </c>
      <c r="B424" s="39" t="s">
        <v>1597</v>
      </c>
      <c r="C424" s="39" t="s">
        <v>1275</v>
      </c>
    </row>
    <row r="425" spans="1:3" x14ac:dyDescent="0.25">
      <c r="A425" s="39">
        <v>572</v>
      </c>
      <c r="B425" s="39" t="s">
        <v>1598</v>
      </c>
      <c r="C425" s="39" t="s">
        <v>1275</v>
      </c>
    </row>
    <row r="426" spans="1:3" x14ac:dyDescent="0.25">
      <c r="A426" s="39">
        <v>573</v>
      </c>
      <c r="B426" s="39" t="s">
        <v>1599</v>
      </c>
      <c r="C426" s="39" t="s">
        <v>1275</v>
      </c>
    </row>
    <row r="427" spans="1:3" x14ac:dyDescent="0.25">
      <c r="A427" s="39">
        <v>574</v>
      </c>
      <c r="B427" s="39" t="s">
        <v>1600</v>
      </c>
      <c r="C427" s="39" t="s">
        <v>1275</v>
      </c>
    </row>
    <row r="428" spans="1:3" x14ac:dyDescent="0.25">
      <c r="A428" s="39">
        <v>575</v>
      </c>
      <c r="B428" s="39" t="s">
        <v>1601</v>
      </c>
      <c r="C428" s="39" t="s">
        <v>1275</v>
      </c>
    </row>
    <row r="429" spans="1:3" x14ac:dyDescent="0.25">
      <c r="A429" s="39">
        <v>576</v>
      </c>
      <c r="B429" s="39" t="s">
        <v>2480</v>
      </c>
      <c r="C429" s="39" t="s">
        <v>1277</v>
      </c>
    </row>
    <row r="430" spans="1:3" x14ac:dyDescent="0.25">
      <c r="A430" s="39">
        <v>577</v>
      </c>
      <c r="B430" s="39" t="s">
        <v>1602</v>
      </c>
      <c r="C430" s="39" t="s">
        <v>1275</v>
      </c>
    </row>
    <row r="431" spans="1:3" x14ac:dyDescent="0.25">
      <c r="A431" s="39">
        <v>578</v>
      </c>
      <c r="B431" s="39" t="s">
        <v>1603</v>
      </c>
      <c r="C431" s="39" t="s">
        <v>1275</v>
      </c>
    </row>
    <row r="432" spans="1:3" x14ac:dyDescent="0.25">
      <c r="A432" s="39">
        <v>579</v>
      </c>
      <c r="B432" s="39" t="s">
        <v>1604</v>
      </c>
      <c r="C432" s="39" t="s">
        <v>1276</v>
      </c>
    </row>
    <row r="433" spans="1:3" x14ac:dyDescent="0.25">
      <c r="A433" s="39">
        <v>580</v>
      </c>
      <c r="B433" s="39" t="s">
        <v>1605</v>
      </c>
      <c r="C433" s="39" t="s">
        <v>1275</v>
      </c>
    </row>
    <row r="434" spans="1:3" s="78" customFormat="1" x14ac:dyDescent="0.25">
      <c r="A434" s="80">
        <v>581</v>
      </c>
      <c r="B434" s="80" t="s">
        <v>1606</v>
      </c>
      <c r="C434" s="80" t="s">
        <v>1275</v>
      </c>
    </row>
    <row r="435" spans="1:3" x14ac:dyDescent="0.25">
      <c r="A435" s="39">
        <v>582</v>
      </c>
      <c r="B435" s="39" t="s">
        <v>2476</v>
      </c>
      <c r="C435" s="39" t="s">
        <v>1277</v>
      </c>
    </row>
    <row r="436" spans="1:3" x14ac:dyDescent="0.25">
      <c r="A436" s="39">
        <v>583</v>
      </c>
      <c r="B436" s="39" t="s">
        <v>1607</v>
      </c>
      <c r="C436" s="39" t="s">
        <v>1275</v>
      </c>
    </row>
    <row r="437" spans="1:3" x14ac:dyDescent="0.25">
      <c r="A437" s="39">
        <v>584</v>
      </c>
      <c r="B437" s="39" t="s">
        <v>1608</v>
      </c>
      <c r="C437" s="39" t="s">
        <v>1277</v>
      </c>
    </row>
    <row r="438" spans="1:3" x14ac:dyDescent="0.25">
      <c r="A438" s="39">
        <v>585</v>
      </c>
      <c r="B438" s="39" t="s">
        <v>1609</v>
      </c>
      <c r="C438" s="39" t="s">
        <v>1275</v>
      </c>
    </row>
    <row r="439" spans="1:3" x14ac:dyDescent="0.25">
      <c r="A439" s="39">
        <v>586</v>
      </c>
      <c r="B439" s="39" t="s">
        <v>1610</v>
      </c>
      <c r="C439" s="39" t="s">
        <v>1275</v>
      </c>
    </row>
    <row r="440" spans="1:3" x14ac:dyDescent="0.25">
      <c r="A440" s="39">
        <v>587</v>
      </c>
      <c r="B440" s="39" t="s">
        <v>1611</v>
      </c>
      <c r="C440" s="39" t="s">
        <v>1275</v>
      </c>
    </row>
    <row r="441" spans="1:3" x14ac:dyDescent="0.25">
      <c r="A441" s="39">
        <v>588</v>
      </c>
      <c r="B441" s="39" t="s">
        <v>1612</v>
      </c>
      <c r="C441" s="39" t="s">
        <v>1275</v>
      </c>
    </row>
    <row r="442" spans="1:3" x14ac:dyDescent="0.25">
      <c r="A442" s="39">
        <v>589</v>
      </c>
      <c r="B442" s="39" t="s">
        <v>1613</v>
      </c>
      <c r="C442" s="39" t="s">
        <v>1275</v>
      </c>
    </row>
    <row r="443" spans="1:3" x14ac:dyDescent="0.25">
      <c r="A443" s="39">
        <v>590</v>
      </c>
      <c r="B443" s="39" t="s">
        <v>1614</v>
      </c>
      <c r="C443" s="39" t="s">
        <v>1275</v>
      </c>
    </row>
    <row r="444" spans="1:3" x14ac:dyDescent="0.25">
      <c r="A444" s="39">
        <v>591</v>
      </c>
      <c r="B444" s="39" t="s">
        <v>1615</v>
      </c>
      <c r="C444" s="39" t="s">
        <v>1275</v>
      </c>
    </row>
    <row r="445" spans="1:3" x14ac:dyDescent="0.25">
      <c r="A445" s="39">
        <v>592</v>
      </c>
      <c r="B445" s="39" t="s">
        <v>1616</v>
      </c>
      <c r="C445" s="39" t="s">
        <v>1277</v>
      </c>
    </row>
    <row r="446" spans="1:3" x14ac:dyDescent="0.25">
      <c r="A446" s="39">
        <v>593</v>
      </c>
      <c r="B446" s="39" t="s">
        <v>1617</v>
      </c>
      <c r="C446" s="39" t="s">
        <v>1275</v>
      </c>
    </row>
    <row r="447" spans="1:3" x14ac:dyDescent="0.25">
      <c r="A447" s="39">
        <v>594</v>
      </c>
      <c r="B447" s="39" t="s">
        <v>1618</v>
      </c>
      <c r="C447" s="39" t="s">
        <v>1278</v>
      </c>
    </row>
    <row r="448" spans="1:3" x14ac:dyDescent="0.25">
      <c r="A448" s="39">
        <v>595</v>
      </c>
      <c r="B448" s="39" t="s">
        <v>2294</v>
      </c>
      <c r="C448" s="39" t="s">
        <v>1278</v>
      </c>
    </row>
    <row r="449" spans="1:3" x14ac:dyDescent="0.25">
      <c r="A449" s="39">
        <v>596</v>
      </c>
      <c r="B449" s="39" t="s">
        <v>2295</v>
      </c>
      <c r="C449" s="39" t="s">
        <v>1275</v>
      </c>
    </row>
    <row r="450" spans="1:3" x14ac:dyDescent="0.25">
      <c r="A450" s="39">
        <v>597</v>
      </c>
      <c r="B450" s="39" t="s">
        <v>2381</v>
      </c>
      <c r="C450" s="39" t="s">
        <v>1278</v>
      </c>
    </row>
    <row r="451" spans="1:3" x14ac:dyDescent="0.25">
      <c r="A451" s="39">
        <v>598</v>
      </c>
      <c r="B451" s="39" t="s">
        <v>2385</v>
      </c>
      <c r="C451" s="39" t="s">
        <v>1278</v>
      </c>
    </row>
    <row r="452" spans="1:3" x14ac:dyDescent="0.25">
      <c r="A452" s="39">
        <v>599</v>
      </c>
      <c r="B452" s="39" t="s">
        <v>1619</v>
      </c>
      <c r="C452" s="39" t="s">
        <v>1278</v>
      </c>
    </row>
    <row r="453" spans="1:3" s="78" customFormat="1" x14ac:dyDescent="0.25">
      <c r="A453" s="86">
        <v>600</v>
      </c>
      <c r="B453" s="86" t="s">
        <v>2484</v>
      </c>
      <c r="C453" s="86" t="s">
        <v>1275</v>
      </c>
    </row>
    <row r="454" spans="1:3" x14ac:dyDescent="0.25">
      <c r="A454" s="39">
        <v>601</v>
      </c>
      <c r="B454" s="39" t="s">
        <v>2389</v>
      </c>
      <c r="C454" s="39" t="s">
        <v>1278</v>
      </c>
    </row>
    <row r="455" spans="1:3" x14ac:dyDescent="0.25">
      <c r="A455" s="39">
        <v>602</v>
      </c>
      <c r="B455" s="39" t="s">
        <v>2401</v>
      </c>
      <c r="C455" s="39" t="s">
        <v>1278</v>
      </c>
    </row>
    <row r="456" spans="1:3" x14ac:dyDescent="0.25">
      <c r="A456" s="39">
        <v>603</v>
      </c>
      <c r="B456" s="39" t="s">
        <v>2402</v>
      </c>
      <c r="C456" s="39" t="s">
        <v>1278</v>
      </c>
    </row>
    <row r="457" spans="1:3" x14ac:dyDescent="0.25">
      <c r="A457" s="39">
        <v>604</v>
      </c>
      <c r="B457" s="39" t="s">
        <v>1620</v>
      </c>
      <c r="C457" s="39" t="s">
        <v>1278</v>
      </c>
    </row>
    <row r="458" spans="1:3" x14ac:dyDescent="0.25">
      <c r="A458" s="39">
        <v>605</v>
      </c>
      <c r="B458" s="39" t="s">
        <v>1621</v>
      </c>
      <c r="C458" s="39" t="s">
        <v>1278</v>
      </c>
    </row>
    <row r="459" spans="1:3" x14ac:dyDescent="0.25">
      <c r="A459" s="39">
        <v>606</v>
      </c>
      <c r="B459" s="39" t="s">
        <v>1622</v>
      </c>
      <c r="C459" s="39" t="s">
        <v>1278</v>
      </c>
    </row>
    <row r="460" spans="1:3" x14ac:dyDescent="0.25">
      <c r="A460" s="39">
        <v>607</v>
      </c>
      <c r="B460" s="39" t="s">
        <v>1623</v>
      </c>
      <c r="C460" s="39" t="s">
        <v>1275</v>
      </c>
    </row>
    <row r="461" spans="1:3" x14ac:dyDescent="0.25">
      <c r="A461" s="39">
        <v>608</v>
      </c>
      <c r="B461" s="39" t="s">
        <v>1624</v>
      </c>
      <c r="C461" s="39" t="s">
        <v>1276</v>
      </c>
    </row>
    <row r="462" spans="1:3" x14ac:dyDescent="0.25">
      <c r="A462" s="39">
        <v>609</v>
      </c>
      <c r="B462" s="39" t="s">
        <v>1625</v>
      </c>
      <c r="C462" s="39" t="s">
        <v>1276</v>
      </c>
    </row>
    <row r="463" spans="1:3" x14ac:dyDescent="0.25">
      <c r="A463" s="39">
        <v>610</v>
      </c>
      <c r="B463" s="39" t="s">
        <v>1626</v>
      </c>
      <c r="C463" s="39" t="s">
        <v>1275</v>
      </c>
    </row>
    <row r="464" spans="1:3" x14ac:dyDescent="0.25">
      <c r="A464" s="39">
        <v>611</v>
      </c>
      <c r="B464" s="39" t="s">
        <v>1627</v>
      </c>
      <c r="C464" s="39" t="s">
        <v>1275</v>
      </c>
    </row>
    <row r="465" spans="1:3" x14ac:dyDescent="0.25">
      <c r="A465" s="39">
        <v>612</v>
      </c>
      <c r="B465" s="39" t="s">
        <v>1628</v>
      </c>
      <c r="C465" s="39" t="s">
        <v>1276</v>
      </c>
    </row>
    <row r="466" spans="1:3" x14ac:dyDescent="0.25">
      <c r="A466" s="39">
        <v>613</v>
      </c>
      <c r="B466" s="39" t="s">
        <v>1629</v>
      </c>
      <c r="C466" s="39" t="s">
        <v>1276</v>
      </c>
    </row>
    <row r="467" spans="1:3" s="78" customFormat="1" x14ac:dyDescent="0.25">
      <c r="A467" s="86">
        <v>614</v>
      </c>
      <c r="B467" s="86" t="s">
        <v>2487</v>
      </c>
      <c r="C467" s="86" t="s">
        <v>1275</v>
      </c>
    </row>
    <row r="468" spans="1:3" x14ac:dyDescent="0.25">
      <c r="A468" s="39">
        <v>615</v>
      </c>
      <c r="B468" s="39" t="s">
        <v>1630</v>
      </c>
      <c r="C468" s="39" t="s">
        <v>1277</v>
      </c>
    </row>
    <row r="469" spans="1:3" x14ac:dyDescent="0.25">
      <c r="A469" s="39">
        <v>616</v>
      </c>
      <c r="B469" s="39" t="s">
        <v>1631</v>
      </c>
      <c r="C469" s="39" t="s">
        <v>1277</v>
      </c>
    </row>
    <row r="470" spans="1:3" x14ac:dyDescent="0.25">
      <c r="A470" s="39">
        <v>617</v>
      </c>
      <c r="B470" s="39" t="s">
        <v>1632</v>
      </c>
      <c r="C470" s="39" t="s">
        <v>1275</v>
      </c>
    </row>
    <row r="471" spans="1:3" x14ac:dyDescent="0.25">
      <c r="A471" s="39">
        <v>618</v>
      </c>
      <c r="B471" s="39" t="s">
        <v>1633</v>
      </c>
      <c r="C471" s="39" t="s">
        <v>1275</v>
      </c>
    </row>
    <row r="472" spans="1:3" x14ac:dyDescent="0.25">
      <c r="A472" s="39">
        <v>619</v>
      </c>
      <c r="B472" s="39" t="s">
        <v>1634</v>
      </c>
      <c r="C472" s="39" t="s">
        <v>1277</v>
      </c>
    </row>
    <row r="473" spans="1:3" x14ac:dyDescent="0.25">
      <c r="A473" s="39">
        <v>620</v>
      </c>
      <c r="B473" s="39" t="s">
        <v>1635</v>
      </c>
      <c r="C473" s="39" t="s">
        <v>1275</v>
      </c>
    </row>
    <row r="474" spans="1:3" x14ac:dyDescent="0.25">
      <c r="A474" s="39">
        <v>621</v>
      </c>
      <c r="B474" s="39" t="s">
        <v>2267</v>
      </c>
      <c r="C474" s="39" t="s">
        <v>1275</v>
      </c>
    </row>
    <row r="475" spans="1:3" x14ac:dyDescent="0.25">
      <c r="A475" s="39">
        <v>622</v>
      </c>
      <c r="B475" s="39" t="s">
        <v>1636</v>
      </c>
      <c r="C475" s="39" t="s">
        <v>1275</v>
      </c>
    </row>
    <row r="476" spans="1:3" x14ac:dyDescent="0.25">
      <c r="A476" s="39">
        <v>623</v>
      </c>
      <c r="B476" s="39" t="s">
        <v>1637</v>
      </c>
      <c r="C476" s="39" t="s">
        <v>1275</v>
      </c>
    </row>
    <row r="477" spans="1:3" x14ac:dyDescent="0.25">
      <c r="A477" s="39">
        <v>624</v>
      </c>
      <c r="B477" s="39" t="s">
        <v>2291</v>
      </c>
      <c r="C477" s="39" t="s">
        <v>1275</v>
      </c>
    </row>
    <row r="478" spans="1:3" x14ac:dyDescent="0.25">
      <c r="A478" s="39">
        <v>625</v>
      </c>
      <c r="B478" s="39" t="s">
        <v>2292</v>
      </c>
      <c r="C478" s="39" t="s">
        <v>1275</v>
      </c>
    </row>
    <row r="479" spans="1:3" x14ac:dyDescent="0.25">
      <c r="A479" s="39">
        <v>626</v>
      </c>
      <c r="B479" s="39" t="s">
        <v>1638</v>
      </c>
      <c r="C479" s="39" t="s">
        <v>1275</v>
      </c>
    </row>
    <row r="480" spans="1:3" x14ac:dyDescent="0.25">
      <c r="A480" s="39">
        <v>627</v>
      </c>
      <c r="B480" s="39" t="s">
        <v>1639</v>
      </c>
      <c r="C480" s="39" t="s">
        <v>1275</v>
      </c>
    </row>
    <row r="481" spans="1:3" x14ac:dyDescent="0.25">
      <c r="A481" s="39">
        <v>628</v>
      </c>
      <c r="B481" s="39" t="s">
        <v>1640</v>
      </c>
      <c r="C481" s="39" t="s">
        <v>1275</v>
      </c>
    </row>
    <row r="482" spans="1:3" x14ac:dyDescent="0.25">
      <c r="A482" s="39">
        <v>629</v>
      </c>
      <c r="B482" s="39" t="s">
        <v>1641</v>
      </c>
      <c r="C482" s="39" t="s">
        <v>1275</v>
      </c>
    </row>
    <row r="483" spans="1:3" x14ac:dyDescent="0.25">
      <c r="A483" s="39">
        <v>630</v>
      </c>
      <c r="B483" s="39" t="s">
        <v>1642</v>
      </c>
      <c r="C483" s="39" t="s">
        <v>1276</v>
      </c>
    </row>
    <row r="484" spans="1:3" x14ac:dyDescent="0.25">
      <c r="A484" s="39">
        <v>631</v>
      </c>
      <c r="B484" s="39" t="s">
        <v>1643</v>
      </c>
      <c r="C484" s="39" t="s">
        <v>1276</v>
      </c>
    </row>
    <row r="485" spans="1:3" x14ac:dyDescent="0.25">
      <c r="A485" s="39">
        <v>632</v>
      </c>
      <c r="B485" s="39" t="s">
        <v>1644</v>
      </c>
      <c r="C485" s="39" t="s">
        <v>1278</v>
      </c>
    </row>
    <row r="486" spans="1:3" x14ac:dyDescent="0.25">
      <c r="A486" s="39">
        <v>633</v>
      </c>
      <c r="B486" s="39" t="s">
        <v>1645</v>
      </c>
      <c r="C486" s="39" t="s">
        <v>1278</v>
      </c>
    </row>
    <row r="487" spans="1:3" x14ac:dyDescent="0.25">
      <c r="A487" s="39">
        <v>634</v>
      </c>
      <c r="B487" s="39" t="s">
        <v>1646</v>
      </c>
      <c r="C487" s="39" t="s">
        <v>1276</v>
      </c>
    </row>
    <row r="488" spans="1:3" x14ac:dyDescent="0.25">
      <c r="A488" s="39">
        <v>635</v>
      </c>
      <c r="B488" s="39" t="s">
        <v>1647</v>
      </c>
      <c r="C488" s="39" t="s">
        <v>1278</v>
      </c>
    </row>
    <row r="489" spans="1:3" x14ac:dyDescent="0.25">
      <c r="A489" s="39">
        <v>636</v>
      </c>
      <c r="B489" s="39" t="s">
        <v>2290</v>
      </c>
      <c r="C489" s="39" t="s">
        <v>1278</v>
      </c>
    </row>
    <row r="490" spans="1:3" x14ac:dyDescent="0.25">
      <c r="A490" s="39">
        <v>637</v>
      </c>
      <c r="B490" s="39" t="s">
        <v>1648</v>
      </c>
      <c r="C490" s="39" t="s">
        <v>1278</v>
      </c>
    </row>
    <row r="491" spans="1:3" x14ac:dyDescent="0.25">
      <c r="A491" s="39">
        <v>638</v>
      </c>
      <c r="B491" s="39" t="s">
        <v>2375</v>
      </c>
      <c r="C491" s="39" t="s">
        <v>1278</v>
      </c>
    </row>
    <row r="492" spans="1:3" x14ac:dyDescent="0.25">
      <c r="A492" s="39">
        <v>639</v>
      </c>
      <c r="B492" s="39" t="s">
        <v>1649</v>
      </c>
      <c r="C492" s="39" t="s">
        <v>1275</v>
      </c>
    </row>
    <row r="493" spans="1:3" x14ac:dyDescent="0.25">
      <c r="A493" s="39">
        <v>640</v>
      </c>
      <c r="B493" s="39" t="s">
        <v>1650</v>
      </c>
      <c r="C493" s="39" t="s">
        <v>1275</v>
      </c>
    </row>
    <row r="494" spans="1:3" x14ac:dyDescent="0.25">
      <c r="A494" s="39">
        <v>641</v>
      </c>
      <c r="B494" s="39" t="s">
        <v>1651</v>
      </c>
      <c r="C494" s="39" t="s">
        <v>1275</v>
      </c>
    </row>
    <row r="495" spans="1:3" x14ac:dyDescent="0.25">
      <c r="A495" s="39">
        <v>642</v>
      </c>
      <c r="B495" s="39" t="s">
        <v>1652</v>
      </c>
      <c r="C495" s="39" t="s">
        <v>1275</v>
      </c>
    </row>
    <row r="496" spans="1:3" x14ac:dyDescent="0.25">
      <c r="A496" s="39">
        <v>643</v>
      </c>
      <c r="B496" s="39" t="s">
        <v>1653</v>
      </c>
      <c r="C496" s="39" t="s">
        <v>1278</v>
      </c>
    </row>
    <row r="497" spans="1:3" x14ac:dyDescent="0.25">
      <c r="A497" s="39">
        <v>644</v>
      </c>
      <c r="B497" s="39" t="s">
        <v>2400</v>
      </c>
      <c r="C497" s="39" t="s">
        <v>1278</v>
      </c>
    </row>
    <row r="498" spans="1:3" x14ac:dyDescent="0.25">
      <c r="A498" s="39">
        <v>645</v>
      </c>
      <c r="B498" s="39" t="s">
        <v>1654</v>
      </c>
      <c r="C498" s="39" t="s">
        <v>1278</v>
      </c>
    </row>
    <row r="499" spans="1:3" x14ac:dyDescent="0.25">
      <c r="A499" s="39">
        <v>646</v>
      </c>
      <c r="B499" s="39" t="s">
        <v>1655</v>
      </c>
      <c r="C499" s="39" t="s">
        <v>1278</v>
      </c>
    </row>
    <row r="500" spans="1:3" x14ac:dyDescent="0.25">
      <c r="A500" s="39">
        <v>647</v>
      </c>
      <c r="B500" s="39" t="s">
        <v>1656</v>
      </c>
      <c r="C500" s="39" t="s">
        <v>1278</v>
      </c>
    </row>
    <row r="501" spans="1:3" x14ac:dyDescent="0.25">
      <c r="A501" s="39">
        <v>648</v>
      </c>
      <c r="B501" s="39" t="s">
        <v>1657</v>
      </c>
      <c r="C501" s="39" t="s">
        <v>1275</v>
      </c>
    </row>
    <row r="502" spans="1:3" x14ac:dyDescent="0.25">
      <c r="A502" s="39">
        <v>649</v>
      </c>
      <c r="B502" s="39" t="s">
        <v>1658</v>
      </c>
      <c r="C502" s="39" t="s">
        <v>1278</v>
      </c>
    </row>
    <row r="503" spans="1:3" x14ac:dyDescent="0.25">
      <c r="A503" s="39">
        <v>650</v>
      </c>
      <c r="B503" s="39" t="s">
        <v>2383</v>
      </c>
      <c r="C503" s="39" t="s">
        <v>1278</v>
      </c>
    </row>
    <row r="504" spans="1:3" x14ac:dyDescent="0.25">
      <c r="A504" s="39">
        <v>651</v>
      </c>
      <c r="B504" s="39" t="s">
        <v>2284</v>
      </c>
      <c r="C504" s="39" t="s">
        <v>1276</v>
      </c>
    </row>
    <row r="505" spans="1:3" x14ac:dyDescent="0.25">
      <c r="A505" s="39">
        <v>653</v>
      </c>
      <c r="B505" s="39" t="s">
        <v>2289</v>
      </c>
      <c r="C505" s="39" t="s">
        <v>1278</v>
      </c>
    </row>
    <row r="506" spans="1:3" x14ac:dyDescent="0.25">
      <c r="A506" s="39">
        <v>654</v>
      </c>
      <c r="B506" s="39" t="s">
        <v>2406</v>
      </c>
      <c r="C506" s="39" t="s">
        <v>1278</v>
      </c>
    </row>
    <row r="507" spans="1:3" x14ac:dyDescent="0.25">
      <c r="A507" s="39">
        <v>655</v>
      </c>
      <c r="B507" s="39" t="s">
        <v>1991</v>
      </c>
      <c r="C507" s="39" t="s">
        <v>1275</v>
      </c>
    </row>
    <row r="508" spans="1:3" x14ac:dyDescent="0.25">
      <c r="A508" s="39">
        <v>658</v>
      </c>
      <c r="B508" s="39" t="s">
        <v>2288</v>
      </c>
      <c r="C508" s="39" t="s">
        <v>1275</v>
      </c>
    </row>
    <row r="509" spans="1:3" x14ac:dyDescent="0.25">
      <c r="A509" s="39">
        <v>659</v>
      </c>
      <c r="B509" s="39" t="s">
        <v>1983</v>
      </c>
      <c r="C509" s="39" t="s">
        <v>1275</v>
      </c>
    </row>
    <row r="510" spans="1:3" x14ac:dyDescent="0.25">
      <c r="A510" s="39">
        <v>660</v>
      </c>
      <c r="B510" s="39" t="s">
        <v>2257</v>
      </c>
      <c r="C510" s="39" t="s">
        <v>1276</v>
      </c>
    </row>
    <row r="511" spans="1:3" x14ac:dyDescent="0.25">
      <c r="A511" s="39">
        <v>660</v>
      </c>
      <c r="B511" s="39" t="s">
        <v>2197</v>
      </c>
      <c r="C511" s="39" t="s">
        <v>1276</v>
      </c>
    </row>
    <row r="512" spans="1:3" x14ac:dyDescent="0.25">
      <c r="A512" s="39">
        <v>661</v>
      </c>
      <c r="B512" s="39" t="s">
        <v>1370</v>
      </c>
      <c r="C512" s="39" t="s">
        <v>1276</v>
      </c>
    </row>
    <row r="513" spans="1:3" x14ac:dyDescent="0.25">
      <c r="A513" s="39">
        <v>662</v>
      </c>
      <c r="B513" s="39" t="s">
        <v>2398</v>
      </c>
      <c r="C513" s="39" t="s">
        <v>1278</v>
      </c>
    </row>
    <row r="514" spans="1:3" x14ac:dyDescent="0.25">
      <c r="A514" s="39">
        <v>664</v>
      </c>
      <c r="B514" s="39" t="s">
        <v>2352</v>
      </c>
      <c r="C514" s="39" t="s">
        <v>1278</v>
      </c>
    </row>
    <row r="515" spans="1:3" x14ac:dyDescent="0.25">
      <c r="A515" s="39">
        <v>665</v>
      </c>
      <c r="B515" s="39" t="s">
        <v>2386</v>
      </c>
      <c r="C515" s="39" t="s">
        <v>1278</v>
      </c>
    </row>
    <row r="516" spans="1:3" x14ac:dyDescent="0.25">
      <c r="A516" s="39">
        <v>666</v>
      </c>
      <c r="B516" s="39" t="s">
        <v>2360</v>
      </c>
      <c r="C516" s="39" t="s">
        <v>1278</v>
      </c>
    </row>
    <row r="517" spans="1:3" x14ac:dyDescent="0.25">
      <c r="A517" s="39">
        <v>667</v>
      </c>
      <c r="B517" s="39" t="s">
        <v>2399</v>
      </c>
      <c r="C517" s="39" t="s">
        <v>1278</v>
      </c>
    </row>
    <row r="518" spans="1:3" x14ac:dyDescent="0.25">
      <c r="A518" s="39">
        <v>668</v>
      </c>
      <c r="B518" s="39" t="s">
        <v>2303</v>
      </c>
      <c r="C518" s="39" t="s">
        <v>1278</v>
      </c>
    </row>
    <row r="519" spans="1:3" x14ac:dyDescent="0.25">
      <c r="A519" s="39">
        <v>669</v>
      </c>
      <c r="B519" s="39" t="s">
        <v>2266</v>
      </c>
      <c r="C519" s="39" t="s">
        <v>1275</v>
      </c>
    </row>
    <row r="520" spans="1:3" x14ac:dyDescent="0.25">
      <c r="A520" s="39">
        <v>670</v>
      </c>
      <c r="B520" s="39" t="s">
        <v>2287</v>
      </c>
      <c r="C520" s="39" t="s">
        <v>1275</v>
      </c>
    </row>
    <row r="521" spans="1:3" x14ac:dyDescent="0.25">
      <c r="A521" s="39">
        <v>671</v>
      </c>
      <c r="B521" s="39" t="s">
        <v>2266</v>
      </c>
      <c r="C521" s="39" t="s">
        <v>1275</v>
      </c>
    </row>
    <row r="522" spans="1:3" x14ac:dyDescent="0.25">
      <c r="A522" s="39">
        <v>672</v>
      </c>
      <c r="B522" s="39" t="s">
        <v>2338</v>
      </c>
      <c r="C522" s="39" t="s">
        <v>1275</v>
      </c>
    </row>
    <row r="523" spans="1:3" x14ac:dyDescent="0.25">
      <c r="A523" s="39">
        <v>673</v>
      </c>
      <c r="B523" s="39" t="s">
        <v>2285</v>
      </c>
      <c r="C523" s="39" t="s">
        <v>1276</v>
      </c>
    </row>
    <row r="524" spans="1:3" x14ac:dyDescent="0.25">
      <c r="A524" s="39">
        <v>676</v>
      </c>
      <c r="B524" s="39" t="s">
        <v>2355</v>
      </c>
      <c r="C524" s="39" t="s">
        <v>1275</v>
      </c>
    </row>
    <row r="525" spans="1:3" x14ac:dyDescent="0.25">
      <c r="A525" s="39">
        <v>677</v>
      </c>
      <c r="B525" s="39" t="s">
        <v>1982</v>
      </c>
      <c r="C525" s="39" t="s">
        <v>1277</v>
      </c>
    </row>
    <row r="526" spans="1:3" x14ac:dyDescent="0.25">
      <c r="A526" s="39">
        <v>678</v>
      </c>
      <c r="B526" s="39" t="s">
        <v>2413</v>
      </c>
      <c r="C526" s="39" t="s">
        <v>1275</v>
      </c>
    </row>
    <row r="527" spans="1:3" x14ac:dyDescent="0.25">
      <c r="A527" s="39">
        <v>679</v>
      </c>
      <c r="B527" s="39" t="s">
        <v>1989</v>
      </c>
      <c r="C527" s="39" t="s">
        <v>1278</v>
      </c>
    </row>
    <row r="528" spans="1:3" x14ac:dyDescent="0.25">
      <c r="A528" s="39">
        <v>680</v>
      </c>
      <c r="B528" s="39" t="s">
        <v>1997</v>
      </c>
      <c r="C528" s="39" t="s">
        <v>1276</v>
      </c>
    </row>
    <row r="529" spans="1:3" x14ac:dyDescent="0.25">
      <c r="A529" s="39">
        <v>681</v>
      </c>
      <c r="B529" s="39" t="s">
        <v>2013</v>
      </c>
      <c r="C529" s="39" t="s">
        <v>1276</v>
      </c>
    </row>
    <row r="530" spans="1:3" x14ac:dyDescent="0.25">
      <c r="A530" s="39">
        <v>682</v>
      </c>
      <c r="B530" s="39" t="s">
        <v>1999</v>
      </c>
      <c r="C530" s="39" t="s">
        <v>1276</v>
      </c>
    </row>
    <row r="531" spans="1:3" x14ac:dyDescent="0.25">
      <c r="A531" s="39">
        <v>683</v>
      </c>
      <c r="B531" s="39" t="s">
        <v>2286</v>
      </c>
      <c r="C531" s="39" t="s">
        <v>1278</v>
      </c>
    </row>
    <row r="532" spans="1:3" x14ac:dyDescent="0.25">
      <c r="A532" s="39">
        <v>684</v>
      </c>
      <c r="B532" s="39" t="s">
        <v>1998</v>
      </c>
      <c r="C532" s="39" t="s">
        <v>1275</v>
      </c>
    </row>
    <row r="533" spans="1:3" x14ac:dyDescent="0.25">
      <c r="A533" s="39">
        <v>685</v>
      </c>
      <c r="B533" s="39" t="s">
        <v>2265</v>
      </c>
      <c r="C533" s="39" t="s">
        <v>1275</v>
      </c>
    </row>
    <row r="534" spans="1:3" x14ac:dyDescent="0.25">
      <c r="A534" s="39">
        <v>686</v>
      </c>
      <c r="B534" s="39" t="s">
        <v>2324</v>
      </c>
      <c r="C534" s="39" t="s">
        <v>1275</v>
      </c>
    </row>
    <row r="535" spans="1:3" x14ac:dyDescent="0.25">
      <c r="A535" s="39">
        <v>687</v>
      </c>
      <c r="B535" s="39" t="s">
        <v>2001</v>
      </c>
      <c r="C535" s="39" t="s">
        <v>1278</v>
      </c>
    </row>
    <row r="536" spans="1:3" x14ac:dyDescent="0.25">
      <c r="A536" s="39">
        <v>688</v>
      </c>
      <c r="B536" s="39" t="s">
        <v>2011</v>
      </c>
      <c r="C536" s="39" t="s">
        <v>1275</v>
      </c>
    </row>
    <row r="537" spans="1:3" x14ac:dyDescent="0.25">
      <c r="A537" s="39">
        <v>689</v>
      </c>
      <c r="B537" s="39" t="s">
        <v>1996</v>
      </c>
      <c r="C537" s="39" t="s">
        <v>1278</v>
      </c>
    </row>
    <row r="538" spans="1:3" x14ac:dyDescent="0.25">
      <c r="A538" s="39">
        <v>690</v>
      </c>
      <c r="B538" s="39" t="s">
        <v>1995</v>
      </c>
      <c r="C538" s="39" t="s">
        <v>1275</v>
      </c>
    </row>
    <row r="539" spans="1:3" x14ac:dyDescent="0.25">
      <c r="A539" s="39">
        <v>691</v>
      </c>
      <c r="B539" s="39" t="s">
        <v>2000</v>
      </c>
      <c r="C539" s="39" t="s">
        <v>1278</v>
      </c>
    </row>
    <row r="540" spans="1:3" x14ac:dyDescent="0.25">
      <c r="A540" s="39">
        <v>693</v>
      </c>
      <c r="B540" s="39" t="s">
        <v>2015</v>
      </c>
      <c r="C540" s="39" t="s">
        <v>1276</v>
      </c>
    </row>
    <row r="541" spans="1:3" x14ac:dyDescent="0.25">
      <c r="A541" s="39">
        <v>694</v>
      </c>
      <c r="B541" s="39" t="s">
        <v>2002</v>
      </c>
      <c r="C541" s="39" t="s">
        <v>1275</v>
      </c>
    </row>
    <row r="542" spans="1:3" x14ac:dyDescent="0.25">
      <c r="A542" s="39">
        <v>695</v>
      </c>
      <c r="B542" s="39" t="s">
        <v>2007</v>
      </c>
      <c r="C542" s="39" t="s">
        <v>1275</v>
      </c>
    </row>
    <row r="543" spans="1:3" x14ac:dyDescent="0.25">
      <c r="A543" s="39">
        <v>696</v>
      </c>
      <c r="B543" s="39" t="s">
        <v>2014</v>
      </c>
      <c r="C543" s="39" t="s">
        <v>1275</v>
      </c>
    </row>
    <row r="544" spans="1:3" x14ac:dyDescent="0.25">
      <c r="A544" s="39">
        <v>697</v>
      </c>
      <c r="B544" s="39" t="s">
        <v>2006</v>
      </c>
      <c r="C544" s="39" t="s">
        <v>1275</v>
      </c>
    </row>
    <row r="545" spans="1:3" x14ac:dyDescent="0.25">
      <c r="A545" s="39">
        <v>698</v>
      </c>
      <c r="B545" s="39" t="s">
        <v>2004</v>
      </c>
      <c r="C545" s="39" t="s">
        <v>1275</v>
      </c>
    </row>
    <row r="546" spans="1:3" x14ac:dyDescent="0.25">
      <c r="A546" s="39">
        <v>699</v>
      </c>
      <c r="B546" s="39" t="s">
        <v>2354</v>
      </c>
      <c r="C546" s="39" t="s">
        <v>1277</v>
      </c>
    </row>
    <row r="547" spans="1:3" x14ac:dyDescent="0.25">
      <c r="A547" s="39">
        <v>701</v>
      </c>
      <c r="B547" s="39" t="s">
        <v>2005</v>
      </c>
      <c r="C547" s="39" t="s">
        <v>1275</v>
      </c>
    </row>
    <row r="548" spans="1:3" x14ac:dyDescent="0.25">
      <c r="A548" s="39">
        <v>703</v>
      </c>
      <c r="B548" s="39" t="s">
        <v>1659</v>
      </c>
      <c r="C548" s="39" t="s">
        <v>1278</v>
      </c>
    </row>
    <row r="549" spans="1:3" x14ac:dyDescent="0.25">
      <c r="A549" s="39">
        <v>705</v>
      </c>
      <c r="B549" s="39" t="s">
        <v>1660</v>
      </c>
      <c r="C549" s="39" t="s">
        <v>1278</v>
      </c>
    </row>
    <row r="550" spans="1:3" x14ac:dyDescent="0.25">
      <c r="A550" s="39">
        <v>706</v>
      </c>
      <c r="B550" s="39" t="s">
        <v>2372</v>
      </c>
      <c r="C550" s="39" t="s">
        <v>1275</v>
      </c>
    </row>
    <row r="551" spans="1:3" x14ac:dyDescent="0.25">
      <c r="A551" s="39">
        <v>707</v>
      </c>
      <c r="B551" s="39" t="s">
        <v>1661</v>
      </c>
      <c r="C551" s="39" t="s">
        <v>1275</v>
      </c>
    </row>
    <row r="552" spans="1:3" x14ac:dyDescent="0.25">
      <c r="A552" s="39">
        <v>708</v>
      </c>
      <c r="B552" s="39" t="s">
        <v>1662</v>
      </c>
      <c r="C552" s="39" t="s">
        <v>1275</v>
      </c>
    </row>
    <row r="553" spans="1:3" x14ac:dyDescent="0.25">
      <c r="A553" s="39">
        <v>709</v>
      </c>
      <c r="B553" s="39" t="s">
        <v>1663</v>
      </c>
      <c r="C553" s="39" t="s">
        <v>1275</v>
      </c>
    </row>
    <row r="554" spans="1:3" x14ac:dyDescent="0.25">
      <c r="A554" s="39">
        <v>710</v>
      </c>
      <c r="B554" s="39" t="s">
        <v>1664</v>
      </c>
      <c r="C554" s="39" t="s">
        <v>1275</v>
      </c>
    </row>
    <row r="555" spans="1:3" x14ac:dyDescent="0.25">
      <c r="A555" s="39">
        <v>712</v>
      </c>
      <c r="B555" s="39" t="s">
        <v>1665</v>
      </c>
      <c r="C555" s="39" t="s">
        <v>1278</v>
      </c>
    </row>
    <row r="556" spans="1:3" x14ac:dyDescent="0.25">
      <c r="A556" s="39">
        <v>713</v>
      </c>
      <c r="B556" s="39" t="s">
        <v>1666</v>
      </c>
      <c r="C556" s="39" t="s">
        <v>1275</v>
      </c>
    </row>
    <row r="557" spans="1:3" x14ac:dyDescent="0.25">
      <c r="A557" s="39">
        <v>714</v>
      </c>
      <c r="B557" s="39" t="s">
        <v>1667</v>
      </c>
      <c r="C557" s="39" t="s">
        <v>1275</v>
      </c>
    </row>
    <row r="558" spans="1:3" x14ac:dyDescent="0.25">
      <c r="A558" s="39">
        <v>715</v>
      </c>
      <c r="B558" s="39" t="s">
        <v>1668</v>
      </c>
      <c r="C558" s="39" t="s">
        <v>1275</v>
      </c>
    </row>
    <row r="559" spans="1:3" x14ac:dyDescent="0.25">
      <c r="A559" s="39">
        <v>716</v>
      </c>
      <c r="B559" s="39" t="s">
        <v>1669</v>
      </c>
      <c r="C559" s="39" t="s">
        <v>1278</v>
      </c>
    </row>
    <row r="560" spans="1:3" x14ac:dyDescent="0.25">
      <c r="A560" s="39">
        <v>717</v>
      </c>
      <c r="B560" s="39" t="s">
        <v>1670</v>
      </c>
      <c r="C560" s="39" t="s">
        <v>1275</v>
      </c>
    </row>
    <row r="561" spans="1:3" x14ac:dyDescent="0.25">
      <c r="A561" s="39">
        <v>718</v>
      </c>
      <c r="B561" s="39" t="s">
        <v>1671</v>
      </c>
      <c r="C561" s="39" t="s">
        <v>1275</v>
      </c>
    </row>
    <row r="562" spans="1:3" x14ac:dyDescent="0.25">
      <c r="A562" s="39">
        <v>719</v>
      </c>
      <c r="B562" s="39" t="s">
        <v>1672</v>
      </c>
      <c r="C562" s="39" t="s">
        <v>1275</v>
      </c>
    </row>
    <row r="563" spans="1:3" x14ac:dyDescent="0.25">
      <c r="A563" s="39">
        <v>720</v>
      </c>
      <c r="B563" s="39" t="s">
        <v>1673</v>
      </c>
      <c r="C563" s="39" t="s">
        <v>1278</v>
      </c>
    </row>
    <row r="564" spans="1:3" x14ac:dyDescent="0.25">
      <c r="A564" s="39">
        <v>721</v>
      </c>
      <c r="B564" s="39" t="s">
        <v>1674</v>
      </c>
      <c r="C564" s="39" t="s">
        <v>1275</v>
      </c>
    </row>
    <row r="565" spans="1:3" x14ac:dyDescent="0.25">
      <c r="A565" s="39">
        <v>722</v>
      </c>
      <c r="B565" s="39" t="s">
        <v>1675</v>
      </c>
      <c r="C565" s="39" t="s">
        <v>1275</v>
      </c>
    </row>
    <row r="566" spans="1:3" x14ac:dyDescent="0.25">
      <c r="A566" s="39">
        <v>723</v>
      </c>
      <c r="B566" s="39" t="s">
        <v>1676</v>
      </c>
      <c r="C566" s="39" t="s">
        <v>1275</v>
      </c>
    </row>
    <row r="567" spans="1:3" x14ac:dyDescent="0.25">
      <c r="A567" s="39">
        <v>724</v>
      </c>
      <c r="B567" s="39" t="s">
        <v>1677</v>
      </c>
      <c r="C567" s="39" t="s">
        <v>1275</v>
      </c>
    </row>
    <row r="568" spans="1:3" x14ac:dyDescent="0.25">
      <c r="A568" s="39">
        <v>725</v>
      </c>
      <c r="B568" s="39" t="s">
        <v>1678</v>
      </c>
      <c r="C568" s="39" t="s">
        <v>1275</v>
      </c>
    </row>
    <row r="569" spans="1:3" x14ac:dyDescent="0.25">
      <c r="A569" s="39">
        <v>726</v>
      </c>
      <c r="B569" s="39" t="s">
        <v>1679</v>
      </c>
      <c r="C569" s="39" t="s">
        <v>1275</v>
      </c>
    </row>
    <row r="570" spans="1:3" x14ac:dyDescent="0.25">
      <c r="A570" s="39">
        <v>727</v>
      </c>
      <c r="B570" s="39" t="s">
        <v>1680</v>
      </c>
      <c r="C570" s="39" t="s">
        <v>1278</v>
      </c>
    </row>
    <row r="571" spans="1:3" x14ac:dyDescent="0.25">
      <c r="A571" s="39">
        <v>728</v>
      </c>
      <c r="B571" s="39" t="s">
        <v>1681</v>
      </c>
      <c r="C571" s="39" t="s">
        <v>1278</v>
      </c>
    </row>
    <row r="572" spans="1:3" x14ac:dyDescent="0.25">
      <c r="A572" s="39">
        <v>729</v>
      </c>
      <c r="B572" s="39" t="s">
        <v>1682</v>
      </c>
      <c r="C572" s="39" t="s">
        <v>1278</v>
      </c>
    </row>
    <row r="573" spans="1:3" x14ac:dyDescent="0.25">
      <c r="A573" s="39">
        <v>730</v>
      </c>
      <c r="B573" s="39" t="s">
        <v>1683</v>
      </c>
      <c r="C573" s="39" t="s">
        <v>1277</v>
      </c>
    </row>
    <row r="574" spans="1:3" x14ac:dyDescent="0.25">
      <c r="A574" s="39">
        <v>731</v>
      </c>
      <c r="B574" s="39" t="s">
        <v>1684</v>
      </c>
      <c r="C574" s="39" t="s">
        <v>1278</v>
      </c>
    </row>
    <row r="575" spans="1:3" x14ac:dyDescent="0.25">
      <c r="A575" s="39">
        <v>732</v>
      </c>
      <c r="B575" s="39" t="s">
        <v>1685</v>
      </c>
      <c r="C575" s="39" t="s">
        <v>1278</v>
      </c>
    </row>
    <row r="576" spans="1:3" x14ac:dyDescent="0.25">
      <c r="A576" s="39">
        <v>733</v>
      </c>
      <c r="B576" s="39" t="s">
        <v>1686</v>
      </c>
      <c r="C576" s="39" t="s">
        <v>1277</v>
      </c>
    </row>
    <row r="577" spans="1:3" x14ac:dyDescent="0.25">
      <c r="A577" s="39">
        <v>734</v>
      </c>
      <c r="B577" s="39" t="s">
        <v>1687</v>
      </c>
      <c r="C577" s="39" t="s">
        <v>1275</v>
      </c>
    </row>
    <row r="578" spans="1:3" x14ac:dyDescent="0.25">
      <c r="A578" s="39">
        <v>735</v>
      </c>
      <c r="B578" s="39" t="s">
        <v>1688</v>
      </c>
      <c r="C578" s="39" t="s">
        <v>1275</v>
      </c>
    </row>
    <row r="579" spans="1:3" x14ac:dyDescent="0.25">
      <c r="A579" s="39">
        <v>736</v>
      </c>
      <c r="B579" s="39" t="s">
        <v>1689</v>
      </c>
      <c r="C579" s="39" t="s">
        <v>1278</v>
      </c>
    </row>
    <row r="580" spans="1:3" x14ac:dyDescent="0.25">
      <c r="A580" s="39">
        <v>737</v>
      </c>
      <c r="B580" s="39" t="s">
        <v>1690</v>
      </c>
      <c r="C580" s="39" t="s">
        <v>1278</v>
      </c>
    </row>
    <row r="581" spans="1:3" x14ac:dyDescent="0.25">
      <c r="A581" s="39">
        <v>738</v>
      </c>
      <c r="B581" s="39" t="s">
        <v>1691</v>
      </c>
      <c r="C581" s="39" t="s">
        <v>1275</v>
      </c>
    </row>
    <row r="582" spans="1:3" x14ac:dyDescent="0.25">
      <c r="A582" s="39">
        <v>739</v>
      </c>
      <c r="B582" s="39" t="s">
        <v>1692</v>
      </c>
      <c r="C582" s="39" t="s">
        <v>1275</v>
      </c>
    </row>
    <row r="583" spans="1:3" x14ac:dyDescent="0.25">
      <c r="A583" s="39">
        <v>740</v>
      </c>
      <c r="B583" s="39" t="s">
        <v>1693</v>
      </c>
      <c r="C583" s="39" t="s">
        <v>1278</v>
      </c>
    </row>
    <row r="584" spans="1:3" x14ac:dyDescent="0.25">
      <c r="A584" s="39">
        <v>741</v>
      </c>
      <c r="B584" s="39" t="s">
        <v>2264</v>
      </c>
      <c r="C584" s="39" t="s">
        <v>1278</v>
      </c>
    </row>
    <row r="585" spans="1:3" x14ac:dyDescent="0.25">
      <c r="A585" s="39">
        <v>742</v>
      </c>
      <c r="B585" s="39" t="s">
        <v>1694</v>
      </c>
      <c r="C585" s="39" t="s">
        <v>1276</v>
      </c>
    </row>
    <row r="586" spans="1:3" x14ac:dyDescent="0.25">
      <c r="A586" s="39">
        <v>743</v>
      </c>
      <c r="B586" s="39" t="s">
        <v>1695</v>
      </c>
      <c r="C586" s="39" t="s">
        <v>1275</v>
      </c>
    </row>
    <row r="587" spans="1:3" x14ac:dyDescent="0.25">
      <c r="A587" s="39">
        <v>744</v>
      </c>
      <c r="B587" s="39" t="s">
        <v>1696</v>
      </c>
      <c r="C587" s="39" t="s">
        <v>1275</v>
      </c>
    </row>
    <row r="588" spans="1:3" x14ac:dyDescent="0.25">
      <c r="A588" s="39">
        <v>745</v>
      </c>
      <c r="B588" s="39" t="s">
        <v>1697</v>
      </c>
      <c r="C588" s="39" t="s">
        <v>1275</v>
      </c>
    </row>
    <row r="589" spans="1:3" x14ac:dyDescent="0.25">
      <c r="A589" s="39">
        <v>746</v>
      </c>
      <c r="B589" s="39" t="s">
        <v>1698</v>
      </c>
      <c r="C589" s="39" t="s">
        <v>1278</v>
      </c>
    </row>
    <row r="590" spans="1:3" x14ac:dyDescent="0.25">
      <c r="A590" s="39">
        <v>747</v>
      </c>
      <c r="B590" s="39" t="s">
        <v>1699</v>
      </c>
      <c r="C590" s="39" t="s">
        <v>1278</v>
      </c>
    </row>
    <row r="591" spans="1:3" x14ac:dyDescent="0.25">
      <c r="A591" s="39">
        <v>748</v>
      </c>
      <c r="B591" s="39" t="s">
        <v>2380</v>
      </c>
      <c r="C591" s="39" t="s">
        <v>1278</v>
      </c>
    </row>
    <row r="592" spans="1:3" x14ac:dyDescent="0.25">
      <c r="A592" s="39">
        <v>749</v>
      </c>
      <c r="B592" s="39" t="s">
        <v>1700</v>
      </c>
      <c r="C592" s="39" t="s">
        <v>1278</v>
      </c>
    </row>
    <row r="593" spans="1:3" x14ac:dyDescent="0.25">
      <c r="A593" s="39">
        <v>750</v>
      </c>
      <c r="B593" s="39" t="s">
        <v>1701</v>
      </c>
      <c r="C593" s="39" t="s">
        <v>1277</v>
      </c>
    </row>
    <row r="594" spans="1:3" x14ac:dyDescent="0.25">
      <c r="A594" s="39">
        <v>751</v>
      </c>
      <c r="B594" s="39" t="s">
        <v>2263</v>
      </c>
      <c r="C594" s="39" t="s">
        <v>1277</v>
      </c>
    </row>
    <row r="595" spans="1:3" x14ac:dyDescent="0.25">
      <c r="A595" s="39">
        <v>752</v>
      </c>
      <c r="B595" s="39" t="s">
        <v>1702</v>
      </c>
      <c r="C595" s="39" t="s">
        <v>1278</v>
      </c>
    </row>
    <row r="596" spans="1:3" x14ac:dyDescent="0.25">
      <c r="A596" s="39">
        <v>753</v>
      </c>
      <c r="B596" s="39" t="s">
        <v>1703</v>
      </c>
      <c r="C596" s="39" t="s">
        <v>1275</v>
      </c>
    </row>
    <row r="597" spans="1:3" x14ac:dyDescent="0.25">
      <c r="A597" s="39">
        <v>754</v>
      </c>
      <c r="B597" s="39" t="s">
        <v>1704</v>
      </c>
      <c r="C597" s="39" t="s">
        <v>1278</v>
      </c>
    </row>
    <row r="598" spans="1:3" x14ac:dyDescent="0.25">
      <c r="A598" s="39">
        <v>755</v>
      </c>
      <c r="B598" s="39" t="s">
        <v>1705</v>
      </c>
      <c r="C598" s="39" t="s">
        <v>1275</v>
      </c>
    </row>
    <row r="599" spans="1:3" x14ac:dyDescent="0.25">
      <c r="A599" s="39">
        <v>756</v>
      </c>
      <c r="B599" s="39" t="s">
        <v>1706</v>
      </c>
      <c r="C599" s="39" t="s">
        <v>1278</v>
      </c>
    </row>
    <row r="600" spans="1:3" x14ac:dyDescent="0.25">
      <c r="A600" s="39">
        <v>757</v>
      </c>
      <c r="B600" s="39" t="s">
        <v>1707</v>
      </c>
      <c r="C600" s="39" t="s">
        <v>1278</v>
      </c>
    </row>
    <row r="601" spans="1:3" x14ac:dyDescent="0.25">
      <c r="A601" s="39">
        <v>758</v>
      </c>
      <c r="B601" s="39" t="s">
        <v>2415</v>
      </c>
      <c r="C601" s="39" t="s">
        <v>1278</v>
      </c>
    </row>
    <row r="602" spans="1:3" x14ac:dyDescent="0.25">
      <c r="A602" s="39">
        <v>759</v>
      </c>
      <c r="B602" s="39" t="s">
        <v>1708</v>
      </c>
      <c r="C602" s="39" t="s">
        <v>1275</v>
      </c>
    </row>
    <row r="603" spans="1:3" x14ac:dyDescent="0.25">
      <c r="A603" s="39">
        <v>760</v>
      </c>
      <c r="B603" s="39" t="s">
        <v>1709</v>
      </c>
      <c r="C603" s="39" t="s">
        <v>1278</v>
      </c>
    </row>
    <row r="604" spans="1:3" x14ac:dyDescent="0.25">
      <c r="A604" s="39">
        <v>761</v>
      </c>
      <c r="B604" s="39" t="s">
        <v>1710</v>
      </c>
      <c r="C604" s="39" t="s">
        <v>1275</v>
      </c>
    </row>
    <row r="605" spans="1:3" x14ac:dyDescent="0.25">
      <c r="A605" s="39">
        <v>763</v>
      </c>
      <c r="B605" s="39" t="s">
        <v>1711</v>
      </c>
      <c r="C605" s="39" t="s">
        <v>1278</v>
      </c>
    </row>
    <row r="606" spans="1:3" x14ac:dyDescent="0.25">
      <c r="A606" s="39">
        <v>764</v>
      </c>
      <c r="B606" s="39" t="s">
        <v>1712</v>
      </c>
      <c r="C606" s="39" t="s">
        <v>1277</v>
      </c>
    </row>
    <row r="607" spans="1:3" x14ac:dyDescent="0.25">
      <c r="A607" s="39">
        <v>765</v>
      </c>
      <c r="B607" s="39" t="s">
        <v>1713</v>
      </c>
      <c r="C607" s="39" t="s">
        <v>1277</v>
      </c>
    </row>
    <row r="608" spans="1:3" x14ac:dyDescent="0.25">
      <c r="A608" s="39">
        <v>766</v>
      </c>
      <c r="B608" s="39" t="s">
        <v>1714</v>
      </c>
      <c r="C608" s="39" t="s">
        <v>1277</v>
      </c>
    </row>
    <row r="609" spans="1:3" x14ac:dyDescent="0.25">
      <c r="A609" s="39">
        <v>767</v>
      </c>
      <c r="B609" s="39" t="s">
        <v>2358</v>
      </c>
      <c r="C609" s="39" t="s">
        <v>1277</v>
      </c>
    </row>
    <row r="610" spans="1:3" x14ac:dyDescent="0.25">
      <c r="A610" s="39">
        <v>768</v>
      </c>
      <c r="B610" s="39" t="s">
        <v>2332</v>
      </c>
      <c r="C610" s="39" t="s">
        <v>1275</v>
      </c>
    </row>
    <row r="611" spans="1:3" x14ac:dyDescent="0.25">
      <c r="A611" s="39">
        <v>769</v>
      </c>
      <c r="B611" s="39" t="s">
        <v>2199</v>
      </c>
      <c r="C611" s="39" t="s">
        <v>1275</v>
      </c>
    </row>
    <row r="612" spans="1:3" x14ac:dyDescent="0.25">
      <c r="A612" s="39">
        <v>770</v>
      </c>
      <c r="B612" s="39" t="s">
        <v>1715</v>
      </c>
      <c r="C612" s="39" t="s">
        <v>1278</v>
      </c>
    </row>
    <row r="613" spans="1:3" x14ac:dyDescent="0.25">
      <c r="A613" s="39">
        <v>771</v>
      </c>
      <c r="B613" s="39" t="s">
        <v>1716</v>
      </c>
      <c r="C613" s="39" t="s">
        <v>1278</v>
      </c>
    </row>
    <row r="614" spans="1:3" x14ac:dyDescent="0.25">
      <c r="A614" s="39">
        <v>772</v>
      </c>
      <c r="B614" s="39" t="s">
        <v>1717</v>
      </c>
      <c r="C614" s="39" t="s">
        <v>1276</v>
      </c>
    </row>
    <row r="615" spans="1:3" x14ac:dyDescent="0.25">
      <c r="A615" s="39">
        <v>773</v>
      </c>
      <c r="B615" s="39" t="s">
        <v>1718</v>
      </c>
      <c r="C615" s="39" t="s">
        <v>1276</v>
      </c>
    </row>
    <row r="616" spans="1:3" x14ac:dyDescent="0.25">
      <c r="A616" s="39">
        <v>774</v>
      </c>
      <c r="B616" s="39" t="s">
        <v>1719</v>
      </c>
      <c r="C616" s="39" t="s">
        <v>1278</v>
      </c>
    </row>
    <row r="617" spans="1:3" x14ac:dyDescent="0.25">
      <c r="A617" s="39">
        <v>775</v>
      </c>
      <c r="B617" s="39" t="s">
        <v>2366</v>
      </c>
      <c r="C617" s="39" t="s">
        <v>1278</v>
      </c>
    </row>
    <row r="618" spans="1:3" x14ac:dyDescent="0.25">
      <c r="A618" s="39">
        <v>776</v>
      </c>
      <c r="B618" s="39" t="s">
        <v>1720</v>
      </c>
      <c r="C618" s="39" t="s">
        <v>1276</v>
      </c>
    </row>
    <row r="619" spans="1:3" x14ac:dyDescent="0.25">
      <c r="A619" s="39">
        <v>777</v>
      </c>
      <c r="B619" s="39" t="s">
        <v>1721</v>
      </c>
      <c r="C619" s="39" t="s">
        <v>1276</v>
      </c>
    </row>
    <row r="620" spans="1:3" x14ac:dyDescent="0.25">
      <c r="A620" s="39">
        <v>778</v>
      </c>
      <c r="B620" s="39" t="s">
        <v>1722</v>
      </c>
      <c r="C620" s="39" t="s">
        <v>1278</v>
      </c>
    </row>
    <row r="621" spans="1:3" x14ac:dyDescent="0.25">
      <c r="A621" s="39">
        <v>779</v>
      </c>
      <c r="B621" s="39" t="s">
        <v>1723</v>
      </c>
      <c r="C621" s="39" t="s">
        <v>1278</v>
      </c>
    </row>
    <row r="622" spans="1:3" x14ac:dyDescent="0.25">
      <c r="A622" s="39">
        <v>780</v>
      </c>
      <c r="B622" s="39" t="s">
        <v>1724</v>
      </c>
      <c r="C622" s="39" t="s">
        <v>1277</v>
      </c>
    </row>
    <row r="623" spans="1:3" x14ac:dyDescent="0.25">
      <c r="A623" s="39">
        <v>781</v>
      </c>
      <c r="B623" s="39" t="s">
        <v>1725</v>
      </c>
      <c r="C623" s="39" t="s">
        <v>1277</v>
      </c>
    </row>
    <row r="624" spans="1:3" x14ac:dyDescent="0.25">
      <c r="A624" s="39">
        <v>782</v>
      </c>
      <c r="B624" s="39" t="s">
        <v>2335</v>
      </c>
      <c r="C624" s="39" t="s">
        <v>1278</v>
      </c>
    </row>
    <row r="625" spans="1:3" x14ac:dyDescent="0.25">
      <c r="A625" s="39">
        <v>783</v>
      </c>
      <c r="B625" s="39" t="s">
        <v>1726</v>
      </c>
      <c r="C625" s="39" t="s">
        <v>1277</v>
      </c>
    </row>
    <row r="626" spans="1:3" x14ac:dyDescent="0.25">
      <c r="A626" s="39">
        <v>784</v>
      </c>
      <c r="B626" s="39" t="s">
        <v>1727</v>
      </c>
      <c r="C626" s="39" t="s">
        <v>1275</v>
      </c>
    </row>
    <row r="627" spans="1:3" x14ac:dyDescent="0.25">
      <c r="A627" s="39">
        <v>785</v>
      </c>
      <c r="B627" s="39" t="s">
        <v>2376</v>
      </c>
      <c r="C627" s="39" t="s">
        <v>1275</v>
      </c>
    </row>
    <row r="628" spans="1:3" x14ac:dyDescent="0.25">
      <c r="A628" s="39">
        <v>786</v>
      </c>
      <c r="B628" s="39" t="s">
        <v>1728</v>
      </c>
      <c r="C628" s="39" t="s">
        <v>1275</v>
      </c>
    </row>
    <row r="629" spans="1:3" x14ac:dyDescent="0.25">
      <c r="A629" s="39">
        <v>787</v>
      </c>
      <c r="B629" s="39" t="s">
        <v>1729</v>
      </c>
      <c r="C629" s="39" t="s">
        <v>1275</v>
      </c>
    </row>
    <row r="630" spans="1:3" x14ac:dyDescent="0.25">
      <c r="A630" s="39">
        <v>788</v>
      </c>
      <c r="B630" s="39" t="s">
        <v>1730</v>
      </c>
      <c r="C630" s="39" t="s">
        <v>1275</v>
      </c>
    </row>
    <row r="631" spans="1:3" x14ac:dyDescent="0.25">
      <c r="A631" s="39">
        <v>789</v>
      </c>
      <c r="B631" s="39" t="s">
        <v>2200</v>
      </c>
      <c r="C631" s="39" t="s">
        <v>1276</v>
      </c>
    </row>
    <row r="632" spans="1:3" x14ac:dyDescent="0.25">
      <c r="A632" s="39">
        <v>790</v>
      </c>
      <c r="B632" s="39" t="s">
        <v>1731</v>
      </c>
      <c r="C632" s="39" t="s">
        <v>1275</v>
      </c>
    </row>
    <row r="633" spans="1:3" x14ac:dyDescent="0.25">
      <c r="A633" s="39">
        <v>791</v>
      </c>
      <c r="B633" s="39" t="s">
        <v>1732</v>
      </c>
      <c r="C633" s="39" t="s">
        <v>1275</v>
      </c>
    </row>
    <row r="634" spans="1:3" x14ac:dyDescent="0.25">
      <c r="A634" s="39">
        <v>792</v>
      </c>
      <c r="B634" s="39" t="s">
        <v>2201</v>
      </c>
      <c r="C634" s="39" t="s">
        <v>1275</v>
      </c>
    </row>
    <row r="635" spans="1:3" x14ac:dyDescent="0.25">
      <c r="A635" s="39">
        <v>793</v>
      </c>
      <c r="B635" s="39" t="s">
        <v>2182</v>
      </c>
      <c r="C635" s="39" t="s">
        <v>1275</v>
      </c>
    </row>
    <row r="636" spans="1:3" x14ac:dyDescent="0.25">
      <c r="A636" s="39">
        <v>794</v>
      </c>
      <c r="B636" s="39" t="s">
        <v>1733</v>
      </c>
      <c r="C636" s="39" t="s">
        <v>1275</v>
      </c>
    </row>
    <row r="637" spans="1:3" x14ac:dyDescent="0.25">
      <c r="A637" s="39">
        <v>795</v>
      </c>
      <c r="B637" s="39" t="s">
        <v>1734</v>
      </c>
      <c r="C637" s="39" t="s">
        <v>1276</v>
      </c>
    </row>
    <row r="638" spans="1:3" x14ac:dyDescent="0.25">
      <c r="A638" s="39">
        <v>796</v>
      </c>
      <c r="B638" s="39" t="s">
        <v>1735</v>
      </c>
      <c r="C638" s="39" t="s">
        <v>1278</v>
      </c>
    </row>
    <row r="639" spans="1:3" s="78" customFormat="1" x14ac:dyDescent="0.25">
      <c r="A639" s="86">
        <v>797</v>
      </c>
      <c r="B639" s="86" t="s">
        <v>2485</v>
      </c>
      <c r="C639" s="86" t="s">
        <v>1275</v>
      </c>
    </row>
    <row r="640" spans="1:3" x14ac:dyDescent="0.25">
      <c r="A640" s="39">
        <v>798</v>
      </c>
      <c r="B640" s="39" t="s">
        <v>2281</v>
      </c>
      <c r="C640" s="39" t="s">
        <v>1276</v>
      </c>
    </row>
    <row r="641" spans="1:3" x14ac:dyDescent="0.25">
      <c r="A641" s="39">
        <v>799</v>
      </c>
      <c r="B641" s="39" t="s">
        <v>1736</v>
      </c>
      <c r="C641" s="39" t="s">
        <v>1278</v>
      </c>
    </row>
    <row r="642" spans="1:3" x14ac:dyDescent="0.25">
      <c r="A642" s="39">
        <v>800</v>
      </c>
      <c r="B642" s="39" t="s">
        <v>1737</v>
      </c>
      <c r="C642" s="39" t="s">
        <v>1275</v>
      </c>
    </row>
    <row r="643" spans="1:3" x14ac:dyDescent="0.25">
      <c r="A643" s="39">
        <v>801</v>
      </c>
      <c r="B643" s="39" t="s">
        <v>1738</v>
      </c>
      <c r="C643" s="39" t="s">
        <v>1275</v>
      </c>
    </row>
    <row r="644" spans="1:3" x14ac:dyDescent="0.25">
      <c r="A644" s="39">
        <v>802</v>
      </c>
      <c r="B644" s="39" t="s">
        <v>2403</v>
      </c>
      <c r="C644" s="39" t="s">
        <v>1276</v>
      </c>
    </row>
    <row r="645" spans="1:3" x14ac:dyDescent="0.25">
      <c r="A645" s="39">
        <v>803</v>
      </c>
      <c r="B645" s="39" t="s">
        <v>1739</v>
      </c>
      <c r="C645" s="39" t="s">
        <v>1276</v>
      </c>
    </row>
    <row r="646" spans="1:3" x14ac:dyDescent="0.25">
      <c r="A646" s="39">
        <v>804</v>
      </c>
      <c r="B646" s="39" t="s">
        <v>2342</v>
      </c>
      <c r="C646" s="39" t="s">
        <v>1276</v>
      </c>
    </row>
    <row r="647" spans="1:3" x14ac:dyDescent="0.25">
      <c r="A647" s="39">
        <v>805</v>
      </c>
      <c r="B647" s="39" t="s">
        <v>1740</v>
      </c>
      <c r="C647" s="39" t="s">
        <v>1278</v>
      </c>
    </row>
    <row r="648" spans="1:3" x14ac:dyDescent="0.25">
      <c r="A648" s="39">
        <v>806</v>
      </c>
      <c r="B648" s="39" t="s">
        <v>2396</v>
      </c>
      <c r="C648" s="39" t="s">
        <v>1278</v>
      </c>
    </row>
    <row r="649" spans="1:3" x14ac:dyDescent="0.25">
      <c r="A649" s="39">
        <v>807</v>
      </c>
      <c r="B649" s="39" t="s">
        <v>2368</v>
      </c>
      <c r="C649" s="39" t="s">
        <v>1278</v>
      </c>
    </row>
    <row r="650" spans="1:3" x14ac:dyDescent="0.25">
      <c r="A650" s="39">
        <v>808</v>
      </c>
      <c r="B650" s="39" t="s">
        <v>1741</v>
      </c>
      <c r="C650" s="39" t="s">
        <v>1278</v>
      </c>
    </row>
    <row r="651" spans="1:3" x14ac:dyDescent="0.25">
      <c r="A651" s="39">
        <v>809</v>
      </c>
      <c r="B651" s="39" t="s">
        <v>2260</v>
      </c>
      <c r="C651" s="39" t="s">
        <v>1278</v>
      </c>
    </row>
    <row r="652" spans="1:3" x14ac:dyDescent="0.25">
      <c r="A652" s="39">
        <v>810</v>
      </c>
      <c r="B652" s="39" t="s">
        <v>1742</v>
      </c>
      <c r="C652" s="39" t="s">
        <v>1275</v>
      </c>
    </row>
    <row r="653" spans="1:3" x14ac:dyDescent="0.25">
      <c r="A653" s="39">
        <v>811</v>
      </c>
      <c r="B653" s="39" t="s">
        <v>1743</v>
      </c>
      <c r="C653" s="39" t="s">
        <v>1275</v>
      </c>
    </row>
    <row r="654" spans="1:3" x14ac:dyDescent="0.25">
      <c r="A654" s="39">
        <v>812</v>
      </c>
      <c r="B654" s="39" t="s">
        <v>1744</v>
      </c>
      <c r="C654" s="39" t="s">
        <v>1275</v>
      </c>
    </row>
    <row r="655" spans="1:3" x14ac:dyDescent="0.25">
      <c r="A655" s="39">
        <v>813</v>
      </c>
      <c r="B655" s="39" t="s">
        <v>2172</v>
      </c>
      <c r="C655" s="39" t="s">
        <v>1275</v>
      </c>
    </row>
    <row r="656" spans="1:3" x14ac:dyDescent="0.25">
      <c r="A656" s="39">
        <v>813</v>
      </c>
      <c r="B656" s="39" t="s">
        <v>2167</v>
      </c>
      <c r="C656" s="39" t="s">
        <v>1275</v>
      </c>
    </row>
    <row r="657" spans="1:3" x14ac:dyDescent="0.25">
      <c r="A657" s="39">
        <v>815</v>
      </c>
      <c r="B657" s="39" t="s">
        <v>1745</v>
      </c>
      <c r="C657" s="39" t="s">
        <v>1275</v>
      </c>
    </row>
    <row r="658" spans="1:3" x14ac:dyDescent="0.25">
      <c r="A658" s="39">
        <v>816</v>
      </c>
      <c r="B658" s="39" t="s">
        <v>1746</v>
      </c>
      <c r="C658" s="39" t="s">
        <v>1275</v>
      </c>
    </row>
    <row r="659" spans="1:3" x14ac:dyDescent="0.25">
      <c r="A659" s="39">
        <v>817</v>
      </c>
      <c r="B659" s="39" t="s">
        <v>1747</v>
      </c>
      <c r="C659" s="39" t="s">
        <v>1277</v>
      </c>
    </row>
    <row r="660" spans="1:3" x14ac:dyDescent="0.25">
      <c r="A660" s="39">
        <v>818</v>
      </c>
      <c r="B660" s="39" t="s">
        <v>1748</v>
      </c>
      <c r="C660" s="39" t="s">
        <v>1275</v>
      </c>
    </row>
    <row r="661" spans="1:3" x14ac:dyDescent="0.25">
      <c r="A661" s="39">
        <v>819</v>
      </c>
      <c r="B661" s="39" t="s">
        <v>1749</v>
      </c>
      <c r="C661" s="39" t="s">
        <v>1278</v>
      </c>
    </row>
    <row r="662" spans="1:3" x14ac:dyDescent="0.25">
      <c r="A662" s="39">
        <v>821</v>
      </c>
      <c r="B662" s="39" t="s">
        <v>1750</v>
      </c>
      <c r="C662" s="39" t="s">
        <v>1275</v>
      </c>
    </row>
    <row r="663" spans="1:3" x14ac:dyDescent="0.25">
      <c r="A663" s="39">
        <v>822</v>
      </c>
      <c r="B663" s="39" t="s">
        <v>1751</v>
      </c>
      <c r="C663" s="39" t="s">
        <v>1276</v>
      </c>
    </row>
    <row r="664" spans="1:3" x14ac:dyDescent="0.25">
      <c r="A664" s="39">
        <v>823</v>
      </c>
      <c r="B664" s="39" t="s">
        <v>1752</v>
      </c>
      <c r="C664" s="39" t="s">
        <v>1275</v>
      </c>
    </row>
    <row r="665" spans="1:3" x14ac:dyDescent="0.25">
      <c r="A665" s="39">
        <v>824</v>
      </c>
      <c r="B665" s="39" t="s">
        <v>1753</v>
      </c>
      <c r="C665" s="39" t="s">
        <v>1276</v>
      </c>
    </row>
    <row r="666" spans="1:3" x14ac:dyDescent="0.25">
      <c r="A666" s="39">
        <v>825</v>
      </c>
      <c r="B666" s="39" t="s">
        <v>1754</v>
      </c>
      <c r="C666" s="39" t="s">
        <v>1277</v>
      </c>
    </row>
    <row r="667" spans="1:3" x14ac:dyDescent="0.25">
      <c r="A667" s="39">
        <v>826</v>
      </c>
      <c r="B667" s="39" t="s">
        <v>1755</v>
      </c>
      <c r="C667" s="39" t="s">
        <v>1275</v>
      </c>
    </row>
    <row r="668" spans="1:3" x14ac:dyDescent="0.25">
      <c r="A668" s="39">
        <v>827</v>
      </c>
      <c r="B668" s="39" t="s">
        <v>1756</v>
      </c>
      <c r="C668" s="39" t="s">
        <v>1275</v>
      </c>
    </row>
    <row r="669" spans="1:3" x14ac:dyDescent="0.25">
      <c r="A669" s="39">
        <v>828</v>
      </c>
      <c r="B669" s="39" t="s">
        <v>1757</v>
      </c>
      <c r="C669" s="39" t="s">
        <v>1275</v>
      </c>
    </row>
    <row r="670" spans="1:3" x14ac:dyDescent="0.25">
      <c r="A670" s="39">
        <v>829</v>
      </c>
      <c r="B670" s="39" t="s">
        <v>1758</v>
      </c>
      <c r="C670" s="39" t="s">
        <v>1277</v>
      </c>
    </row>
    <row r="671" spans="1:3" x14ac:dyDescent="0.25">
      <c r="A671" s="39">
        <v>830</v>
      </c>
      <c r="B671" s="39" t="s">
        <v>1759</v>
      </c>
      <c r="C671" s="39" t="s">
        <v>1276</v>
      </c>
    </row>
    <row r="672" spans="1:3" x14ac:dyDescent="0.25">
      <c r="A672" s="39">
        <v>831</v>
      </c>
      <c r="B672" s="39" t="s">
        <v>1760</v>
      </c>
      <c r="C672" s="39" t="s">
        <v>1277</v>
      </c>
    </row>
    <row r="673" spans="1:3" x14ac:dyDescent="0.25">
      <c r="A673" s="39">
        <v>832</v>
      </c>
      <c r="B673" s="39" t="s">
        <v>1761</v>
      </c>
      <c r="C673" s="39" t="s">
        <v>1278</v>
      </c>
    </row>
    <row r="674" spans="1:3" x14ac:dyDescent="0.25">
      <c r="A674" s="39">
        <v>833</v>
      </c>
      <c r="B674" s="39" t="s">
        <v>1762</v>
      </c>
      <c r="C674" s="39" t="s">
        <v>1275</v>
      </c>
    </row>
    <row r="675" spans="1:3" x14ac:dyDescent="0.25">
      <c r="A675" s="39">
        <v>834</v>
      </c>
      <c r="B675" s="39" t="s">
        <v>1763</v>
      </c>
      <c r="C675" s="39" t="s">
        <v>1275</v>
      </c>
    </row>
    <row r="676" spans="1:3" x14ac:dyDescent="0.25">
      <c r="A676" s="39">
        <v>835</v>
      </c>
      <c r="B676" s="39" t="s">
        <v>1764</v>
      </c>
      <c r="C676" s="39" t="s">
        <v>1275</v>
      </c>
    </row>
    <row r="677" spans="1:3" x14ac:dyDescent="0.25">
      <c r="A677" s="39">
        <v>836</v>
      </c>
      <c r="B677" s="39" t="s">
        <v>1765</v>
      </c>
      <c r="C677" s="39" t="s">
        <v>1275</v>
      </c>
    </row>
    <row r="678" spans="1:3" x14ac:dyDescent="0.25">
      <c r="A678" s="39">
        <v>837</v>
      </c>
      <c r="B678" s="39" t="s">
        <v>2259</v>
      </c>
      <c r="C678" s="39" t="s">
        <v>1278</v>
      </c>
    </row>
    <row r="679" spans="1:3" x14ac:dyDescent="0.25">
      <c r="A679" s="39">
        <v>838</v>
      </c>
      <c r="B679" s="39" t="s">
        <v>1766</v>
      </c>
      <c r="C679" s="39" t="s">
        <v>1276</v>
      </c>
    </row>
    <row r="680" spans="1:3" x14ac:dyDescent="0.25">
      <c r="A680" s="39">
        <v>839</v>
      </c>
      <c r="B680" s="39" t="s">
        <v>1767</v>
      </c>
      <c r="C680" s="39" t="s">
        <v>1275</v>
      </c>
    </row>
    <row r="681" spans="1:3" x14ac:dyDescent="0.25">
      <c r="A681" s="39">
        <v>840</v>
      </c>
      <c r="B681" s="39" t="s">
        <v>2390</v>
      </c>
      <c r="C681" s="39" t="s">
        <v>1278</v>
      </c>
    </row>
    <row r="682" spans="1:3" x14ac:dyDescent="0.25">
      <c r="A682" s="39">
        <v>841</v>
      </c>
      <c r="B682" s="39" t="s">
        <v>1768</v>
      </c>
      <c r="C682" s="39" t="s">
        <v>1275</v>
      </c>
    </row>
    <row r="683" spans="1:3" x14ac:dyDescent="0.25">
      <c r="A683" s="39">
        <v>842</v>
      </c>
      <c r="B683" s="39" t="s">
        <v>1769</v>
      </c>
      <c r="C683" s="39" t="s">
        <v>1276</v>
      </c>
    </row>
    <row r="684" spans="1:3" x14ac:dyDescent="0.25">
      <c r="A684" s="39">
        <v>843</v>
      </c>
      <c r="B684" s="39" t="s">
        <v>1770</v>
      </c>
      <c r="C684" s="39" t="s">
        <v>1276</v>
      </c>
    </row>
    <row r="685" spans="1:3" x14ac:dyDescent="0.25">
      <c r="A685" s="39">
        <v>844</v>
      </c>
      <c r="B685" s="39" t="s">
        <v>1771</v>
      </c>
      <c r="C685" s="39" t="s">
        <v>1276</v>
      </c>
    </row>
    <row r="686" spans="1:3" x14ac:dyDescent="0.25">
      <c r="A686" s="39">
        <v>845</v>
      </c>
      <c r="B686" s="39" t="s">
        <v>1772</v>
      </c>
      <c r="C686" s="39" t="s">
        <v>1275</v>
      </c>
    </row>
    <row r="687" spans="1:3" x14ac:dyDescent="0.25">
      <c r="A687" s="39">
        <v>849</v>
      </c>
      <c r="B687" s="39" t="s">
        <v>1773</v>
      </c>
      <c r="C687" s="39" t="s">
        <v>1275</v>
      </c>
    </row>
    <row r="688" spans="1:3" x14ac:dyDescent="0.25">
      <c r="A688" s="39">
        <v>850</v>
      </c>
      <c r="B688" s="39" t="s">
        <v>1774</v>
      </c>
      <c r="C688" s="39" t="s">
        <v>1275</v>
      </c>
    </row>
    <row r="689" spans="1:3" x14ac:dyDescent="0.25">
      <c r="A689" s="39">
        <v>851</v>
      </c>
      <c r="B689" s="39" t="s">
        <v>1775</v>
      </c>
      <c r="C689" s="39" t="s">
        <v>1278</v>
      </c>
    </row>
    <row r="690" spans="1:3" x14ac:dyDescent="0.25">
      <c r="A690" s="39">
        <v>852</v>
      </c>
      <c r="B690" s="39" t="s">
        <v>1776</v>
      </c>
      <c r="C690" s="39" t="s">
        <v>1278</v>
      </c>
    </row>
    <row r="691" spans="1:3" x14ac:dyDescent="0.25">
      <c r="A691" s="39">
        <v>853</v>
      </c>
      <c r="B691" s="39" t="s">
        <v>2343</v>
      </c>
      <c r="C691" s="39" t="s">
        <v>1278</v>
      </c>
    </row>
    <row r="692" spans="1:3" x14ac:dyDescent="0.25">
      <c r="A692" s="39">
        <v>854</v>
      </c>
      <c r="B692" s="39" t="s">
        <v>1777</v>
      </c>
      <c r="C692" s="39" t="s">
        <v>1278</v>
      </c>
    </row>
    <row r="693" spans="1:3" x14ac:dyDescent="0.25">
      <c r="A693" s="39">
        <v>855</v>
      </c>
      <c r="B693" s="39" t="s">
        <v>1778</v>
      </c>
      <c r="C693" s="39" t="s">
        <v>1278</v>
      </c>
    </row>
    <row r="694" spans="1:3" x14ac:dyDescent="0.25">
      <c r="A694" s="39">
        <v>856</v>
      </c>
      <c r="B694" s="39" t="s">
        <v>1779</v>
      </c>
      <c r="C694" s="39" t="s">
        <v>1278</v>
      </c>
    </row>
    <row r="695" spans="1:3" x14ac:dyDescent="0.25">
      <c r="A695" s="39">
        <v>857</v>
      </c>
      <c r="B695" s="39" t="s">
        <v>1780</v>
      </c>
      <c r="C695" s="39" t="s">
        <v>1278</v>
      </c>
    </row>
    <row r="696" spans="1:3" x14ac:dyDescent="0.25">
      <c r="A696" s="39">
        <v>858</v>
      </c>
      <c r="B696" s="39" t="s">
        <v>1781</v>
      </c>
      <c r="C696" s="39" t="s">
        <v>1275</v>
      </c>
    </row>
    <row r="697" spans="1:3" x14ac:dyDescent="0.25">
      <c r="A697" s="39">
        <v>859</v>
      </c>
      <c r="B697" s="39" t="s">
        <v>1782</v>
      </c>
      <c r="C697" s="39" t="s">
        <v>1276</v>
      </c>
    </row>
    <row r="698" spans="1:3" x14ac:dyDescent="0.25">
      <c r="A698" s="39">
        <v>860</v>
      </c>
      <c r="B698" s="39" t="s">
        <v>1783</v>
      </c>
      <c r="C698" s="39" t="s">
        <v>1275</v>
      </c>
    </row>
    <row r="699" spans="1:3" x14ac:dyDescent="0.25">
      <c r="A699" s="39">
        <v>861</v>
      </c>
      <c r="B699" s="39" t="s">
        <v>1784</v>
      </c>
      <c r="C699" s="39" t="s">
        <v>1275</v>
      </c>
    </row>
    <row r="700" spans="1:3" x14ac:dyDescent="0.25">
      <c r="A700" s="39">
        <v>862</v>
      </c>
      <c r="B700" s="39" t="s">
        <v>2359</v>
      </c>
      <c r="C700" s="39" t="s">
        <v>1278</v>
      </c>
    </row>
    <row r="701" spans="1:3" x14ac:dyDescent="0.25">
      <c r="A701" s="39">
        <v>863</v>
      </c>
      <c r="B701" s="39" t="s">
        <v>1785</v>
      </c>
      <c r="C701" s="39" t="s">
        <v>1275</v>
      </c>
    </row>
    <row r="702" spans="1:3" x14ac:dyDescent="0.25">
      <c r="A702" s="39">
        <v>864</v>
      </c>
      <c r="B702" s="39" t="s">
        <v>1786</v>
      </c>
      <c r="C702" s="39" t="s">
        <v>1278</v>
      </c>
    </row>
    <row r="703" spans="1:3" x14ac:dyDescent="0.25">
      <c r="A703" s="39">
        <v>865</v>
      </c>
      <c r="B703" s="39" t="s">
        <v>1787</v>
      </c>
      <c r="C703" s="39" t="s">
        <v>1275</v>
      </c>
    </row>
    <row r="704" spans="1:3" x14ac:dyDescent="0.25">
      <c r="A704" s="39">
        <v>866</v>
      </c>
      <c r="B704" s="39" t="s">
        <v>1788</v>
      </c>
      <c r="C704" s="39" t="s">
        <v>1275</v>
      </c>
    </row>
    <row r="705" spans="1:3" x14ac:dyDescent="0.25">
      <c r="A705" s="39">
        <v>867</v>
      </c>
      <c r="B705" s="39" t="s">
        <v>1789</v>
      </c>
      <c r="C705" s="39" t="s">
        <v>1276</v>
      </c>
    </row>
    <row r="706" spans="1:3" x14ac:dyDescent="0.25">
      <c r="A706" s="39">
        <v>868</v>
      </c>
      <c r="B706" s="39" t="s">
        <v>1790</v>
      </c>
      <c r="C706" s="39" t="s">
        <v>1275</v>
      </c>
    </row>
    <row r="707" spans="1:3" x14ac:dyDescent="0.25">
      <c r="A707" s="39">
        <v>869</v>
      </c>
      <c r="B707" s="39" t="s">
        <v>1791</v>
      </c>
      <c r="C707" s="39" t="s">
        <v>1278</v>
      </c>
    </row>
    <row r="708" spans="1:3" x14ac:dyDescent="0.25">
      <c r="A708" s="39">
        <v>870</v>
      </c>
      <c r="B708" s="39" t="s">
        <v>1792</v>
      </c>
      <c r="C708" s="39" t="s">
        <v>1277</v>
      </c>
    </row>
    <row r="709" spans="1:3" x14ac:dyDescent="0.25">
      <c r="A709" s="39">
        <v>871</v>
      </c>
      <c r="B709" s="39" t="s">
        <v>2202</v>
      </c>
      <c r="C709" s="39" t="s">
        <v>1277</v>
      </c>
    </row>
    <row r="710" spans="1:3" x14ac:dyDescent="0.25">
      <c r="A710" s="39">
        <v>872</v>
      </c>
      <c r="B710" s="39" t="s">
        <v>1793</v>
      </c>
      <c r="C710" s="39" t="s">
        <v>1278</v>
      </c>
    </row>
    <row r="711" spans="1:3" x14ac:dyDescent="0.25">
      <c r="A711" s="39">
        <v>873</v>
      </c>
      <c r="B711" s="39" t="s">
        <v>1794</v>
      </c>
      <c r="C711" s="39" t="s">
        <v>1277</v>
      </c>
    </row>
    <row r="712" spans="1:3" x14ac:dyDescent="0.25">
      <c r="A712" s="39">
        <v>874</v>
      </c>
      <c r="B712" s="39" t="s">
        <v>1795</v>
      </c>
      <c r="C712" s="39" t="s">
        <v>1278</v>
      </c>
    </row>
    <row r="713" spans="1:3" x14ac:dyDescent="0.25">
      <c r="A713" s="39">
        <v>875</v>
      </c>
      <c r="B713" s="39" t="s">
        <v>2280</v>
      </c>
      <c r="C713" s="39" t="s">
        <v>1275</v>
      </c>
    </row>
    <row r="714" spans="1:3" x14ac:dyDescent="0.25">
      <c r="A714" s="39">
        <v>876</v>
      </c>
      <c r="B714" s="39" t="s">
        <v>1796</v>
      </c>
      <c r="C714" s="39" t="s">
        <v>1275</v>
      </c>
    </row>
    <row r="715" spans="1:3" x14ac:dyDescent="0.25">
      <c r="A715" s="39">
        <v>877</v>
      </c>
      <c r="B715" s="39" t="s">
        <v>1797</v>
      </c>
      <c r="C715" s="39" t="s">
        <v>1278</v>
      </c>
    </row>
    <row r="716" spans="1:3" x14ac:dyDescent="0.25">
      <c r="A716" s="39">
        <v>878</v>
      </c>
      <c r="B716" s="39" t="s">
        <v>2166</v>
      </c>
      <c r="C716" s="39" t="s">
        <v>1278</v>
      </c>
    </row>
    <row r="717" spans="1:3" x14ac:dyDescent="0.25">
      <c r="A717" s="39">
        <v>879</v>
      </c>
      <c r="B717" s="39" t="s">
        <v>1798</v>
      </c>
      <c r="C717" s="39" t="s">
        <v>1275</v>
      </c>
    </row>
    <row r="718" spans="1:3" x14ac:dyDescent="0.25">
      <c r="A718" s="39">
        <v>880</v>
      </c>
      <c r="B718" s="39" t="s">
        <v>2408</v>
      </c>
      <c r="C718" s="39" t="s">
        <v>1277</v>
      </c>
    </row>
    <row r="719" spans="1:3" x14ac:dyDescent="0.25">
      <c r="A719" s="39">
        <v>881</v>
      </c>
      <c r="B719" s="39" t="s">
        <v>1799</v>
      </c>
      <c r="C719" s="39" t="s">
        <v>1277</v>
      </c>
    </row>
    <row r="720" spans="1:3" x14ac:dyDescent="0.25">
      <c r="A720" s="39">
        <v>882</v>
      </c>
      <c r="B720" s="39" t="s">
        <v>1800</v>
      </c>
      <c r="C720" s="39" t="s">
        <v>1278</v>
      </c>
    </row>
    <row r="721" spans="1:3" x14ac:dyDescent="0.25">
      <c r="A721" s="39">
        <v>883</v>
      </c>
      <c r="B721" s="39" t="s">
        <v>1801</v>
      </c>
      <c r="C721" s="39" t="s">
        <v>1275</v>
      </c>
    </row>
    <row r="722" spans="1:3" x14ac:dyDescent="0.25">
      <c r="A722" s="39">
        <v>884</v>
      </c>
      <c r="B722" s="39" t="s">
        <v>1802</v>
      </c>
      <c r="C722" s="39" t="s">
        <v>1275</v>
      </c>
    </row>
    <row r="723" spans="1:3" x14ac:dyDescent="0.25">
      <c r="A723" s="39">
        <v>885</v>
      </c>
      <c r="B723" s="39" t="s">
        <v>1803</v>
      </c>
      <c r="C723" s="39" t="s">
        <v>1277</v>
      </c>
    </row>
    <row r="724" spans="1:3" x14ac:dyDescent="0.25">
      <c r="A724" s="39">
        <v>886</v>
      </c>
      <c r="B724" s="39" t="s">
        <v>1804</v>
      </c>
      <c r="C724" s="39" t="s">
        <v>1278</v>
      </c>
    </row>
    <row r="725" spans="1:3" x14ac:dyDescent="0.25">
      <c r="A725" s="39">
        <v>887</v>
      </c>
      <c r="B725" s="39" t="s">
        <v>2378</v>
      </c>
      <c r="C725" s="39" t="s">
        <v>1275</v>
      </c>
    </row>
    <row r="726" spans="1:3" x14ac:dyDescent="0.25">
      <c r="A726" s="39">
        <v>888</v>
      </c>
      <c r="B726" s="39" t="s">
        <v>2277</v>
      </c>
      <c r="C726" s="39" t="s">
        <v>1278</v>
      </c>
    </row>
    <row r="727" spans="1:3" x14ac:dyDescent="0.25">
      <c r="A727" s="39">
        <v>889</v>
      </c>
      <c r="B727" s="39" t="s">
        <v>2258</v>
      </c>
      <c r="C727" s="39" t="s">
        <v>1275</v>
      </c>
    </row>
    <row r="728" spans="1:3" x14ac:dyDescent="0.25">
      <c r="A728" s="39">
        <v>890</v>
      </c>
      <c r="B728" s="39" t="s">
        <v>1805</v>
      </c>
      <c r="C728" s="39" t="s">
        <v>1277</v>
      </c>
    </row>
    <row r="729" spans="1:3" x14ac:dyDescent="0.25">
      <c r="A729" s="39">
        <v>891</v>
      </c>
      <c r="B729" s="39" t="s">
        <v>1806</v>
      </c>
      <c r="C729" s="39" t="s">
        <v>1277</v>
      </c>
    </row>
    <row r="730" spans="1:3" x14ac:dyDescent="0.25">
      <c r="A730" s="39">
        <v>892</v>
      </c>
      <c r="B730" s="39" t="s">
        <v>1807</v>
      </c>
      <c r="C730" s="39" t="s">
        <v>1275</v>
      </c>
    </row>
    <row r="731" spans="1:3" x14ac:dyDescent="0.25">
      <c r="A731" s="39">
        <v>893</v>
      </c>
      <c r="B731" s="39" t="s">
        <v>1808</v>
      </c>
      <c r="C731" s="39" t="s">
        <v>1276</v>
      </c>
    </row>
    <row r="732" spans="1:3" x14ac:dyDescent="0.25">
      <c r="A732" s="39">
        <v>894</v>
      </c>
      <c r="B732" s="39" t="s">
        <v>2155</v>
      </c>
      <c r="C732" s="39" t="s">
        <v>1278</v>
      </c>
    </row>
    <row r="733" spans="1:3" x14ac:dyDescent="0.25">
      <c r="A733" s="39">
        <v>895</v>
      </c>
      <c r="B733" s="39" t="s">
        <v>2391</v>
      </c>
      <c r="C733" s="39" t="s">
        <v>1278</v>
      </c>
    </row>
    <row r="734" spans="1:3" x14ac:dyDescent="0.25">
      <c r="A734" s="39">
        <v>896</v>
      </c>
      <c r="B734" s="39" t="s">
        <v>1809</v>
      </c>
      <c r="C734" s="39" t="s">
        <v>1275</v>
      </c>
    </row>
    <row r="735" spans="1:3" x14ac:dyDescent="0.25">
      <c r="A735" s="39">
        <v>897</v>
      </c>
      <c r="B735" s="39" t="s">
        <v>1810</v>
      </c>
      <c r="C735" s="39" t="s">
        <v>1275</v>
      </c>
    </row>
    <row r="736" spans="1:3" x14ac:dyDescent="0.25">
      <c r="A736" s="39">
        <v>899</v>
      </c>
      <c r="B736" s="39" t="s">
        <v>1811</v>
      </c>
      <c r="C736" s="39" t="s">
        <v>1276</v>
      </c>
    </row>
    <row r="737" spans="1:3" x14ac:dyDescent="0.25">
      <c r="A737" s="39">
        <v>900</v>
      </c>
      <c r="B737" s="39" t="s">
        <v>1812</v>
      </c>
      <c r="C737" s="39" t="s">
        <v>1275</v>
      </c>
    </row>
    <row r="738" spans="1:3" x14ac:dyDescent="0.25">
      <c r="A738" s="39">
        <v>901</v>
      </c>
      <c r="B738" s="39" t="s">
        <v>1813</v>
      </c>
      <c r="C738" s="39" t="s">
        <v>1275</v>
      </c>
    </row>
    <row r="739" spans="1:3" x14ac:dyDescent="0.25">
      <c r="A739" s="39">
        <v>902</v>
      </c>
      <c r="B739" s="39" t="s">
        <v>1814</v>
      </c>
      <c r="C739" s="39" t="s">
        <v>1275</v>
      </c>
    </row>
    <row r="740" spans="1:3" x14ac:dyDescent="0.25">
      <c r="A740" s="39">
        <v>903</v>
      </c>
      <c r="B740" s="39" t="s">
        <v>1815</v>
      </c>
      <c r="C740" s="39" t="s">
        <v>1278</v>
      </c>
    </row>
    <row r="741" spans="1:3" x14ac:dyDescent="0.25">
      <c r="A741" s="39">
        <v>904</v>
      </c>
      <c r="B741" s="39" t="s">
        <v>1816</v>
      </c>
      <c r="C741" s="39" t="s">
        <v>1275</v>
      </c>
    </row>
    <row r="742" spans="1:3" x14ac:dyDescent="0.25">
      <c r="A742" s="39">
        <v>905</v>
      </c>
      <c r="B742" s="39" t="s">
        <v>1817</v>
      </c>
      <c r="C742" s="39" t="s">
        <v>1278</v>
      </c>
    </row>
    <row r="743" spans="1:3" x14ac:dyDescent="0.25">
      <c r="A743" s="39">
        <v>906</v>
      </c>
      <c r="B743" s="39" t="s">
        <v>1818</v>
      </c>
      <c r="C743" s="39" t="s">
        <v>1275</v>
      </c>
    </row>
    <row r="744" spans="1:3" x14ac:dyDescent="0.25">
      <c r="A744" s="39">
        <v>907</v>
      </c>
      <c r="B744" s="39" t="s">
        <v>1819</v>
      </c>
      <c r="C744" s="39" t="s">
        <v>1275</v>
      </c>
    </row>
    <row r="745" spans="1:3" x14ac:dyDescent="0.25">
      <c r="A745" s="39">
        <v>908</v>
      </c>
      <c r="B745" s="39" t="s">
        <v>1820</v>
      </c>
      <c r="C745" s="39" t="s">
        <v>1275</v>
      </c>
    </row>
    <row r="746" spans="1:3" x14ac:dyDescent="0.25">
      <c r="A746" s="39">
        <v>909</v>
      </c>
      <c r="B746" s="39" t="s">
        <v>1821</v>
      </c>
      <c r="C746" s="39" t="s">
        <v>1275</v>
      </c>
    </row>
    <row r="747" spans="1:3" x14ac:dyDescent="0.25">
      <c r="A747" s="39">
        <v>910</v>
      </c>
      <c r="B747" s="39" t="s">
        <v>1822</v>
      </c>
      <c r="C747" s="39" t="s">
        <v>1278</v>
      </c>
    </row>
    <row r="748" spans="1:3" x14ac:dyDescent="0.25">
      <c r="A748" s="39">
        <v>911</v>
      </c>
      <c r="B748" s="39" t="s">
        <v>1823</v>
      </c>
      <c r="C748" s="39" t="s">
        <v>1275</v>
      </c>
    </row>
    <row r="749" spans="1:3" x14ac:dyDescent="0.25">
      <c r="A749" s="39">
        <v>912</v>
      </c>
      <c r="B749" s="39" t="s">
        <v>1824</v>
      </c>
      <c r="C749" s="39" t="s">
        <v>1276</v>
      </c>
    </row>
    <row r="750" spans="1:3" x14ac:dyDescent="0.25">
      <c r="A750" s="39">
        <v>913</v>
      </c>
      <c r="B750" s="39" t="s">
        <v>1825</v>
      </c>
      <c r="C750" s="39" t="s">
        <v>1275</v>
      </c>
    </row>
    <row r="751" spans="1:3" x14ac:dyDescent="0.25">
      <c r="A751" s="39">
        <v>914</v>
      </c>
      <c r="B751" s="39" t="s">
        <v>1826</v>
      </c>
      <c r="C751" s="39" t="s">
        <v>1275</v>
      </c>
    </row>
    <row r="752" spans="1:3" x14ac:dyDescent="0.25">
      <c r="A752" s="39">
        <v>915</v>
      </c>
      <c r="B752" s="39" t="s">
        <v>1827</v>
      </c>
      <c r="C752" s="39" t="s">
        <v>1275</v>
      </c>
    </row>
    <row r="753" spans="1:3" x14ac:dyDescent="0.25">
      <c r="A753" s="39">
        <v>916</v>
      </c>
      <c r="B753" s="39" t="s">
        <v>1828</v>
      </c>
      <c r="C753" s="39" t="s">
        <v>1275</v>
      </c>
    </row>
    <row r="754" spans="1:3" x14ac:dyDescent="0.25">
      <c r="A754" s="39">
        <v>917</v>
      </c>
      <c r="B754" s="39" t="s">
        <v>1829</v>
      </c>
      <c r="C754" s="39" t="s">
        <v>1275</v>
      </c>
    </row>
    <row r="755" spans="1:3" x14ac:dyDescent="0.25">
      <c r="A755" s="39">
        <v>918</v>
      </c>
      <c r="B755" s="39" t="s">
        <v>1830</v>
      </c>
      <c r="C755" s="39" t="s">
        <v>1275</v>
      </c>
    </row>
    <row r="756" spans="1:3" x14ac:dyDescent="0.25">
      <c r="A756" s="39">
        <v>919</v>
      </c>
      <c r="B756" s="39" t="s">
        <v>2365</v>
      </c>
      <c r="C756" s="39" t="s">
        <v>1275</v>
      </c>
    </row>
    <row r="757" spans="1:3" x14ac:dyDescent="0.25">
      <c r="A757" s="39">
        <v>921</v>
      </c>
      <c r="B757" s="39" t="s">
        <v>1831</v>
      </c>
      <c r="C757" s="39" t="s">
        <v>1278</v>
      </c>
    </row>
    <row r="758" spans="1:3" x14ac:dyDescent="0.25">
      <c r="A758" s="39">
        <v>923</v>
      </c>
      <c r="B758" s="39" t="s">
        <v>1832</v>
      </c>
      <c r="C758" s="39" t="s">
        <v>1276</v>
      </c>
    </row>
    <row r="759" spans="1:3" x14ac:dyDescent="0.25">
      <c r="A759" s="39">
        <v>924</v>
      </c>
      <c r="B759" s="39" t="s">
        <v>2367</v>
      </c>
      <c r="C759" s="39" t="s">
        <v>1278</v>
      </c>
    </row>
    <row r="760" spans="1:3" x14ac:dyDescent="0.25">
      <c r="A760" s="39">
        <v>925</v>
      </c>
      <c r="B760" s="39" t="s">
        <v>1833</v>
      </c>
      <c r="C760" s="39" t="s">
        <v>1275</v>
      </c>
    </row>
    <row r="761" spans="1:3" x14ac:dyDescent="0.25">
      <c r="A761" s="39">
        <v>926</v>
      </c>
      <c r="B761" s="39" t="s">
        <v>2361</v>
      </c>
      <c r="C761" s="39" t="s">
        <v>1278</v>
      </c>
    </row>
    <row r="762" spans="1:3" x14ac:dyDescent="0.25">
      <c r="A762" s="39">
        <v>927</v>
      </c>
      <c r="B762" s="39" t="s">
        <v>2279</v>
      </c>
      <c r="C762" s="39" t="s">
        <v>1275</v>
      </c>
    </row>
    <row r="763" spans="1:3" x14ac:dyDescent="0.25">
      <c r="A763" s="39">
        <v>928</v>
      </c>
      <c r="B763" s="39" t="s">
        <v>1923</v>
      </c>
      <c r="C763" s="39" t="s">
        <v>1278</v>
      </c>
    </row>
    <row r="764" spans="1:3" x14ac:dyDescent="0.25">
      <c r="A764" s="39">
        <v>929</v>
      </c>
      <c r="B764" s="39" t="s">
        <v>1935</v>
      </c>
      <c r="C764" s="39" t="s">
        <v>1275</v>
      </c>
    </row>
    <row r="765" spans="1:3" x14ac:dyDescent="0.25">
      <c r="A765" s="39">
        <v>930</v>
      </c>
      <c r="B765" s="39" t="s">
        <v>1930</v>
      </c>
      <c r="C765" s="39" t="s">
        <v>1275</v>
      </c>
    </row>
    <row r="766" spans="1:3" x14ac:dyDescent="0.25">
      <c r="A766" s="39">
        <v>931</v>
      </c>
      <c r="B766" s="39" t="s">
        <v>1834</v>
      </c>
      <c r="C766" s="39" t="s">
        <v>1275</v>
      </c>
    </row>
    <row r="767" spans="1:3" x14ac:dyDescent="0.25">
      <c r="A767" s="39">
        <v>932</v>
      </c>
      <c r="B767" s="39" t="s">
        <v>1835</v>
      </c>
      <c r="C767" s="39" t="s">
        <v>1275</v>
      </c>
    </row>
    <row r="768" spans="1:3" x14ac:dyDescent="0.25">
      <c r="A768" s="39">
        <v>933</v>
      </c>
      <c r="B768" s="39" t="s">
        <v>1954</v>
      </c>
      <c r="C768" s="39" t="s">
        <v>1276</v>
      </c>
    </row>
    <row r="769" spans="1:3" x14ac:dyDescent="0.25">
      <c r="A769" s="39">
        <v>934</v>
      </c>
      <c r="B769" s="39" t="s">
        <v>1913</v>
      </c>
      <c r="C769" s="39" t="s">
        <v>1276</v>
      </c>
    </row>
    <row r="770" spans="1:3" x14ac:dyDescent="0.25">
      <c r="A770" s="39">
        <v>935</v>
      </c>
      <c r="B770" s="39" t="s">
        <v>1836</v>
      </c>
      <c r="C770" s="39" t="s">
        <v>1275</v>
      </c>
    </row>
    <row r="771" spans="1:3" x14ac:dyDescent="0.25">
      <c r="A771" s="39">
        <v>936</v>
      </c>
      <c r="B771" s="39" t="s">
        <v>1837</v>
      </c>
      <c r="C771" s="39" t="s">
        <v>1278</v>
      </c>
    </row>
    <row r="772" spans="1:3" x14ac:dyDescent="0.25">
      <c r="A772" s="39">
        <v>937</v>
      </c>
      <c r="B772" s="39" t="s">
        <v>1838</v>
      </c>
      <c r="C772" s="39" t="s">
        <v>1278</v>
      </c>
    </row>
    <row r="773" spans="1:3" x14ac:dyDescent="0.25">
      <c r="A773" s="39">
        <v>938</v>
      </c>
      <c r="B773" s="39" t="s">
        <v>1839</v>
      </c>
      <c r="C773" s="39" t="s">
        <v>1275</v>
      </c>
    </row>
    <row r="774" spans="1:3" x14ac:dyDescent="0.25">
      <c r="A774" s="39">
        <v>939</v>
      </c>
      <c r="B774" s="39" t="s">
        <v>1840</v>
      </c>
      <c r="C774" s="39" t="s">
        <v>1275</v>
      </c>
    </row>
    <row r="775" spans="1:3" x14ac:dyDescent="0.25">
      <c r="A775" s="39">
        <v>940</v>
      </c>
      <c r="B775" s="39" t="s">
        <v>2388</v>
      </c>
      <c r="C775" s="39" t="s">
        <v>1278</v>
      </c>
    </row>
    <row r="776" spans="1:3" x14ac:dyDescent="0.25">
      <c r="A776" s="39">
        <v>941</v>
      </c>
      <c r="B776" s="39" t="s">
        <v>1841</v>
      </c>
      <c r="C776" s="39" t="s">
        <v>1278</v>
      </c>
    </row>
    <row r="777" spans="1:3" x14ac:dyDescent="0.25">
      <c r="A777" s="39">
        <v>942</v>
      </c>
      <c r="B777" s="39" t="s">
        <v>1842</v>
      </c>
      <c r="C777" s="39" t="s">
        <v>1278</v>
      </c>
    </row>
    <row r="778" spans="1:3" x14ac:dyDescent="0.25">
      <c r="A778" s="39">
        <v>943</v>
      </c>
      <c r="B778" s="39" t="s">
        <v>1843</v>
      </c>
      <c r="C778" s="39" t="s">
        <v>1275</v>
      </c>
    </row>
    <row r="779" spans="1:3" x14ac:dyDescent="0.25">
      <c r="A779" s="39">
        <v>944</v>
      </c>
      <c r="B779" s="39" t="s">
        <v>1844</v>
      </c>
      <c r="C779" s="39" t="s">
        <v>1278</v>
      </c>
    </row>
    <row r="780" spans="1:3" x14ac:dyDescent="0.25">
      <c r="A780" s="39">
        <v>945</v>
      </c>
      <c r="B780" s="39" t="s">
        <v>1845</v>
      </c>
      <c r="C780" s="39" t="s">
        <v>1276</v>
      </c>
    </row>
    <row r="781" spans="1:3" x14ac:dyDescent="0.25">
      <c r="A781" s="39">
        <v>946</v>
      </c>
      <c r="B781" s="39" t="s">
        <v>1846</v>
      </c>
      <c r="C781" s="39" t="s">
        <v>1275</v>
      </c>
    </row>
    <row r="782" spans="1:3" x14ac:dyDescent="0.25">
      <c r="A782" s="39">
        <v>947</v>
      </c>
      <c r="B782" s="39" t="s">
        <v>1847</v>
      </c>
      <c r="C782" s="39" t="s">
        <v>1275</v>
      </c>
    </row>
    <row r="783" spans="1:3" x14ac:dyDescent="0.25">
      <c r="A783" s="39">
        <v>948</v>
      </c>
      <c r="B783" s="39" t="s">
        <v>1848</v>
      </c>
      <c r="C783" s="39" t="s">
        <v>1278</v>
      </c>
    </row>
    <row r="784" spans="1:3" x14ac:dyDescent="0.25">
      <c r="A784" s="39">
        <v>949</v>
      </c>
      <c r="B784" s="39" t="s">
        <v>1849</v>
      </c>
      <c r="C784" s="39" t="s">
        <v>1275</v>
      </c>
    </row>
    <row r="785" spans="1:3" x14ac:dyDescent="0.25">
      <c r="A785" s="39">
        <v>950</v>
      </c>
      <c r="B785" s="39" t="s">
        <v>1850</v>
      </c>
      <c r="C785" s="39" t="s">
        <v>1278</v>
      </c>
    </row>
    <row r="786" spans="1:3" x14ac:dyDescent="0.25">
      <c r="A786" s="39">
        <v>951</v>
      </c>
      <c r="B786" s="39" t="s">
        <v>1851</v>
      </c>
      <c r="C786" s="39" t="s">
        <v>1275</v>
      </c>
    </row>
    <row r="787" spans="1:3" x14ac:dyDescent="0.25">
      <c r="A787" s="39">
        <v>952</v>
      </c>
      <c r="B787" s="39" t="s">
        <v>1852</v>
      </c>
      <c r="C787" s="39" t="s">
        <v>1275</v>
      </c>
    </row>
    <row r="788" spans="1:3" x14ac:dyDescent="0.25">
      <c r="A788" s="39">
        <v>953</v>
      </c>
      <c r="B788" s="39" t="s">
        <v>1853</v>
      </c>
      <c r="C788" s="39" t="s">
        <v>1275</v>
      </c>
    </row>
    <row r="789" spans="1:3" x14ac:dyDescent="0.25">
      <c r="A789" s="39">
        <v>954</v>
      </c>
      <c r="B789" s="39" t="s">
        <v>1854</v>
      </c>
      <c r="C789" s="39" t="s">
        <v>1278</v>
      </c>
    </row>
    <row r="790" spans="1:3" x14ac:dyDescent="0.25">
      <c r="A790" s="39">
        <v>955</v>
      </c>
      <c r="B790" s="39" t="s">
        <v>1855</v>
      </c>
      <c r="C790" s="39" t="s">
        <v>1275</v>
      </c>
    </row>
    <row r="791" spans="1:3" x14ac:dyDescent="0.25">
      <c r="A791" s="39">
        <v>956</v>
      </c>
      <c r="B791" s="39" t="s">
        <v>2409</v>
      </c>
      <c r="C791" s="39" t="s">
        <v>1278</v>
      </c>
    </row>
    <row r="792" spans="1:3" x14ac:dyDescent="0.25">
      <c r="A792" s="39">
        <v>957</v>
      </c>
      <c r="B792" s="39" t="s">
        <v>1856</v>
      </c>
      <c r="C792" s="39" t="s">
        <v>1275</v>
      </c>
    </row>
    <row r="793" spans="1:3" x14ac:dyDescent="0.25">
      <c r="A793" s="39">
        <v>958</v>
      </c>
      <c r="B793" s="39" t="s">
        <v>1857</v>
      </c>
      <c r="C793" s="39" t="s">
        <v>1275</v>
      </c>
    </row>
    <row r="794" spans="1:3" x14ac:dyDescent="0.25">
      <c r="A794" s="39">
        <v>959</v>
      </c>
      <c r="B794" s="39" t="s">
        <v>2278</v>
      </c>
      <c r="C794" s="39" t="s">
        <v>1276</v>
      </c>
    </row>
    <row r="795" spans="1:3" x14ac:dyDescent="0.25">
      <c r="A795" s="39">
        <v>960</v>
      </c>
      <c r="B795" s="39" t="s">
        <v>1858</v>
      </c>
      <c r="C795" s="39" t="s">
        <v>1277</v>
      </c>
    </row>
    <row r="796" spans="1:3" x14ac:dyDescent="0.25">
      <c r="A796" s="39">
        <v>961</v>
      </c>
      <c r="B796" s="39" t="s">
        <v>1859</v>
      </c>
      <c r="C796" s="39" t="s">
        <v>1275</v>
      </c>
    </row>
    <row r="797" spans="1:3" x14ac:dyDescent="0.25">
      <c r="A797" s="39">
        <v>962</v>
      </c>
      <c r="B797" s="39" t="s">
        <v>1860</v>
      </c>
      <c r="C797" s="39" t="s">
        <v>1277</v>
      </c>
    </row>
    <row r="798" spans="1:3" x14ac:dyDescent="0.25">
      <c r="A798" s="39">
        <v>963</v>
      </c>
      <c r="B798" s="39" t="s">
        <v>1861</v>
      </c>
      <c r="C798" s="39" t="s">
        <v>1276</v>
      </c>
    </row>
    <row r="799" spans="1:3" x14ac:dyDescent="0.25">
      <c r="A799" s="39">
        <v>964</v>
      </c>
      <c r="B799" s="39" t="s">
        <v>1862</v>
      </c>
      <c r="C799" s="39" t="s">
        <v>1278</v>
      </c>
    </row>
    <row r="800" spans="1:3" x14ac:dyDescent="0.25">
      <c r="A800" s="39">
        <v>965</v>
      </c>
      <c r="B800" s="39" t="s">
        <v>2293</v>
      </c>
      <c r="C800" s="39" t="s">
        <v>1278</v>
      </c>
    </row>
    <row r="801" spans="1:3" x14ac:dyDescent="0.25">
      <c r="A801" s="39">
        <v>966</v>
      </c>
      <c r="B801" s="39" t="s">
        <v>2152</v>
      </c>
      <c r="C801" s="39" t="s">
        <v>1275</v>
      </c>
    </row>
    <row r="802" spans="1:3" x14ac:dyDescent="0.25">
      <c r="A802" s="39">
        <v>967</v>
      </c>
      <c r="B802" s="39" t="s">
        <v>1863</v>
      </c>
      <c r="C802" s="39" t="s">
        <v>1275</v>
      </c>
    </row>
    <row r="803" spans="1:3" x14ac:dyDescent="0.25">
      <c r="A803" s="39">
        <v>968</v>
      </c>
      <c r="B803" s="39" t="s">
        <v>1864</v>
      </c>
      <c r="C803" s="39" t="s">
        <v>1277</v>
      </c>
    </row>
    <row r="804" spans="1:3" x14ac:dyDescent="0.25">
      <c r="A804" s="39">
        <v>969</v>
      </c>
      <c r="B804" s="39" t="s">
        <v>1865</v>
      </c>
      <c r="C804" s="39" t="s">
        <v>1278</v>
      </c>
    </row>
    <row r="805" spans="1:3" x14ac:dyDescent="0.25">
      <c r="A805" s="39">
        <v>970</v>
      </c>
      <c r="B805" s="39" t="s">
        <v>2377</v>
      </c>
      <c r="C805" s="39" t="s">
        <v>1275</v>
      </c>
    </row>
    <row r="806" spans="1:3" x14ac:dyDescent="0.25">
      <c r="A806" s="39">
        <v>971</v>
      </c>
      <c r="B806" s="39" t="s">
        <v>1866</v>
      </c>
      <c r="C806" s="39" t="s">
        <v>1275</v>
      </c>
    </row>
    <row r="807" spans="1:3" x14ac:dyDescent="0.25">
      <c r="A807" s="39">
        <v>972</v>
      </c>
      <c r="B807" s="39" t="s">
        <v>1867</v>
      </c>
      <c r="C807" s="39" t="s">
        <v>1275</v>
      </c>
    </row>
    <row r="808" spans="1:3" x14ac:dyDescent="0.25">
      <c r="A808" s="39">
        <v>973</v>
      </c>
      <c r="B808" s="39" t="s">
        <v>1868</v>
      </c>
      <c r="C808" s="39" t="s">
        <v>1275</v>
      </c>
    </row>
    <row r="809" spans="1:3" x14ac:dyDescent="0.25">
      <c r="A809" s="39">
        <v>974</v>
      </c>
      <c r="B809" s="39" t="s">
        <v>1869</v>
      </c>
      <c r="C809" s="39" t="s">
        <v>1275</v>
      </c>
    </row>
    <row r="810" spans="1:3" x14ac:dyDescent="0.25">
      <c r="A810" s="39">
        <v>976</v>
      </c>
      <c r="B810" s="39" t="s">
        <v>1870</v>
      </c>
      <c r="C810" s="39" t="s">
        <v>1275</v>
      </c>
    </row>
    <row r="811" spans="1:3" x14ac:dyDescent="0.25">
      <c r="A811" s="39">
        <v>977</v>
      </c>
      <c r="B811" s="39" t="s">
        <v>1904</v>
      </c>
      <c r="C811" s="39" t="s">
        <v>1275</v>
      </c>
    </row>
    <row r="812" spans="1:3" x14ac:dyDescent="0.25">
      <c r="A812" s="39">
        <v>978</v>
      </c>
      <c r="B812" s="39" t="s">
        <v>1871</v>
      </c>
      <c r="C812" s="39" t="s">
        <v>1275</v>
      </c>
    </row>
    <row r="813" spans="1:3" x14ac:dyDescent="0.25">
      <c r="A813" s="39">
        <v>979</v>
      </c>
      <c r="B813" s="39" t="s">
        <v>1872</v>
      </c>
      <c r="C813" s="39" t="s">
        <v>1275</v>
      </c>
    </row>
    <row r="814" spans="1:3" x14ac:dyDescent="0.25">
      <c r="A814" s="39">
        <v>980</v>
      </c>
      <c r="B814" s="39" t="s">
        <v>1873</v>
      </c>
      <c r="C814" s="39" t="s">
        <v>1275</v>
      </c>
    </row>
    <row r="815" spans="1:3" x14ac:dyDescent="0.25">
      <c r="A815" s="39">
        <v>981</v>
      </c>
      <c r="B815" s="39" t="s">
        <v>1874</v>
      </c>
      <c r="C815" s="39" t="s">
        <v>1275</v>
      </c>
    </row>
    <row r="816" spans="1:3" x14ac:dyDescent="0.25">
      <c r="A816" s="39">
        <v>982</v>
      </c>
      <c r="B816" s="39" t="s">
        <v>1875</v>
      </c>
      <c r="C816" s="39" t="s">
        <v>1275</v>
      </c>
    </row>
    <row r="817" spans="1:3" x14ac:dyDescent="0.25">
      <c r="A817" s="39">
        <v>983</v>
      </c>
      <c r="B817" s="39" t="s">
        <v>1876</v>
      </c>
      <c r="C817" s="39" t="s">
        <v>1275</v>
      </c>
    </row>
    <row r="818" spans="1:3" x14ac:dyDescent="0.25">
      <c r="A818" s="39">
        <v>984</v>
      </c>
      <c r="B818" s="39" t="s">
        <v>1877</v>
      </c>
      <c r="C818" s="39" t="s">
        <v>1277</v>
      </c>
    </row>
    <row r="819" spans="1:3" x14ac:dyDescent="0.25">
      <c r="A819" s="39">
        <v>985</v>
      </c>
      <c r="B819" s="39" t="s">
        <v>1878</v>
      </c>
      <c r="C819" s="39" t="s">
        <v>1278</v>
      </c>
    </row>
    <row r="820" spans="1:3" x14ac:dyDescent="0.25">
      <c r="A820" s="39">
        <v>986</v>
      </c>
      <c r="B820" s="39" t="s">
        <v>1879</v>
      </c>
      <c r="C820" s="39" t="s">
        <v>1278</v>
      </c>
    </row>
    <row r="821" spans="1:3" x14ac:dyDescent="0.25">
      <c r="A821" s="39">
        <v>987</v>
      </c>
      <c r="B821" s="39" t="s">
        <v>1880</v>
      </c>
      <c r="C821" s="39" t="s">
        <v>1278</v>
      </c>
    </row>
    <row r="822" spans="1:3" x14ac:dyDescent="0.25">
      <c r="A822" s="39">
        <v>988</v>
      </c>
      <c r="B822" s="39" t="s">
        <v>1881</v>
      </c>
      <c r="C822" s="39" t="s">
        <v>1275</v>
      </c>
    </row>
    <row r="823" spans="1:3" x14ac:dyDescent="0.25">
      <c r="A823" s="39">
        <v>989</v>
      </c>
      <c r="B823" s="39" t="s">
        <v>1882</v>
      </c>
      <c r="C823" s="39" t="s">
        <v>1275</v>
      </c>
    </row>
    <row r="824" spans="1:3" x14ac:dyDescent="0.25">
      <c r="A824" s="39">
        <v>990</v>
      </c>
      <c r="B824" s="39" t="s">
        <v>2410</v>
      </c>
      <c r="C824" s="39" t="s">
        <v>1278</v>
      </c>
    </row>
    <row r="825" spans="1:3" s="64" customFormat="1" x14ac:dyDescent="0.25">
      <c r="A825" s="39">
        <v>991</v>
      </c>
      <c r="B825" s="39" t="s">
        <v>1883</v>
      </c>
      <c r="C825" s="39" t="s">
        <v>1278</v>
      </c>
    </row>
    <row r="826" spans="1:3" s="64" customFormat="1" x14ac:dyDescent="0.25">
      <c r="A826" s="39">
        <v>993</v>
      </c>
      <c r="B826" s="39" t="s">
        <v>1884</v>
      </c>
      <c r="C826" s="39" t="s">
        <v>1275</v>
      </c>
    </row>
    <row r="827" spans="1:3" s="64" customFormat="1" x14ac:dyDescent="0.25">
      <c r="A827" s="39">
        <v>994</v>
      </c>
      <c r="B827" s="39" t="s">
        <v>2262</v>
      </c>
      <c r="C827" s="39" t="s">
        <v>1275</v>
      </c>
    </row>
    <row r="828" spans="1:3" s="78" customFormat="1" x14ac:dyDescent="0.25">
      <c r="A828" s="39">
        <v>995</v>
      </c>
      <c r="B828" s="39" t="s">
        <v>1885</v>
      </c>
      <c r="C828" s="39" t="s">
        <v>1277</v>
      </c>
    </row>
    <row r="829" spans="1:3" s="78" customFormat="1" x14ac:dyDescent="0.25">
      <c r="A829" s="39">
        <v>996</v>
      </c>
      <c r="B829" s="39" t="s">
        <v>1886</v>
      </c>
      <c r="C829" s="39" t="s">
        <v>1275</v>
      </c>
    </row>
  </sheetData>
  <autoFilter ref="A1:C824">
    <sortState ref="A2:C822">
      <sortCondition ref="A1:A817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workbookViewId="0">
      <selection activeCell="B8" sqref="B8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85" t="s">
        <v>2433</v>
      </c>
      <c r="B1" s="186"/>
      <c r="C1" s="186"/>
      <c r="D1" s="186"/>
    </row>
    <row r="2" spans="1:5" x14ac:dyDescent="0.25">
      <c r="A2" s="52" t="s">
        <v>2434</v>
      </c>
      <c r="B2" s="52" t="s">
        <v>18</v>
      </c>
      <c r="C2" s="52" t="s">
        <v>2435</v>
      </c>
      <c r="D2" s="52" t="s">
        <v>2436</v>
      </c>
    </row>
    <row r="3" spans="1:5" ht="15.75" x14ac:dyDescent="0.25">
      <c r="A3" s="53">
        <v>335842945</v>
      </c>
      <c r="B3" s="53">
        <v>735</v>
      </c>
      <c r="C3" s="53" t="s">
        <v>2509</v>
      </c>
      <c r="D3" s="65" t="s">
        <v>2478</v>
      </c>
      <c r="E3" s="67"/>
    </row>
    <row r="4" spans="1:5" ht="15.75" x14ac:dyDescent="0.25">
      <c r="A4" s="53">
        <v>335842958</v>
      </c>
      <c r="B4" s="53">
        <v>630</v>
      </c>
      <c r="C4" s="53" t="s">
        <v>2509</v>
      </c>
      <c r="D4" s="65" t="s">
        <v>2478</v>
      </c>
      <c r="E4" s="67"/>
    </row>
    <row r="5" spans="1:5" ht="15.75" x14ac:dyDescent="0.25">
      <c r="A5" s="53">
        <v>335843364</v>
      </c>
      <c r="B5" s="53">
        <v>1</v>
      </c>
      <c r="C5" s="53" t="s">
        <v>2509</v>
      </c>
      <c r="D5" s="65" t="s">
        <v>2478</v>
      </c>
    </row>
    <row r="6" spans="1:5" ht="15.75" x14ac:dyDescent="0.25">
      <c r="A6" s="53" t="s">
        <v>2518</v>
      </c>
      <c r="B6" s="53">
        <v>98</v>
      </c>
      <c r="C6" s="53" t="s">
        <v>2509</v>
      </c>
      <c r="D6" s="65" t="s">
        <v>2478</v>
      </c>
    </row>
    <row r="7" spans="1:5" ht="15.75" x14ac:dyDescent="0.25">
      <c r="A7" s="53" t="s">
        <v>2517</v>
      </c>
      <c r="B7" s="53">
        <v>824</v>
      </c>
      <c r="C7" s="53" t="s">
        <v>2509</v>
      </c>
      <c r="D7" s="65" t="s">
        <v>2478</v>
      </c>
    </row>
    <row r="8" spans="1:5" ht="15.75" x14ac:dyDescent="0.25">
      <c r="A8" s="53" t="s">
        <v>2516</v>
      </c>
      <c r="B8" s="53">
        <v>736</v>
      </c>
      <c r="C8" s="53" t="s">
        <v>2509</v>
      </c>
      <c r="D8" s="65" t="s">
        <v>2478</v>
      </c>
    </row>
    <row r="9" spans="1:5" ht="15.75" x14ac:dyDescent="0.25">
      <c r="A9" s="53"/>
      <c r="B9" s="53"/>
      <c r="C9" s="53"/>
      <c r="D9" s="53"/>
    </row>
    <row r="10" spans="1:5" ht="15.75" x14ac:dyDescent="0.25">
      <c r="A10" s="53"/>
      <c r="B10" s="53"/>
      <c r="C10" s="53"/>
      <c r="D10" s="53"/>
    </row>
    <row r="11" spans="1:5" ht="15.75" x14ac:dyDescent="0.25">
      <c r="A11" s="53"/>
      <c r="B11" s="53"/>
      <c r="C11" s="53"/>
      <c r="D11" s="53"/>
    </row>
    <row r="12" spans="1:5" ht="15.75" x14ac:dyDescent="0.25">
      <c r="A12" s="50"/>
      <c r="B12" s="50"/>
      <c r="C12" s="54" t="s">
        <v>2438</v>
      </c>
      <c r="D12" s="53">
        <f>COUNTA(A3:A11)</f>
        <v>6</v>
      </c>
    </row>
    <row r="13" spans="1:5" ht="16.5" thickBot="1" x14ac:dyDescent="0.3">
      <c r="A13" s="50"/>
      <c r="B13" s="50"/>
      <c r="C13" s="55" t="s">
        <v>2439</v>
      </c>
      <c r="D13" s="53">
        <f>COUNTIFS($D$3:$D$12,"Disponible")</f>
        <v>6</v>
      </c>
    </row>
    <row r="14" spans="1:5" ht="16.5" thickBot="1" x14ac:dyDescent="0.3">
      <c r="A14" s="50"/>
      <c r="B14" s="50" t="s">
        <v>2422</v>
      </c>
      <c r="C14" s="56" t="s">
        <v>2440</v>
      </c>
      <c r="D14" s="53">
        <f>COUNTIFS($D$3:$D$12,"No Disponible")</f>
        <v>0</v>
      </c>
    </row>
    <row r="15" spans="1:5" ht="15.75" thickBot="1" x14ac:dyDescent="0.3">
      <c r="A15" s="50"/>
      <c r="B15" s="50"/>
      <c r="C15" s="56" t="s">
        <v>2441</v>
      </c>
      <c r="D15" s="57">
        <f>D13/D12</f>
        <v>1</v>
      </c>
    </row>
    <row r="16" spans="1:5" ht="15.75" thickBot="1" x14ac:dyDescent="0.3">
      <c r="A16" s="50"/>
      <c r="B16" s="50" t="s">
        <v>2422</v>
      </c>
      <c r="C16" s="58" t="s">
        <v>2442</v>
      </c>
      <c r="D16" s="59">
        <f>D14/D12</f>
        <v>0</v>
      </c>
    </row>
    <row r="17" spans="1:4" x14ac:dyDescent="0.25">
      <c r="A17" s="50"/>
      <c r="B17" s="50"/>
      <c r="C17" s="50"/>
      <c r="D17" s="50"/>
    </row>
    <row r="18" spans="1:4" ht="29.25" x14ac:dyDescent="0.25">
      <c r="A18" s="185" t="s">
        <v>2443</v>
      </c>
      <c r="B18" s="186"/>
      <c r="C18" s="186"/>
      <c r="D18" s="186"/>
    </row>
    <row r="19" spans="1:4" x14ac:dyDescent="0.25">
      <c r="A19" s="52" t="s">
        <v>2434</v>
      </c>
      <c r="B19" s="52" t="s">
        <v>18</v>
      </c>
      <c r="C19" s="52" t="s">
        <v>2444</v>
      </c>
      <c r="D19" s="52" t="s">
        <v>2445</v>
      </c>
    </row>
    <row r="20" spans="1:4" ht="15.75" x14ac:dyDescent="0.25">
      <c r="A20" s="53" t="s">
        <v>2515</v>
      </c>
      <c r="B20" s="53">
        <v>630</v>
      </c>
      <c r="C20" s="65" t="s">
        <v>2477</v>
      </c>
      <c r="D20" s="65" t="s">
        <v>2478</v>
      </c>
    </row>
    <row r="21" spans="1:4" ht="15.75" x14ac:dyDescent="0.25">
      <c r="A21" s="53" t="s">
        <v>2514</v>
      </c>
      <c r="B21" s="53">
        <v>410</v>
      </c>
      <c r="C21" s="65" t="s">
        <v>2477</v>
      </c>
      <c r="D21" s="65" t="s">
        <v>2478</v>
      </c>
    </row>
    <row r="22" spans="1:4" ht="15.75" x14ac:dyDescent="0.25">
      <c r="A22" s="53" t="s">
        <v>2513</v>
      </c>
      <c r="B22" s="53">
        <v>554</v>
      </c>
      <c r="C22" s="65" t="s">
        <v>2477</v>
      </c>
      <c r="D22" s="65" t="s">
        <v>2478</v>
      </c>
    </row>
    <row r="23" spans="1:4" ht="15.75" x14ac:dyDescent="0.25">
      <c r="A23" s="53" t="s">
        <v>2512</v>
      </c>
      <c r="B23" s="53">
        <v>511</v>
      </c>
      <c r="C23" s="65" t="s">
        <v>2477</v>
      </c>
      <c r="D23" s="65" t="s">
        <v>2478</v>
      </c>
    </row>
    <row r="24" spans="1:4" s="90" customFormat="1" ht="15.75" x14ac:dyDescent="0.25">
      <c r="A24" s="53" t="s">
        <v>2511</v>
      </c>
      <c r="B24" s="53">
        <v>194</v>
      </c>
      <c r="C24" s="65" t="s">
        <v>2477</v>
      </c>
      <c r="D24" s="65" t="s">
        <v>2478</v>
      </c>
    </row>
    <row r="25" spans="1:4" s="90" customFormat="1" ht="15.75" x14ac:dyDescent="0.25">
      <c r="A25" s="53" t="s">
        <v>2510</v>
      </c>
      <c r="B25" s="53">
        <v>414</v>
      </c>
      <c r="C25" s="65" t="s">
        <v>2477</v>
      </c>
      <c r="D25" s="65" t="s">
        <v>2478</v>
      </c>
    </row>
    <row r="26" spans="1:4" s="90" customFormat="1" ht="15.75" x14ac:dyDescent="0.25">
      <c r="A26" s="53" t="s">
        <v>2522</v>
      </c>
      <c r="B26" s="53">
        <v>272</v>
      </c>
      <c r="C26" s="65" t="s">
        <v>2477</v>
      </c>
      <c r="D26" s="65" t="s">
        <v>2478</v>
      </c>
    </row>
    <row r="27" spans="1:4" s="90" customFormat="1" ht="15.75" x14ac:dyDescent="0.25">
      <c r="A27" s="53" t="s">
        <v>2521</v>
      </c>
      <c r="B27" s="53">
        <v>411</v>
      </c>
      <c r="C27" s="65" t="s">
        <v>2477</v>
      </c>
      <c r="D27" s="65" t="s">
        <v>2478</v>
      </c>
    </row>
    <row r="28" spans="1:4" ht="15.75" x14ac:dyDescent="0.25">
      <c r="A28" s="53" t="s">
        <v>2520</v>
      </c>
      <c r="B28" s="53">
        <v>707</v>
      </c>
      <c r="C28" s="65" t="s">
        <v>2477</v>
      </c>
      <c r="D28" s="65" t="s">
        <v>2478</v>
      </c>
    </row>
    <row r="29" spans="1:4" s="66" customFormat="1" ht="15.75" x14ac:dyDescent="0.25">
      <c r="A29" s="53" t="s">
        <v>2519</v>
      </c>
      <c r="B29" s="53">
        <v>742</v>
      </c>
      <c r="C29" s="65" t="s">
        <v>2477</v>
      </c>
      <c r="D29" s="65" t="s">
        <v>2478</v>
      </c>
    </row>
    <row r="30" spans="1:4" s="66" customFormat="1" ht="15.75" x14ac:dyDescent="0.25">
      <c r="A30" s="53" t="s">
        <v>2523</v>
      </c>
      <c r="B30" s="53">
        <v>965</v>
      </c>
      <c r="C30" s="65" t="s">
        <v>2477</v>
      </c>
      <c r="D30" s="65" t="s">
        <v>2478</v>
      </c>
    </row>
    <row r="31" spans="1:4" s="66" customFormat="1" ht="15.75" x14ac:dyDescent="0.25">
      <c r="A31" s="53">
        <v>335843201</v>
      </c>
      <c r="B31" s="53">
        <v>395</v>
      </c>
      <c r="C31" s="65" t="s">
        <v>2437</v>
      </c>
      <c r="D31" s="65" t="s">
        <v>2478</v>
      </c>
    </row>
    <row r="32" spans="1:4" s="90" customFormat="1" ht="15.75" x14ac:dyDescent="0.25">
      <c r="A32" s="53">
        <v>335843203</v>
      </c>
      <c r="B32" s="53">
        <v>547</v>
      </c>
      <c r="C32" s="65" t="s">
        <v>2437</v>
      </c>
      <c r="D32" s="65" t="s">
        <v>2478</v>
      </c>
    </row>
    <row r="33" spans="1:4" s="90" customFormat="1" ht="18" x14ac:dyDescent="0.25">
      <c r="A33" s="94"/>
      <c r="B33" s="93"/>
      <c r="C33" s="95"/>
      <c r="D33" s="95"/>
    </row>
    <row r="34" spans="1:4" s="66" customFormat="1" ht="15.75" x14ac:dyDescent="0.25">
      <c r="A34" s="53"/>
      <c r="B34" s="53"/>
      <c r="C34" s="53"/>
      <c r="D34" s="65" t="s">
        <v>2478</v>
      </c>
    </row>
    <row r="35" spans="1:4" ht="16.5" thickBot="1" x14ac:dyDescent="0.3">
      <c r="A35" s="60"/>
      <c r="B35" s="60"/>
      <c r="C35" s="61" t="s">
        <v>2446</v>
      </c>
      <c r="D35" s="53">
        <f>COUNTA(A20:A32)</f>
        <v>13</v>
      </c>
    </row>
    <row r="36" spans="1:4" ht="16.5" thickBot="1" x14ac:dyDescent="0.3">
      <c r="A36" s="62"/>
      <c r="B36" s="62"/>
      <c r="C36" s="63" t="s">
        <v>2447</v>
      </c>
      <c r="D36" s="53">
        <f>COUNTIFS($D$20:$D$34,"Disponible")</f>
        <v>14</v>
      </c>
    </row>
    <row r="37" spans="1:4" ht="16.5" thickBot="1" x14ac:dyDescent="0.3">
      <c r="A37" s="50"/>
      <c r="B37" s="50"/>
      <c r="C37" s="63" t="s">
        <v>2440</v>
      </c>
      <c r="D37" s="53">
        <f>COUNTIFS($D$20:$D$28,"No Disponible")</f>
        <v>0</v>
      </c>
    </row>
    <row r="38" spans="1:4" ht="15.75" thickBot="1" x14ac:dyDescent="0.3">
      <c r="A38" s="50"/>
      <c r="B38" s="50"/>
      <c r="C38" s="63" t="s">
        <v>2448</v>
      </c>
      <c r="D38" s="57">
        <f>D36/D35</f>
        <v>1.0769230769230769</v>
      </c>
    </row>
    <row r="39" spans="1:4" ht="15.75" thickBot="1" x14ac:dyDescent="0.3">
      <c r="A39" s="50"/>
      <c r="B39" s="50"/>
      <c r="C39" s="63" t="s">
        <v>2449</v>
      </c>
      <c r="D39" s="59">
        <f>D37/D35</f>
        <v>0</v>
      </c>
    </row>
  </sheetData>
  <mergeCells count="2">
    <mergeCell ref="A1:D1"/>
    <mergeCell ref="A18:D18"/>
  </mergeCells>
  <conditionalFormatting sqref="B33">
    <cfRule type="duplicateValues" dxfId="51" priority="119326"/>
  </conditionalFormatting>
  <conditionalFormatting sqref="B33">
    <cfRule type="duplicateValues" dxfId="50" priority="119327"/>
    <cfRule type="duplicateValues" dxfId="49" priority="119328"/>
  </conditionalFormatting>
  <conditionalFormatting sqref="A33">
    <cfRule type="duplicateValues" dxfId="48" priority="119340"/>
  </conditionalFormatting>
  <conditionalFormatting sqref="A33">
    <cfRule type="duplicateValues" dxfId="47" priority="119341"/>
    <cfRule type="duplicateValues" dxfId="46" priority="119342"/>
  </conditionalFormatting>
  <conditionalFormatting sqref="B4:B8">
    <cfRule type="duplicateValues" dxfId="45" priority="6"/>
  </conditionalFormatting>
  <conditionalFormatting sqref="B4:B8">
    <cfRule type="duplicateValues" dxfId="44" priority="5"/>
  </conditionalFormatting>
  <conditionalFormatting sqref="A3:A8">
    <cfRule type="duplicateValues" dxfId="43" priority="3"/>
    <cfRule type="duplicateValues" dxfId="42" priority="4"/>
  </conditionalFormatting>
  <conditionalFormatting sqref="B3">
    <cfRule type="duplicateValues" dxfId="41" priority="2"/>
  </conditionalFormatting>
  <conditionalFormatting sqref="B3">
    <cfRule type="duplicateValues" dxfId="40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="70" zoomScaleNormal="70" workbookViewId="0">
      <selection activeCell="F32" sqref="F32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87" t="s">
        <v>58</v>
      </c>
      <c r="B1" s="188"/>
      <c r="C1" s="188"/>
      <c r="D1" s="188"/>
      <c r="E1" s="188"/>
      <c r="F1" s="188"/>
      <c r="G1" s="188"/>
      <c r="H1" s="188"/>
      <c r="I1" s="188"/>
      <c r="J1" s="188"/>
      <c r="K1" s="188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4" t="s">
        <v>56</v>
      </c>
    </row>
    <row r="3" spans="1:11" ht="18" x14ac:dyDescent="0.25">
      <c r="A3" s="41" t="str">
        <f t="shared" ref="A3:A14" ca="1" si="0">CONCATENATE(TODAY()-C3," días")</f>
        <v>207 días</v>
      </c>
      <c r="B3" s="41">
        <v>335649824</v>
      </c>
      <c r="C3" s="49">
        <v>44093</v>
      </c>
      <c r="D3" s="41" t="s">
        <v>2190</v>
      </c>
      <c r="E3" s="89">
        <v>196</v>
      </c>
      <c r="F3" s="41" t="str">
        <f>VLOOKUP(E3,'LISTADO ATM'!$A$2:$B$821,2,0)</f>
        <v xml:space="preserve">ATM Estación Texaco Cangrejo Farmacia (Sosúa) </v>
      </c>
      <c r="G3" s="41" t="str">
        <f>VLOOKUP(E3,VIP!$A$2:$O4494,6,0)</f>
        <v>NO</v>
      </c>
      <c r="H3" s="41" t="str">
        <f>VLOOKUP(E3,VIP!$A$2:$O4526,7,FALSE)</f>
        <v>Si</v>
      </c>
      <c r="I3" s="41" t="str">
        <f>VLOOKUP(E3,VIP!$A$2:$O4403,8,FALSE)</f>
        <v>Si</v>
      </c>
      <c r="J3" s="41" t="str">
        <f>VLOOKUP(E3,VIP!$A$2:$O4332,8,FALSE)</f>
        <v>Si</v>
      </c>
      <c r="K3" s="41" t="s">
        <v>2254</v>
      </c>
    </row>
    <row r="4" spans="1:11" ht="18" x14ac:dyDescent="0.25">
      <c r="A4" s="41" t="str">
        <f t="shared" ca="1" si="0"/>
        <v>188 días</v>
      </c>
      <c r="B4" s="41">
        <v>335668632</v>
      </c>
      <c r="C4" s="49">
        <v>44112</v>
      </c>
      <c r="D4" s="41" t="s">
        <v>2189</v>
      </c>
      <c r="E4" s="89">
        <v>875</v>
      </c>
      <c r="F4" s="41" t="str">
        <f>VLOOKUP(E4,'LISTADO ATM'!$A$2:$B$821,2,0)</f>
        <v xml:space="preserve">ATM Texaco Aut. Duarte KM 14 1/2 (Los Alcarrizos) </v>
      </c>
      <c r="G4" s="41" t="str">
        <f>VLOOKUP(E4,VIP!$A$2:$O4495,6,0)</f>
        <v>NO</v>
      </c>
      <c r="H4" s="41" t="str">
        <f>VLOOKUP(E4,VIP!$A$2:$O4527,7,FALSE)</f>
        <v>Si</v>
      </c>
      <c r="I4" s="41" t="str">
        <f>VLOOKUP(E4,VIP!$A$2:$O4404,8,FALSE)</f>
        <v>Si</v>
      </c>
      <c r="J4" s="41" t="str">
        <f>VLOOKUP(E4,VIP!$A$2:$O4333,8,FALSE)</f>
        <v>Si</v>
      </c>
      <c r="K4" s="51" t="s">
        <v>2431</v>
      </c>
    </row>
    <row r="5" spans="1:11" ht="18" x14ac:dyDescent="0.25">
      <c r="A5" s="70" t="str">
        <f ca="1">CONCATENATE(TODAY()-C5," días")</f>
        <v>187 días</v>
      </c>
      <c r="B5" s="41" t="s">
        <v>2432</v>
      </c>
      <c r="C5" s="49">
        <v>44113</v>
      </c>
      <c r="D5" s="41" t="s">
        <v>2189</v>
      </c>
      <c r="E5" s="89">
        <v>979</v>
      </c>
      <c r="F5" s="41" t="str">
        <f>VLOOKUP(E5,'LISTADO ATM'!$A$2:$B$821,2,0)</f>
        <v xml:space="preserve">ATM Oficina Luperón I </v>
      </c>
      <c r="G5" s="41" t="str">
        <f>VLOOKUP(E5,VIP!$A$2:$O4496,6,0)</f>
        <v>NO</v>
      </c>
      <c r="H5" s="41" t="str">
        <f>VLOOKUP(E5,VIP!$A$2:$O4528,7,FALSE)</f>
        <v>Si</v>
      </c>
      <c r="I5" s="41" t="str">
        <f>VLOOKUP(E5,VIP!$A$2:$O4405,8,FALSE)</f>
        <v>Si</v>
      </c>
      <c r="J5" s="41" t="str">
        <f>VLOOKUP(E5,VIP!$A$2:$O4334,8,FALSE)</f>
        <v>Si</v>
      </c>
      <c r="K5" s="51" t="s">
        <v>2254</v>
      </c>
    </row>
    <row r="6" spans="1:11" ht="18" x14ac:dyDescent="0.25">
      <c r="A6" s="70" t="str">
        <f t="shared" ca="1" si="0"/>
        <v>187 días</v>
      </c>
      <c r="B6" s="41" t="s">
        <v>2450</v>
      </c>
      <c r="C6" s="49">
        <v>44113</v>
      </c>
      <c r="D6" s="41" t="s">
        <v>2189</v>
      </c>
      <c r="E6" s="89">
        <v>486</v>
      </c>
      <c r="F6" s="41" t="str">
        <f>VLOOKUP(E6,'LISTADO ATM'!$A$2:$B$821,2,0)</f>
        <v xml:space="preserve">ATM Olé La Caleta </v>
      </c>
      <c r="G6" s="41" t="str">
        <f>VLOOKUP(E6,VIP!$A$2:$O4497,6,0)</f>
        <v>NO</v>
      </c>
      <c r="H6" s="41" t="str">
        <f>VLOOKUP(E6,VIP!$A$2:$O4529,7,FALSE)</f>
        <v>Si</v>
      </c>
      <c r="I6" s="41" t="str">
        <f>VLOOKUP(E6,VIP!$A$2:$O4406,8,FALSE)</f>
        <v>Si</v>
      </c>
      <c r="J6" s="41" t="str">
        <f>VLOOKUP(E6,VIP!$A$2:$O4335,8,FALSE)</f>
        <v>Si</v>
      </c>
      <c r="K6" s="51" t="s">
        <v>2431</v>
      </c>
    </row>
    <row r="7" spans="1:11" ht="18" x14ac:dyDescent="0.25">
      <c r="A7" s="70" t="str">
        <f t="shared" ca="1" si="0"/>
        <v>186 días</v>
      </c>
      <c r="B7" s="41" t="s">
        <v>2452</v>
      </c>
      <c r="C7" s="49">
        <v>44114</v>
      </c>
      <c r="D7" s="41" t="s">
        <v>2189</v>
      </c>
      <c r="E7" s="89">
        <v>868</v>
      </c>
      <c r="F7" s="41" t="str">
        <f>VLOOKUP(E7,'LISTADO ATM'!$A$2:$B$821,2,0)</f>
        <v xml:space="preserve">ATM Casino Diamante </v>
      </c>
      <c r="G7" s="41" t="str">
        <f>VLOOKUP(E7,VIP!$A$2:$O4498,6,0)</f>
        <v>NO</v>
      </c>
      <c r="H7" s="41" t="str">
        <f>VLOOKUP(E7,VIP!$A$2:$O4530,7,FALSE)</f>
        <v>Si</v>
      </c>
      <c r="I7" s="41" t="str">
        <f>VLOOKUP(E7,VIP!$A$2:$O4407,8,FALSE)</f>
        <v>Si</v>
      </c>
      <c r="J7" s="41" t="str">
        <f>VLOOKUP(E7,VIP!$A$2:$O4336,8,FALSE)</f>
        <v>Si</v>
      </c>
      <c r="K7" s="51" t="s">
        <v>2437</v>
      </c>
    </row>
    <row r="8" spans="1:11" ht="18" x14ac:dyDescent="0.25">
      <c r="A8" s="70" t="str">
        <f ca="1">CONCATENATE(TODAY()-C8," días")</f>
        <v>185 días</v>
      </c>
      <c r="B8" s="41">
        <v>335671618</v>
      </c>
      <c r="C8" s="49">
        <v>44115</v>
      </c>
      <c r="D8" s="41" t="s">
        <v>2189</v>
      </c>
      <c r="E8" s="89">
        <v>548</v>
      </c>
      <c r="F8" s="41" t="str">
        <f>VLOOKUP(E8,'LISTADO ATM'!$A$2:$B$821,2,0)</f>
        <v xml:space="preserve">ATM AMET </v>
      </c>
      <c r="G8" s="41" t="str">
        <f>VLOOKUP(E8,VIP!$A$2:$O4499,6,0)</f>
        <v>NO</v>
      </c>
      <c r="H8" s="41" t="str">
        <f>VLOOKUP(E8,VIP!$A$2:$O4531,7,FALSE)</f>
        <v>Si</v>
      </c>
      <c r="I8" s="41" t="str">
        <f>VLOOKUP(E8,VIP!$A$2:$O4408,8,FALSE)</f>
        <v>Si</v>
      </c>
      <c r="J8" s="41" t="str">
        <f>VLOOKUP(E8,VIP!$A$2:$O4337,8,FALSE)</f>
        <v>Si</v>
      </c>
      <c r="K8" s="51" t="s">
        <v>2228</v>
      </c>
    </row>
    <row r="9" spans="1:11" ht="18" x14ac:dyDescent="0.25">
      <c r="A9" s="70" t="str">
        <f t="shared" ca="1" si="0"/>
        <v>146.5 días</v>
      </c>
      <c r="B9" s="41" t="s">
        <v>2458</v>
      </c>
      <c r="C9" s="49">
        <v>44153.5</v>
      </c>
      <c r="D9" s="41" t="s">
        <v>2189</v>
      </c>
      <c r="E9" s="89">
        <v>803</v>
      </c>
      <c r="F9" s="41" t="str">
        <f>VLOOKUP(E9,'LISTADO ATM'!$A$2:$B$821,2,0)</f>
        <v xml:space="preserve">ATM Hotel Be Live Canoa (Bayahibe) I </v>
      </c>
      <c r="G9" s="41" t="str">
        <f>VLOOKUP(E9,VIP!$A$2:$O4500,6,0)</f>
        <v>NO</v>
      </c>
      <c r="H9" s="41" t="str">
        <f>VLOOKUP(E9,VIP!$A$2:$O4532,7,FALSE)</f>
        <v>Si</v>
      </c>
      <c r="I9" s="41" t="str">
        <f>VLOOKUP(E9,VIP!$A$2:$O4409,8,FALSE)</f>
        <v>Si</v>
      </c>
      <c r="J9" s="41" t="str">
        <f>VLOOKUP(E9,VIP!$A$2:$O4338,8,FALSE)</f>
        <v>Si</v>
      </c>
      <c r="K9" s="51" t="s">
        <v>2431</v>
      </c>
    </row>
    <row r="10" spans="1:11" ht="18" x14ac:dyDescent="0.25">
      <c r="A10" s="70" t="str">
        <f t="shared" ca="1" si="0"/>
        <v>145 días</v>
      </c>
      <c r="B10" s="41" t="s">
        <v>2461</v>
      </c>
      <c r="C10" s="49">
        <v>44155</v>
      </c>
      <c r="D10" s="41" t="s">
        <v>2189</v>
      </c>
      <c r="E10" s="89">
        <v>916</v>
      </c>
      <c r="F10" s="41" t="str">
        <f>VLOOKUP(E10,'LISTADO ATM'!$A$2:$B$821,2,0)</f>
        <v xml:space="preserve">ATM S/M La Cadena Lincoln </v>
      </c>
      <c r="G10" s="41" t="e">
        <f>VLOOKUP(E10,VIP!$A$2:$O4501,6,0)</f>
        <v>#N/A</v>
      </c>
      <c r="H10" s="41" t="e">
        <f>VLOOKUP(E10,VIP!$A$2:$O4533,7,FALSE)</f>
        <v>#N/A</v>
      </c>
      <c r="I10" s="41" t="e">
        <f>VLOOKUP(E10,VIP!$A$2:$O4410,8,FALSE)</f>
        <v>#N/A</v>
      </c>
      <c r="J10" s="41" t="e">
        <f>VLOOKUP(E10,VIP!$A$2:$O4339,8,FALSE)</f>
        <v>#N/A</v>
      </c>
      <c r="K10" s="51" t="s">
        <v>2254</v>
      </c>
    </row>
    <row r="11" spans="1:11" ht="18" x14ac:dyDescent="0.25">
      <c r="A11" s="70" t="str">
        <f t="shared" ca="1" si="0"/>
        <v>145 días</v>
      </c>
      <c r="B11" s="41" t="s">
        <v>2460</v>
      </c>
      <c r="C11" s="49">
        <v>44155</v>
      </c>
      <c r="D11" s="41" t="s">
        <v>2189</v>
      </c>
      <c r="E11" s="89">
        <v>893</v>
      </c>
      <c r="F11" s="41" t="str">
        <f>VLOOKUP(E11,'LISTADO ATM'!$A$2:$B$821,2,0)</f>
        <v xml:space="preserve">ATM Hotel Be Live Canoa (Bayahibe) II </v>
      </c>
      <c r="G11" s="41" t="str">
        <f>VLOOKUP(E11,VIP!$A$2:$O4502,6,0)</f>
        <v>NO</v>
      </c>
      <c r="H11" s="41" t="str">
        <f>VLOOKUP(E11,VIP!$A$2:$O4534,7,FALSE)</f>
        <v>Si</v>
      </c>
      <c r="I11" s="41" t="str">
        <f>VLOOKUP(E11,VIP!$A$2:$O4411,8,FALSE)</f>
        <v>Si</v>
      </c>
      <c r="J11" s="41" t="str">
        <f>VLOOKUP(E11,VIP!$A$2:$O4340,8,FALSE)</f>
        <v>Si</v>
      </c>
      <c r="K11" s="51" t="s">
        <v>2254</v>
      </c>
    </row>
    <row r="12" spans="1:11" ht="18" x14ac:dyDescent="0.25">
      <c r="A12" s="70" t="str">
        <f t="shared" ca="1" si="0"/>
        <v>151 días</v>
      </c>
      <c r="B12" s="73" t="s">
        <v>2455</v>
      </c>
      <c r="C12" s="69">
        <v>44149</v>
      </c>
      <c r="D12" s="41" t="s">
        <v>2189</v>
      </c>
      <c r="E12" s="89">
        <v>850</v>
      </c>
      <c r="F12" s="41" t="str">
        <f>VLOOKUP(E12,'LISTADO ATM'!$A$2:$B$821,2,0)</f>
        <v xml:space="preserve">ATM Hotel Be Live Hamaca </v>
      </c>
      <c r="G12" s="41" t="str">
        <f>VLOOKUP(E12,VIP!$A$2:$O4503,6,0)</f>
        <v>NO</v>
      </c>
      <c r="H12" s="41" t="str">
        <f>VLOOKUP(E12,VIP!$A$2:$O4535,7,FALSE)</f>
        <v>Si</v>
      </c>
      <c r="I12" s="41" t="str">
        <f>VLOOKUP(E12,VIP!$A$2:$O4412,8,FALSE)</f>
        <v>Si</v>
      </c>
      <c r="J12" s="41" t="str">
        <f>VLOOKUP(E12,VIP!$A$2:$O4341,8,FALSE)</f>
        <v>Si</v>
      </c>
      <c r="K12" s="51" t="s">
        <v>2254</v>
      </c>
    </row>
    <row r="13" spans="1:11" ht="18" x14ac:dyDescent="0.25">
      <c r="A13" s="70" t="str">
        <f t="shared" ca="1" si="0"/>
        <v>104.15079861111 días</v>
      </c>
      <c r="B13" s="41">
        <v>335753026</v>
      </c>
      <c r="C13" s="49">
        <v>44195.84920138889</v>
      </c>
      <c r="D13" s="41" t="s">
        <v>2189</v>
      </c>
      <c r="E13" s="89">
        <v>7</v>
      </c>
      <c r="F13" s="41" t="str">
        <f>VLOOKUP(E13,'LISTADO ATM'!$A$2:$B$821,2,0)</f>
        <v>ATM Isla San Juan</v>
      </c>
      <c r="G13" s="41" t="s">
        <v>2039</v>
      </c>
      <c r="H13" s="41" t="str">
        <f>VLOOKUP(E13,VIP!$A$2:$O4536,7,FALSE)</f>
        <v>Si</v>
      </c>
      <c r="I13" s="41" t="str">
        <f>VLOOKUP(E13,VIP!$A$2:$O4413,8,FALSE)</f>
        <v>Si</v>
      </c>
      <c r="J13" s="41" t="str">
        <f>VLOOKUP(E13,VIP!$A$2:$O4342,8,FALSE)</f>
        <v>Si</v>
      </c>
      <c r="K13" s="81" t="s">
        <v>2479</v>
      </c>
    </row>
    <row r="14" spans="1:11" ht="18" x14ac:dyDescent="0.25">
      <c r="A14" s="70" t="str">
        <f t="shared" ca="1" si="0"/>
        <v>43.6746064814797 días</v>
      </c>
      <c r="B14" s="91">
        <v>335806150</v>
      </c>
      <c r="C14" s="88">
        <v>44256.32539351852</v>
      </c>
      <c r="D14" s="41" t="s">
        <v>2189</v>
      </c>
      <c r="E14" s="89">
        <v>70</v>
      </c>
      <c r="F14" s="41" t="str">
        <f>VLOOKUP(E14,'LISTADO ATM'!$A$2:$B$821,2,0)</f>
        <v xml:space="preserve">ATM Autoservicio Plaza Lama Zona Oriental </v>
      </c>
      <c r="G14" s="41" t="s">
        <v>2039</v>
      </c>
      <c r="H14" s="41" t="str">
        <f>VLOOKUP(E14,VIP!$A$2:$O4537,7,FALSE)</f>
        <v>Si</v>
      </c>
      <c r="I14" s="41" t="str">
        <f>VLOOKUP(E14,VIP!$A$2:$O4414,8,FALSE)</f>
        <v>Si</v>
      </c>
      <c r="J14" s="41" t="str">
        <f>VLOOKUP(E14,VIP!$A$2:$O4343,8,FALSE)</f>
        <v>Si</v>
      </c>
      <c r="K14" s="51" t="s">
        <v>2228</v>
      </c>
    </row>
  </sheetData>
  <autoFilter ref="A2:K3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39" priority="69"/>
  </conditionalFormatting>
  <conditionalFormatting sqref="E9:E1048576 E1:E2">
    <cfRule type="duplicateValues" dxfId="38" priority="99250"/>
  </conditionalFormatting>
  <conditionalFormatting sqref="E4">
    <cfRule type="duplicateValues" dxfId="37" priority="62"/>
  </conditionalFormatting>
  <conditionalFormatting sqref="E5:E8">
    <cfRule type="duplicateValues" dxfId="36" priority="60"/>
  </conditionalFormatting>
  <conditionalFormatting sqref="B12">
    <cfRule type="duplicateValues" dxfId="35" priority="34"/>
    <cfRule type="duplicateValues" dxfId="34" priority="35"/>
    <cfRule type="duplicateValues" dxfId="33" priority="36"/>
  </conditionalFormatting>
  <conditionalFormatting sqref="B12">
    <cfRule type="duplicateValues" dxfId="32" priority="33"/>
  </conditionalFormatting>
  <conditionalFormatting sqref="B12">
    <cfRule type="duplicateValues" dxfId="31" priority="31"/>
    <cfRule type="duplicateValues" dxfId="30" priority="32"/>
  </conditionalFormatting>
  <conditionalFormatting sqref="B12">
    <cfRule type="duplicateValues" dxfId="29" priority="28"/>
    <cfRule type="duplicateValues" dxfId="28" priority="29"/>
    <cfRule type="duplicateValues" dxfId="27" priority="30"/>
  </conditionalFormatting>
  <conditionalFormatting sqref="B12">
    <cfRule type="duplicateValues" dxfId="26" priority="27"/>
  </conditionalFormatting>
  <conditionalFormatting sqref="B12">
    <cfRule type="duplicateValues" dxfId="25" priority="25"/>
    <cfRule type="duplicateValues" dxfId="24" priority="26"/>
  </conditionalFormatting>
  <conditionalFormatting sqref="B12">
    <cfRule type="duplicateValues" dxfId="23" priority="24"/>
  </conditionalFormatting>
  <conditionalFormatting sqref="B12">
    <cfRule type="duplicateValues" dxfId="22" priority="21"/>
    <cfRule type="duplicateValues" dxfId="21" priority="22"/>
    <cfRule type="duplicateValues" dxfId="20" priority="23"/>
  </conditionalFormatting>
  <conditionalFormatting sqref="B12">
    <cfRule type="duplicateValues" dxfId="19" priority="20"/>
  </conditionalFormatting>
  <conditionalFormatting sqref="B12">
    <cfRule type="duplicateValues" dxfId="18" priority="19"/>
  </conditionalFormatting>
  <conditionalFormatting sqref="B14">
    <cfRule type="duplicateValues" dxfId="17" priority="18"/>
  </conditionalFormatting>
  <conditionalFormatting sqref="B14">
    <cfRule type="duplicateValues" dxfId="16" priority="15"/>
    <cfRule type="duplicateValues" dxfId="15" priority="16"/>
    <cfRule type="duplicateValues" dxfId="14" priority="17"/>
  </conditionalFormatting>
  <conditionalFormatting sqref="B14">
    <cfRule type="duplicateValues" dxfId="13" priority="13"/>
    <cfRule type="duplicateValues" dxfId="12" priority="14"/>
  </conditionalFormatting>
  <conditionalFormatting sqref="B14">
    <cfRule type="duplicateValues" dxfId="11" priority="10"/>
    <cfRule type="duplicateValues" dxfId="10" priority="11"/>
    <cfRule type="duplicateValues" dxfId="9" priority="12"/>
  </conditionalFormatting>
  <conditionalFormatting sqref="B14">
    <cfRule type="duplicateValues" dxfId="8" priority="9"/>
  </conditionalFormatting>
  <conditionalFormatting sqref="B14">
    <cfRule type="duplicateValues" dxfId="7" priority="8"/>
  </conditionalFormatting>
  <conditionalFormatting sqref="B14">
    <cfRule type="duplicateValues" dxfId="6" priority="7"/>
  </conditionalFormatting>
  <conditionalFormatting sqref="B14">
    <cfRule type="duplicateValues" dxfId="5" priority="4"/>
    <cfRule type="duplicateValues" dxfId="4" priority="5"/>
    <cfRule type="duplicateValues" dxfId="3" priority="6"/>
  </conditionalFormatting>
  <conditionalFormatting sqref="B14">
    <cfRule type="duplicateValues" dxfId="2" priority="2"/>
    <cfRule type="duplicateValues" dxfId="1" priority="3"/>
  </conditionalFormatting>
  <conditionalFormatting sqref="C14">
    <cfRule type="duplicateValues" dxfId="0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4"/>
  <sheetViews>
    <sheetView zoomScaleNormal="100" workbookViewId="0">
      <pane ySplit="1" topLeftCell="A400" activePane="bottomLeft" state="frozen"/>
      <selection activeCell="D1" sqref="D1"/>
      <selection pane="bottomLeft" activeCell="B409" sqref="B409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2430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ATM'!$A$2:$B$823,2,0)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2456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s="96" customFormat="1" ht="31.5" x14ac:dyDescent="0.25">
      <c r="A337" s="97">
        <v>495</v>
      </c>
      <c r="B337" s="98" t="s">
        <v>2503</v>
      </c>
      <c r="C337" s="98" t="s">
        <v>2469</v>
      </c>
      <c r="D337" s="98" t="s">
        <v>72</v>
      </c>
      <c r="E337" s="98" t="s">
        <v>1276</v>
      </c>
      <c r="F337" s="98" t="s">
        <v>2039</v>
      </c>
      <c r="G337" s="98" t="s">
        <v>2041</v>
      </c>
      <c r="H337" s="98" t="s">
        <v>2041</v>
      </c>
      <c r="I337" s="98" t="s">
        <v>2039</v>
      </c>
      <c r="J337" s="98" t="s">
        <v>2041</v>
      </c>
      <c r="K337" s="98" t="s">
        <v>2041</v>
      </c>
      <c r="L337" s="98" t="s">
        <v>2041</v>
      </c>
      <c r="M337" s="98" t="s">
        <v>2041</v>
      </c>
      <c r="N337" s="98" t="s">
        <v>2041</v>
      </c>
      <c r="O337" s="98" t="s">
        <v>1194</v>
      </c>
    </row>
    <row r="338" spans="1:15" ht="15.75" x14ac:dyDescent="0.25">
      <c r="A338" s="31">
        <v>496</v>
      </c>
      <c r="B338" s="32" t="s">
        <v>779</v>
      </c>
      <c r="C338" s="32" t="s">
        <v>780</v>
      </c>
      <c r="D338" s="32" t="s">
        <v>87</v>
      </c>
      <c r="E338" s="32" t="s">
        <v>105</v>
      </c>
      <c r="F338" s="32" t="s">
        <v>2039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1211</v>
      </c>
    </row>
    <row r="339" spans="1:15" ht="15.75" x14ac:dyDescent="0.25">
      <c r="A339" s="31">
        <v>497</v>
      </c>
      <c r="B339" s="32" t="s">
        <v>2463</v>
      </c>
      <c r="C339" s="32" t="s">
        <v>2464</v>
      </c>
      <c r="D339" s="32" t="s">
        <v>72</v>
      </c>
      <c r="E339" s="32" t="s">
        <v>105</v>
      </c>
      <c r="F339" s="32" t="s">
        <v>2041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74</v>
      </c>
      <c r="L339" s="32" t="s">
        <v>77</v>
      </c>
      <c r="M339" s="32" t="s">
        <v>74</v>
      </c>
      <c r="N339" s="32" t="s">
        <v>77</v>
      </c>
      <c r="O339" s="32" t="s">
        <v>1206</v>
      </c>
    </row>
    <row r="340" spans="1:15" ht="31.5" x14ac:dyDescent="0.25">
      <c r="A340" s="31">
        <v>498</v>
      </c>
      <c r="B340" s="32" t="s">
        <v>781</v>
      </c>
      <c r="C340" s="32" t="s">
        <v>782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1187</v>
      </c>
    </row>
    <row r="341" spans="1:15" ht="31.5" x14ac:dyDescent="0.25">
      <c r="A341" s="31">
        <v>499</v>
      </c>
      <c r="B341" s="32" t="s">
        <v>783</v>
      </c>
      <c r="C341" s="32" t="s">
        <v>784</v>
      </c>
      <c r="D341" s="32" t="s">
        <v>87</v>
      </c>
      <c r="E341" s="32" t="s">
        <v>73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77</v>
      </c>
      <c r="L341" s="32" t="s">
        <v>77</v>
      </c>
      <c r="M341" s="32" t="s">
        <v>77</v>
      </c>
      <c r="N341" s="32" t="s">
        <v>77</v>
      </c>
      <c r="O341" s="32" t="s">
        <v>1186</v>
      </c>
    </row>
    <row r="342" spans="1:15" ht="31.5" x14ac:dyDescent="0.25">
      <c r="A342" s="31">
        <v>500</v>
      </c>
      <c r="B342" s="32" t="s">
        <v>785</v>
      </c>
      <c r="C342" s="32" t="s">
        <v>786</v>
      </c>
      <c r="D342" s="32" t="s">
        <v>130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1211</v>
      </c>
    </row>
    <row r="343" spans="1:15" ht="15.75" x14ac:dyDescent="0.25">
      <c r="A343" s="31">
        <v>501</v>
      </c>
      <c r="B343" s="32" t="s">
        <v>787</v>
      </c>
      <c r="C343" s="32" t="s">
        <v>788</v>
      </c>
      <c r="D343" s="32" t="s">
        <v>72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74</v>
      </c>
      <c r="L343" s="32" t="s">
        <v>77</v>
      </c>
      <c r="M343" s="32" t="s">
        <v>74</v>
      </c>
      <c r="N343" s="32" t="s">
        <v>77</v>
      </c>
      <c r="O343" s="32" t="s">
        <v>1182</v>
      </c>
    </row>
    <row r="344" spans="1:15" ht="15.75" x14ac:dyDescent="0.25">
      <c r="A344" s="31">
        <v>502</v>
      </c>
      <c r="B344" s="32" t="s">
        <v>789</v>
      </c>
      <c r="C344" s="32" t="s">
        <v>790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77</v>
      </c>
      <c r="O344" s="32" t="s">
        <v>1207</v>
      </c>
    </row>
    <row r="345" spans="1:15" ht="15.75" x14ac:dyDescent="0.25">
      <c r="A345" s="31">
        <v>504</v>
      </c>
      <c r="B345" s="32" t="s">
        <v>791</v>
      </c>
      <c r="C345" s="32" t="s">
        <v>792</v>
      </c>
      <c r="D345" s="32" t="s">
        <v>87</v>
      </c>
      <c r="E345" s="32" t="s">
        <v>105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77</v>
      </c>
      <c r="N345" s="32" t="s">
        <v>74</v>
      </c>
      <c r="O345" s="32" t="s">
        <v>1210</v>
      </c>
    </row>
    <row r="346" spans="1:15" ht="15.75" x14ac:dyDescent="0.25">
      <c r="A346" s="31">
        <v>507</v>
      </c>
      <c r="B346" s="32" t="s">
        <v>1967</v>
      </c>
      <c r="C346" s="32" t="s">
        <v>2081</v>
      </c>
      <c r="D346" s="32" t="s">
        <v>2027</v>
      </c>
      <c r="E346" s="32" t="s">
        <v>2027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74</v>
      </c>
      <c r="N346" s="32" t="s">
        <v>77</v>
      </c>
      <c r="O346" s="32" t="s">
        <v>2027</v>
      </c>
    </row>
    <row r="347" spans="1:15" ht="15.75" x14ac:dyDescent="0.25">
      <c r="A347" s="31">
        <v>510</v>
      </c>
      <c r="B347" s="32" t="s">
        <v>800</v>
      </c>
      <c r="C347" s="32" t="s">
        <v>801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77</v>
      </c>
      <c r="N347" s="32" t="s">
        <v>74</v>
      </c>
      <c r="O347" s="32" t="s">
        <v>1207</v>
      </c>
    </row>
    <row r="348" spans="1:15" ht="15.75" x14ac:dyDescent="0.25">
      <c r="A348" s="31">
        <v>511</v>
      </c>
      <c r="B348" s="32" t="s">
        <v>802</v>
      </c>
      <c r="C348" s="32" t="s">
        <v>803</v>
      </c>
      <c r="D348" s="32" t="s">
        <v>87</v>
      </c>
      <c r="E348" s="32" t="s">
        <v>105</v>
      </c>
      <c r="F348" s="32" t="s">
        <v>2039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1210</v>
      </c>
    </row>
    <row r="349" spans="1:15" ht="15.75" x14ac:dyDescent="0.25">
      <c r="A349" s="31">
        <v>512</v>
      </c>
      <c r="B349" s="32" t="s">
        <v>2213</v>
      </c>
      <c r="C349" s="29"/>
      <c r="D349" s="29"/>
      <c r="E349" s="29"/>
      <c r="F349" s="32" t="s">
        <v>1303</v>
      </c>
      <c r="G349" s="32" t="s">
        <v>1303</v>
      </c>
      <c r="H349" s="32" t="s">
        <v>1303</v>
      </c>
      <c r="I349" s="32" t="s">
        <v>1303</v>
      </c>
      <c r="J349" s="32" t="s">
        <v>1303</v>
      </c>
      <c r="K349" s="32" t="s">
        <v>1303</v>
      </c>
      <c r="L349" s="32" t="s">
        <v>1303</v>
      </c>
      <c r="M349" s="32" t="s">
        <v>1303</v>
      </c>
      <c r="N349" s="32"/>
      <c r="O349" s="32"/>
    </row>
    <row r="350" spans="1:15" ht="15.75" x14ac:dyDescent="0.25">
      <c r="A350" s="31">
        <v>513</v>
      </c>
      <c r="B350" s="32" t="s">
        <v>804</v>
      </c>
      <c r="C350" s="32" t="s">
        <v>805</v>
      </c>
      <c r="D350" s="32" t="s">
        <v>87</v>
      </c>
      <c r="E350" s="32" t="s">
        <v>82</v>
      </c>
      <c r="F350" s="32" t="s">
        <v>2039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74</v>
      </c>
      <c r="L350" s="32" t="s">
        <v>77</v>
      </c>
      <c r="M350" s="32" t="s">
        <v>74</v>
      </c>
      <c r="N350" s="32" t="s">
        <v>77</v>
      </c>
      <c r="O350" s="32" t="s">
        <v>1182</v>
      </c>
    </row>
    <row r="351" spans="1:15" ht="31.5" x14ac:dyDescent="0.25">
      <c r="A351" s="31">
        <v>514</v>
      </c>
      <c r="B351" s="32" t="s">
        <v>806</v>
      </c>
      <c r="C351" s="32" t="s">
        <v>807</v>
      </c>
      <c r="D351" s="32" t="s">
        <v>87</v>
      </c>
      <c r="E351" s="32" t="s">
        <v>73</v>
      </c>
      <c r="F351" s="32" t="s">
        <v>2039</v>
      </c>
      <c r="G351" s="32" t="s">
        <v>77</v>
      </c>
      <c r="H351" s="32" t="s">
        <v>74</v>
      </c>
      <c r="I351" s="32" t="s">
        <v>74</v>
      </c>
      <c r="J351" s="32" t="s">
        <v>74</v>
      </c>
      <c r="K351" s="32" t="s">
        <v>74</v>
      </c>
      <c r="L351" s="32" t="s">
        <v>77</v>
      </c>
      <c r="M351" s="32" t="s">
        <v>74</v>
      </c>
      <c r="N351" s="32" t="s">
        <v>74</v>
      </c>
      <c r="O351" s="32" t="s">
        <v>1192</v>
      </c>
    </row>
    <row r="352" spans="1:15" ht="31.5" x14ac:dyDescent="0.25">
      <c r="A352" s="31">
        <v>515</v>
      </c>
      <c r="B352" s="32" t="s">
        <v>808</v>
      </c>
      <c r="C352" s="32" t="s">
        <v>1266</v>
      </c>
      <c r="D352" s="32" t="s">
        <v>72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74</v>
      </c>
      <c r="O352" s="32" t="s">
        <v>1186</v>
      </c>
    </row>
    <row r="353" spans="1:15" ht="31.5" x14ac:dyDescent="0.25">
      <c r="A353" s="31">
        <v>516</v>
      </c>
      <c r="B353" s="32" t="s">
        <v>809</v>
      </c>
      <c r="C353" s="32" t="s">
        <v>810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1187</v>
      </c>
    </row>
    <row r="354" spans="1:15" ht="31.5" x14ac:dyDescent="0.25">
      <c r="A354" s="31">
        <v>517</v>
      </c>
      <c r="B354" s="32" t="s">
        <v>811</v>
      </c>
      <c r="C354" s="32" t="s">
        <v>812</v>
      </c>
      <c r="D354" s="32" t="s">
        <v>87</v>
      </c>
      <c r="E354" s="32" t="s">
        <v>73</v>
      </c>
      <c r="F354" s="32" t="s">
        <v>2041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1190</v>
      </c>
    </row>
    <row r="355" spans="1:15" ht="15.75" x14ac:dyDescent="0.25">
      <c r="A355" s="31">
        <v>518</v>
      </c>
      <c r="B355" s="32" t="s">
        <v>813</v>
      </c>
      <c r="C355" s="32" t="s">
        <v>814</v>
      </c>
      <c r="D355" s="32" t="s">
        <v>87</v>
      </c>
      <c r="E355" s="32" t="s">
        <v>105</v>
      </c>
      <c r="F355" s="32" t="s">
        <v>2039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1206</v>
      </c>
    </row>
    <row r="356" spans="1:15" ht="15.75" x14ac:dyDescent="0.25">
      <c r="A356" s="31">
        <v>519</v>
      </c>
      <c r="B356" s="32" t="s">
        <v>815</v>
      </c>
      <c r="C356" s="32" t="s">
        <v>816</v>
      </c>
      <c r="D356" s="32" t="s">
        <v>87</v>
      </c>
      <c r="E356" s="32" t="s">
        <v>82</v>
      </c>
      <c r="F356" s="32" t="s">
        <v>2039</v>
      </c>
      <c r="G356" s="32" t="s">
        <v>77</v>
      </c>
      <c r="H356" s="32" t="s">
        <v>77</v>
      </c>
      <c r="I356" s="32" t="s">
        <v>77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74</v>
      </c>
      <c r="O356" s="32" t="s">
        <v>1193</v>
      </c>
    </row>
    <row r="357" spans="1:15" ht="15.75" x14ac:dyDescent="0.25">
      <c r="A357" s="31">
        <v>520</v>
      </c>
      <c r="B357" s="32" t="s">
        <v>817</v>
      </c>
      <c r="C357" s="32" t="s">
        <v>38</v>
      </c>
      <c r="D357" s="32" t="s">
        <v>87</v>
      </c>
      <c r="E357" s="32" t="s">
        <v>105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1182</v>
      </c>
    </row>
    <row r="358" spans="1:15" ht="15.75" x14ac:dyDescent="0.25">
      <c r="A358" s="31">
        <v>521</v>
      </c>
      <c r="B358" s="32" t="s">
        <v>818</v>
      </c>
      <c r="C358" s="32" t="s">
        <v>819</v>
      </c>
      <c r="D358" s="32" t="s">
        <v>87</v>
      </c>
      <c r="E358" s="32" t="s">
        <v>82</v>
      </c>
      <c r="F358" s="32" t="s">
        <v>2039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74</v>
      </c>
      <c r="L358" s="32" t="s">
        <v>77</v>
      </c>
      <c r="M358" s="32" t="s">
        <v>74</v>
      </c>
      <c r="N358" s="32" t="s">
        <v>77</v>
      </c>
      <c r="O358" s="32" t="s">
        <v>1193</v>
      </c>
    </row>
    <row r="359" spans="1:15" ht="31.5" x14ac:dyDescent="0.25">
      <c r="A359" s="31">
        <v>522</v>
      </c>
      <c r="B359" s="32" t="s">
        <v>820</v>
      </c>
      <c r="C359" s="32" t="s">
        <v>821</v>
      </c>
      <c r="D359" s="32" t="s">
        <v>87</v>
      </c>
      <c r="E359" s="32" t="s">
        <v>73</v>
      </c>
      <c r="F359" s="32" t="s">
        <v>2041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74</v>
      </c>
      <c r="O359" s="32" t="s">
        <v>1186</v>
      </c>
    </row>
    <row r="360" spans="1:15" ht="31.5" x14ac:dyDescent="0.25">
      <c r="A360" s="31">
        <v>524</v>
      </c>
      <c r="B360" s="32" t="s">
        <v>823</v>
      </c>
      <c r="C360" s="32" t="s">
        <v>20</v>
      </c>
      <c r="D360" s="32" t="s">
        <v>130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77</v>
      </c>
      <c r="O360" s="32" t="s">
        <v>1187</v>
      </c>
    </row>
    <row r="361" spans="1:15" ht="31.5" x14ac:dyDescent="0.25">
      <c r="A361" s="31">
        <v>525</v>
      </c>
      <c r="B361" s="32" t="s">
        <v>1984</v>
      </c>
      <c r="C361" s="32" t="s">
        <v>1962</v>
      </c>
      <c r="D361" s="32" t="s">
        <v>72</v>
      </c>
      <c r="E361" s="32" t="s">
        <v>73</v>
      </c>
      <c r="F361" s="32" t="s">
        <v>2039</v>
      </c>
      <c r="G361" s="32" t="s">
        <v>77</v>
      </c>
      <c r="H361" s="32" t="s">
        <v>77</v>
      </c>
      <c r="I361" s="32" t="s">
        <v>74</v>
      </c>
      <c r="J361" s="32" t="s">
        <v>74</v>
      </c>
      <c r="K361" s="32" t="s">
        <v>74</v>
      </c>
      <c r="L361" s="32" t="s">
        <v>74</v>
      </c>
      <c r="M361" s="32" t="s">
        <v>74</v>
      </c>
      <c r="N361" s="32" t="s">
        <v>74</v>
      </c>
      <c r="O361" s="32" t="s">
        <v>2027</v>
      </c>
    </row>
    <row r="362" spans="1:15" ht="31.5" x14ac:dyDescent="0.25">
      <c r="A362" s="31">
        <v>527</v>
      </c>
      <c r="B362" s="32" t="s">
        <v>2022</v>
      </c>
      <c r="C362" s="32" t="s">
        <v>2082</v>
      </c>
      <c r="D362" s="32" t="s">
        <v>2027</v>
      </c>
      <c r="E362" s="32" t="s">
        <v>73</v>
      </c>
      <c r="F362" s="32" t="s">
        <v>2041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74</v>
      </c>
      <c r="N362" s="32" t="s">
        <v>74</v>
      </c>
      <c r="O362" s="32" t="s">
        <v>2027</v>
      </c>
    </row>
    <row r="363" spans="1:15" s="40" customFormat="1" ht="15.75" x14ac:dyDescent="0.25">
      <c r="A363" s="42">
        <v>528</v>
      </c>
      <c r="B363" s="32" t="s">
        <v>568</v>
      </c>
      <c r="C363" s="43" t="s">
        <v>569</v>
      </c>
      <c r="D363" s="43" t="s">
        <v>87</v>
      </c>
      <c r="E363" s="32" t="s">
        <v>105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77</v>
      </c>
      <c r="M363" s="32" t="s">
        <v>77</v>
      </c>
      <c r="N363" s="32" t="s">
        <v>74</v>
      </c>
      <c r="O363" s="43" t="s">
        <v>1206</v>
      </c>
    </row>
    <row r="364" spans="1:15" ht="31.5" x14ac:dyDescent="0.25">
      <c r="A364" s="31">
        <v>529</v>
      </c>
      <c r="B364" s="32" t="s">
        <v>824</v>
      </c>
      <c r="C364" s="32" t="s">
        <v>825</v>
      </c>
      <c r="D364" s="32" t="s">
        <v>130</v>
      </c>
      <c r="E364" s="32" t="s">
        <v>73</v>
      </c>
      <c r="F364" s="32" t="s">
        <v>2039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1190</v>
      </c>
    </row>
    <row r="365" spans="1:15" ht="31.5" x14ac:dyDescent="0.25">
      <c r="A365" s="31">
        <v>531</v>
      </c>
      <c r="B365" s="32" t="s">
        <v>826</v>
      </c>
      <c r="C365" s="32" t="s">
        <v>827</v>
      </c>
      <c r="D365" s="32" t="s">
        <v>130</v>
      </c>
      <c r="E365" s="32" t="s">
        <v>73</v>
      </c>
      <c r="F365" s="32" t="s">
        <v>2039</v>
      </c>
      <c r="G365" s="32" t="s">
        <v>74</v>
      </c>
      <c r="H365" s="32" t="s">
        <v>74</v>
      </c>
      <c r="I365" s="32" t="s">
        <v>74</v>
      </c>
      <c r="J365" s="32" t="s">
        <v>74</v>
      </c>
      <c r="K365" s="32" t="s">
        <v>74</v>
      </c>
      <c r="L365" s="32" t="s">
        <v>74</v>
      </c>
      <c r="M365" s="32" t="s">
        <v>74</v>
      </c>
      <c r="N365" s="32" t="s">
        <v>74</v>
      </c>
      <c r="O365" s="32" t="s">
        <v>1187</v>
      </c>
    </row>
    <row r="366" spans="1:15" ht="31.5" x14ac:dyDescent="0.25">
      <c r="A366" s="31">
        <v>532</v>
      </c>
      <c r="B366" s="32" t="s">
        <v>828</v>
      </c>
      <c r="C366" s="32" t="s">
        <v>829</v>
      </c>
      <c r="D366" s="32" t="s">
        <v>130</v>
      </c>
      <c r="E366" s="32" t="s">
        <v>105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1211</v>
      </c>
    </row>
    <row r="367" spans="1:15" ht="15.75" x14ac:dyDescent="0.25">
      <c r="A367" s="31">
        <v>533</v>
      </c>
      <c r="B367" s="32" t="s">
        <v>830</v>
      </c>
      <c r="C367" s="32" t="s">
        <v>831</v>
      </c>
      <c r="D367" s="32" t="s">
        <v>87</v>
      </c>
      <c r="E367" s="32" t="s">
        <v>82</v>
      </c>
      <c r="F367" s="32" t="s">
        <v>2039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77</v>
      </c>
      <c r="O367" s="32" t="s">
        <v>1191</v>
      </c>
    </row>
    <row r="368" spans="1:15" ht="31.5" x14ac:dyDescent="0.25">
      <c r="A368" s="31">
        <v>534</v>
      </c>
      <c r="B368" s="32" t="s">
        <v>832</v>
      </c>
      <c r="C368" s="32" t="s">
        <v>833</v>
      </c>
      <c r="D368" s="32" t="s">
        <v>130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535</v>
      </c>
      <c r="B369" s="32" t="s">
        <v>834</v>
      </c>
      <c r="C369" s="32" t="s">
        <v>1269</v>
      </c>
      <c r="D369" s="32" t="s">
        <v>72</v>
      </c>
      <c r="E369" s="32" t="s">
        <v>73</v>
      </c>
      <c r="F369" s="32" t="s">
        <v>2041</v>
      </c>
      <c r="G369" s="32" t="s">
        <v>77</v>
      </c>
      <c r="H369" s="32" t="s">
        <v>74</v>
      </c>
      <c r="I369" s="32" t="s">
        <v>74</v>
      </c>
      <c r="J369" s="32" t="s">
        <v>74</v>
      </c>
      <c r="K369" s="32" t="s">
        <v>74</v>
      </c>
      <c r="L369" s="32" t="s">
        <v>77</v>
      </c>
      <c r="M369" s="32" t="s">
        <v>74</v>
      </c>
      <c r="N369" s="32" t="s">
        <v>74</v>
      </c>
      <c r="O369" s="32" t="s">
        <v>1188</v>
      </c>
    </row>
    <row r="370" spans="1:15" ht="31.5" x14ac:dyDescent="0.25">
      <c r="A370" s="31">
        <v>536</v>
      </c>
      <c r="B370" s="32" t="s">
        <v>798</v>
      </c>
      <c r="C370" s="32" t="s">
        <v>799</v>
      </c>
      <c r="D370" s="32" t="s">
        <v>130</v>
      </c>
      <c r="E370" s="32" t="s">
        <v>73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74</v>
      </c>
      <c r="O370" s="32" t="s">
        <v>1192</v>
      </c>
    </row>
    <row r="371" spans="1:15" ht="31.5" x14ac:dyDescent="0.25">
      <c r="A371" s="31">
        <v>537</v>
      </c>
      <c r="B371" s="32" t="s">
        <v>835</v>
      </c>
      <c r="C371" s="32" t="s">
        <v>836</v>
      </c>
      <c r="D371" s="32" t="s">
        <v>130</v>
      </c>
      <c r="E371" s="32" t="s">
        <v>90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1184</v>
      </c>
    </row>
    <row r="372" spans="1:15" ht="15.75" x14ac:dyDescent="0.25">
      <c r="A372" s="31">
        <v>538</v>
      </c>
      <c r="B372" s="32" t="s">
        <v>1951</v>
      </c>
      <c r="C372" s="32" t="s">
        <v>2083</v>
      </c>
      <c r="D372" s="32" t="s">
        <v>72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77</v>
      </c>
      <c r="O372" s="32" t="s">
        <v>2027</v>
      </c>
    </row>
    <row r="373" spans="1:15" ht="15.75" x14ac:dyDescent="0.25">
      <c r="A373" s="31">
        <v>539</v>
      </c>
      <c r="B373" s="32" t="s">
        <v>2084</v>
      </c>
      <c r="C373" s="32" t="s">
        <v>2085</v>
      </c>
      <c r="D373" s="32" t="s">
        <v>2027</v>
      </c>
      <c r="E373" s="32" t="s">
        <v>2027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1189</v>
      </c>
    </row>
    <row r="374" spans="1:15" ht="31.5" x14ac:dyDescent="0.25">
      <c r="A374" s="31">
        <v>540</v>
      </c>
      <c r="B374" s="32" t="s">
        <v>837</v>
      </c>
      <c r="C374" s="32" t="s">
        <v>838</v>
      </c>
      <c r="D374" s="32" t="s">
        <v>130</v>
      </c>
      <c r="E374" s="32" t="s">
        <v>73</v>
      </c>
      <c r="F374" s="32" t="s">
        <v>2039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541</v>
      </c>
      <c r="B375" s="32" t="s">
        <v>839</v>
      </c>
      <c r="C375" s="32" t="s">
        <v>840</v>
      </c>
      <c r="D375" s="32" t="s">
        <v>130</v>
      </c>
      <c r="E375" s="32" t="s">
        <v>73</v>
      </c>
      <c r="F375" s="32" t="s">
        <v>2041</v>
      </c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77</v>
      </c>
      <c r="L375" s="32" t="s">
        <v>77</v>
      </c>
      <c r="M375" s="32" t="s">
        <v>77</v>
      </c>
      <c r="N375" s="32" t="s">
        <v>74</v>
      </c>
      <c r="O375" s="32" t="s">
        <v>1186</v>
      </c>
    </row>
    <row r="376" spans="1:15" ht="31.5" x14ac:dyDescent="0.25">
      <c r="A376" s="31">
        <v>542</v>
      </c>
      <c r="B376" s="32" t="s">
        <v>2086</v>
      </c>
      <c r="C376" s="32" t="s">
        <v>2087</v>
      </c>
      <c r="D376" s="32" t="s">
        <v>87</v>
      </c>
      <c r="E376" s="32" t="s">
        <v>73</v>
      </c>
      <c r="F376" s="32" t="s">
        <v>2039</v>
      </c>
      <c r="G376" s="32" t="s">
        <v>2039</v>
      </c>
      <c r="H376" s="32" t="s">
        <v>2041</v>
      </c>
      <c r="I376" s="32" t="s">
        <v>2027</v>
      </c>
      <c r="J376" s="32" t="s">
        <v>2041</v>
      </c>
      <c r="K376" s="32" t="s">
        <v>2027</v>
      </c>
      <c r="L376" s="32" t="s">
        <v>2027</v>
      </c>
      <c r="M376" s="32" t="s">
        <v>2027</v>
      </c>
      <c r="N376" s="32" t="s">
        <v>2027</v>
      </c>
      <c r="O376" s="32" t="s">
        <v>2027</v>
      </c>
    </row>
    <row r="377" spans="1:15" ht="31.5" x14ac:dyDescent="0.25">
      <c r="A377" s="31">
        <v>544</v>
      </c>
      <c r="B377" s="32" t="s">
        <v>757</v>
      </c>
      <c r="C377" s="32" t="s">
        <v>758</v>
      </c>
      <c r="D377" s="32" t="s">
        <v>72</v>
      </c>
      <c r="E377" s="32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1188</v>
      </c>
    </row>
    <row r="378" spans="1:15" ht="15.75" x14ac:dyDescent="0.25">
      <c r="A378" s="31">
        <v>545</v>
      </c>
      <c r="B378" s="32" t="s">
        <v>1170</v>
      </c>
      <c r="C378" s="29" t="s">
        <v>1171</v>
      </c>
      <c r="D378" s="29" t="s">
        <v>72</v>
      </c>
      <c r="E378" s="29" t="s">
        <v>73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1190</v>
      </c>
    </row>
    <row r="379" spans="1:15" ht="15.75" x14ac:dyDescent="0.25">
      <c r="A379" s="31">
        <v>546</v>
      </c>
      <c r="B379" s="32" t="s">
        <v>384</v>
      </c>
      <c r="C379" s="32" t="s">
        <v>385</v>
      </c>
      <c r="D379" s="32" t="s">
        <v>72</v>
      </c>
      <c r="E379" s="32" t="s">
        <v>82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77</v>
      </c>
      <c r="N379" s="32" t="s">
        <v>74</v>
      </c>
      <c r="O379" s="32" t="s">
        <v>1191</v>
      </c>
    </row>
    <row r="380" spans="1:15" ht="31.5" x14ac:dyDescent="0.25">
      <c r="A380" s="31">
        <v>547</v>
      </c>
      <c r="B380" s="32" t="s">
        <v>272</v>
      </c>
      <c r="C380" s="32" t="s">
        <v>273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1189</v>
      </c>
    </row>
    <row r="381" spans="1:15" ht="31.5" x14ac:dyDescent="0.25">
      <c r="A381" s="31">
        <v>548</v>
      </c>
      <c r="B381" s="32" t="s">
        <v>224</v>
      </c>
      <c r="C381" s="32" t="s">
        <v>21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77</v>
      </c>
      <c r="O381" s="32" t="s">
        <v>1185</v>
      </c>
    </row>
    <row r="382" spans="1:15" ht="31.5" x14ac:dyDescent="0.25">
      <c r="A382" s="31">
        <v>549</v>
      </c>
      <c r="B382" s="32" t="s">
        <v>436</v>
      </c>
      <c r="C382" s="32" t="s">
        <v>437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74</v>
      </c>
      <c r="M382" s="32" t="s">
        <v>74</v>
      </c>
      <c r="N382" s="32" t="s">
        <v>74</v>
      </c>
      <c r="O382" s="32" t="s">
        <v>1187</v>
      </c>
    </row>
    <row r="383" spans="1:15" ht="31.5" x14ac:dyDescent="0.25">
      <c r="A383" s="31">
        <v>551</v>
      </c>
      <c r="B383" s="32" t="s">
        <v>416</v>
      </c>
      <c r="C383" s="32" t="s">
        <v>417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77</v>
      </c>
      <c r="O383" s="32" t="s">
        <v>1190</v>
      </c>
    </row>
    <row r="384" spans="1:15" ht="31.5" x14ac:dyDescent="0.25">
      <c r="A384" s="31">
        <v>552</v>
      </c>
      <c r="B384" s="32" t="s">
        <v>610</v>
      </c>
      <c r="C384" s="32" t="s">
        <v>611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1188</v>
      </c>
    </row>
    <row r="385" spans="1:15" ht="31.5" x14ac:dyDescent="0.25">
      <c r="A385" s="31">
        <v>553</v>
      </c>
      <c r="B385" s="32" t="s">
        <v>545</v>
      </c>
      <c r="C385" s="32" t="s">
        <v>546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74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554</v>
      </c>
      <c r="B386" s="32" t="s">
        <v>401</v>
      </c>
      <c r="C386" s="32" t="s">
        <v>402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74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1190</v>
      </c>
    </row>
    <row r="387" spans="1:15" ht="31.5" x14ac:dyDescent="0.25">
      <c r="A387" s="31">
        <v>555</v>
      </c>
      <c r="B387" s="32" t="s">
        <v>497</v>
      </c>
      <c r="C387" s="32" t="s">
        <v>498</v>
      </c>
      <c r="D387" s="32" t="s">
        <v>72</v>
      </c>
      <c r="E387" s="32" t="s">
        <v>73</v>
      </c>
      <c r="F387" s="32" t="s">
        <v>2039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1189</v>
      </c>
    </row>
    <row r="388" spans="1:15" ht="31.5" x14ac:dyDescent="0.25">
      <c r="A388" s="31">
        <v>556</v>
      </c>
      <c r="B388" s="32" t="s">
        <v>124</v>
      </c>
      <c r="C388" s="32" t="s">
        <v>125</v>
      </c>
      <c r="D388" s="32" t="s">
        <v>72</v>
      </c>
      <c r="E388" s="32" t="s">
        <v>73</v>
      </c>
      <c r="F388" s="32" t="s">
        <v>2039</v>
      </c>
      <c r="G388" s="32" t="s">
        <v>74</v>
      </c>
      <c r="H388" s="32" t="s">
        <v>74</v>
      </c>
      <c r="I388" s="32" t="s">
        <v>74</v>
      </c>
      <c r="J388" s="32" t="s">
        <v>74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1189</v>
      </c>
    </row>
    <row r="389" spans="1:15" ht="31.5" x14ac:dyDescent="0.25">
      <c r="A389" s="31">
        <v>557</v>
      </c>
      <c r="B389" s="32" t="s">
        <v>430</v>
      </c>
      <c r="C389" s="32" t="s">
        <v>431</v>
      </c>
      <c r="D389" s="32" t="s">
        <v>72</v>
      </c>
      <c r="E389" s="32" t="s">
        <v>73</v>
      </c>
      <c r="F389" s="32" t="s">
        <v>2041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74</v>
      </c>
      <c r="O389" s="32" t="s">
        <v>1190</v>
      </c>
    </row>
    <row r="390" spans="1:15" ht="31.5" x14ac:dyDescent="0.25">
      <c r="A390" s="31">
        <v>558</v>
      </c>
      <c r="B390" s="32" t="s">
        <v>176</v>
      </c>
      <c r="C390" s="32" t="s">
        <v>177</v>
      </c>
      <c r="D390" s="32" t="s">
        <v>72</v>
      </c>
      <c r="E390" s="32" t="s">
        <v>73</v>
      </c>
      <c r="F390" s="32" t="s">
        <v>2039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77</v>
      </c>
      <c r="O390" s="32" t="s">
        <v>1190</v>
      </c>
    </row>
    <row r="391" spans="1:15" ht="31.5" x14ac:dyDescent="0.25">
      <c r="A391" s="31">
        <v>559</v>
      </c>
      <c r="B391" s="32" t="s">
        <v>843</v>
      </c>
      <c r="C391" s="32" t="s">
        <v>1260</v>
      </c>
      <c r="D391" s="32" t="s">
        <v>72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74</v>
      </c>
      <c r="O391" s="32" t="s">
        <v>1186</v>
      </c>
    </row>
    <row r="392" spans="1:15" ht="31.5" x14ac:dyDescent="0.25">
      <c r="A392" s="31">
        <v>560</v>
      </c>
      <c r="B392" s="32" t="s">
        <v>383</v>
      </c>
      <c r="C392" s="32" t="s">
        <v>39</v>
      </c>
      <c r="D392" s="32" t="s">
        <v>87</v>
      </c>
      <c r="E392" s="32" t="s">
        <v>73</v>
      </c>
      <c r="F392" s="32" t="s">
        <v>2041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1183</v>
      </c>
    </row>
    <row r="393" spans="1:15" ht="31.5" x14ac:dyDescent="0.25">
      <c r="A393" s="31">
        <v>561</v>
      </c>
      <c r="B393" s="32" t="s">
        <v>227</v>
      </c>
      <c r="C393" s="32" t="s">
        <v>228</v>
      </c>
      <c r="D393" s="32" t="s">
        <v>72</v>
      </c>
      <c r="E393" s="32" t="s">
        <v>73</v>
      </c>
      <c r="F393" s="32" t="s">
        <v>2039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77</v>
      </c>
      <c r="O393" s="32" t="s">
        <v>1192</v>
      </c>
    </row>
    <row r="394" spans="1:15" ht="31.5" x14ac:dyDescent="0.25">
      <c r="A394" s="31">
        <v>562</v>
      </c>
      <c r="B394" s="32" t="s">
        <v>377</v>
      </c>
      <c r="C394" s="32" t="s">
        <v>378</v>
      </c>
      <c r="D394" s="32" t="s">
        <v>72</v>
      </c>
      <c r="E394" s="32" t="s">
        <v>73</v>
      </c>
      <c r="F394" s="32" t="s">
        <v>2041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1192</v>
      </c>
    </row>
    <row r="395" spans="1:15" ht="31.5" x14ac:dyDescent="0.25">
      <c r="A395" s="31">
        <v>563</v>
      </c>
      <c r="B395" s="32" t="s">
        <v>390</v>
      </c>
      <c r="C395" s="32" t="s">
        <v>391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1191</v>
      </c>
    </row>
    <row r="396" spans="1:15" ht="31.5" x14ac:dyDescent="0.25">
      <c r="A396" s="31">
        <v>564</v>
      </c>
      <c r="B396" s="32" t="s">
        <v>266</v>
      </c>
      <c r="C396" s="32" t="s">
        <v>267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74</v>
      </c>
      <c r="K396" s="32" t="s">
        <v>74</v>
      </c>
      <c r="L396" s="32" t="s">
        <v>74</v>
      </c>
      <c r="M396" s="32" t="s">
        <v>74</v>
      </c>
      <c r="N396" s="32" t="s">
        <v>74</v>
      </c>
      <c r="O396" s="32" t="s">
        <v>1189</v>
      </c>
    </row>
    <row r="397" spans="1:15" ht="31.5" x14ac:dyDescent="0.25">
      <c r="A397" s="31">
        <v>565</v>
      </c>
      <c r="B397" s="32" t="s">
        <v>484</v>
      </c>
      <c r="C397" s="32" t="s">
        <v>485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566</v>
      </c>
      <c r="B398" s="32" t="s">
        <v>796</v>
      </c>
      <c r="C398" s="32" t="s">
        <v>797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1189</v>
      </c>
    </row>
    <row r="399" spans="1:15" ht="31.5" x14ac:dyDescent="0.25">
      <c r="A399" s="31">
        <v>567</v>
      </c>
      <c r="B399" s="32" t="s">
        <v>406</v>
      </c>
      <c r="C399" s="32" t="s">
        <v>407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77</v>
      </c>
      <c r="O399" s="32" t="s">
        <v>1187</v>
      </c>
    </row>
    <row r="400" spans="1:15" ht="31.5" x14ac:dyDescent="0.25">
      <c r="A400" s="31">
        <v>568</v>
      </c>
      <c r="B400" s="32" t="s">
        <v>420</v>
      </c>
      <c r="C400" s="32" t="s">
        <v>421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74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569</v>
      </c>
      <c r="B401" s="32" t="s">
        <v>78</v>
      </c>
      <c r="C401" s="32" t="s">
        <v>79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74</v>
      </c>
      <c r="L401" s="32" t="s">
        <v>74</v>
      </c>
      <c r="M401" s="32" t="s">
        <v>74</v>
      </c>
      <c r="N401" s="32" t="s">
        <v>74</v>
      </c>
      <c r="O401" s="32" t="s">
        <v>1187</v>
      </c>
    </row>
    <row r="402" spans="1:15" ht="31.5" x14ac:dyDescent="0.25">
      <c r="A402" s="31">
        <v>570</v>
      </c>
      <c r="B402" s="32" t="s">
        <v>755</v>
      </c>
      <c r="C402" s="32" t="s">
        <v>756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74</v>
      </c>
      <c r="O402" s="32" t="s">
        <v>1185</v>
      </c>
    </row>
    <row r="403" spans="1:15" ht="31.5" x14ac:dyDescent="0.25">
      <c r="A403" s="31">
        <v>571</v>
      </c>
      <c r="B403" s="32" t="s">
        <v>274</v>
      </c>
      <c r="C403" s="32" t="s">
        <v>275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77</v>
      </c>
      <c r="O403" s="32" t="s">
        <v>1186</v>
      </c>
    </row>
    <row r="404" spans="1:15" ht="31.5" x14ac:dyDescent="0.25">
      <c r="A404" s="31">
        <v>572</v>
      </c>
      <c r="B404" s="32" t="s">
        <v>302</v>
      </c>
      <c r="C404" s="32" t="s">
        <v>303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1185</v>
      </c>
    </row>
    <row r="405" spans="1:15" ht="31.5" x14ac:dyDescent="0.25">
      <c r="A405" s="31">
        <v>573</v>
      </c>
      <c r="B405" s="32" t="s">
        <v>71</v>
      </c>
      <c r="C405" s="32" t="s">
        <v>22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74</v>
      </c>
      <c r="L405" s="32" t="s">
        <v>74</v>
      </c>
      <c r="M405" s="32" t="s">
        <v>74</v>
      </c>
      <c r="N405" s="32" t="s">
        <v>74</v>
      </c>
      <c r="O405" s="32" t="s">
        <v>1185</v>
      </c>
    </row>
    <row r="406" spans="1:15" ht="31.5" x14ac:dyDescent="0.25">
      <c r="A406" s="31">
        <v>574</v>
      </c>
      <c r="B406" s="32" t="s">
        <v>143</v>
      </c>
      <c r="C406" s="32" t="s">
        <v>144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77</v>
      </c>
      <c r="L406" s="32" t="s">
        <v>77</v>
      </c>
      <c r="M406" s="32" t="s">
        <v>77</v>
      </c>
      <c r="N406" s="32" t="s">
        <v>74</v>
      </c>
      <c r="O406" s="32" t="s">
        <v>1185</v>
      </c>
    </row>
    <row r="407" spans="1:15" ht="31.5" x14ac:dyDescent="0.25">
      <c r="A407" s="31">
        <v>575</v>
      </c>
      <c r="B407" s="32" t="s">
        <v>294</v>
      </c>
      <c r="C407" s="32" t="s">
        <v>295</v>
      </c>
      <c r="D407" s="32" t="s">
        <v>72</v>
      </c>
      <c r="E407" s="32" t="s">
        <v>73</v>
      </c>
      <c r="F407" s="32" t="s">
        <v>2039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74</v>
      </c>
      <c r="O407" s="32" t="s">
        <v>1186</v>
      </c>
    </row>
    <row r="408" spans="1:15" s="79" customFormat="1" ht="15.75" x14ac:dyDescent="0.25">
      <c r="A408" s="82">
        <v>576</v>
      </c>
      <c r="B408" s="83" t="s">
        <v>2481</v>
      </c>
      <c r="C408" s="83" t="s">
        <v>2482</v>
      </c>
      <c r="D408" s="32" t="s">
        <v>72</v>
      </c>
      <c r="E408" s="83" t="s">
        <v>90</v>
      </c>
      <c r="F408" s="83"/>
      <c r="G408" s="83"/>
      <c r="H408" s="83"/>
      <c r="I408" s="83"/>
      <c r="J408" s="83"/>
      <c r="K408" s="83"/>
      <c r="L408" s="83"/>
      <c r="M408" s="83"/>
      <c r="N408" s="83"/>
      <c r="O408" s="83"/>
    </row>
    <row r="409" spans="1:15" ht="31.5" x14ac:dyDescent="0.25">
      <c r="A409" s="31">
        <v>577</v>
      </c>
      <c r="B409" s="32" t="s">
        <v>300</v>
      </c>
      <c r="C409" s="32" t="s">
        <v>301</v>
      </c>
      <c r="D409" s="32" t="s">
        <v>72</v>
      </c>
      <c r="E409" s="32" t="s">
        <v>73</v>
      </c>
      <c r="F409" s="32" t="s">
        <v>2041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1190</v>
      </c>
    </row>
    <row r="410" spans="1:15" ht="31.5" x14ac:dyDescent="0.25">
      <c r="A410" s="31">
        <v>578</v>
      </c>
      <c r="B410" s="32" t="s">
        <v>612</v>
      </c>
      <c r="C410" s="32" t="s">
        <v>613</v>
      </c>
      <c r="D410" s="32" t="s">
        <v>72</v>
      </c>
      <c r="E410" s="32" t="s">
        <v>73</v>
      </c>
      <c r="F410" s="32" t="s">
        <v>2039</v>
      </c>
      <c r="G410" s="32" t="s">
        <v>77</v>
      </c>
      <c r="H410" s="32" t="s">
        <v>74</v>
      </c>
      <c r="I410" s="32" t="s">
        <v>74</v>
      </c>
      <c r="J410" s="32" t="s">
        <v>74</v>
      </c>
      <c r="K410" s="32" t="s">
        <v>74</v>
      </c>
      <c r="L410" s="32" t="s">
        <v>74</v>
      </c>
      <c r="M410" s="32" t="s">
        <v>74</v>
      </c>
      <c r="N410" s="32" t="s">
        <v>74</v>
      </c>
      <c r="O410" s="32" t="s">
        <v>1188</v>
      </c>
    </row>
    <row r="411" spans="1:15" ht="15.75" x14ac:dyDescent="0.25">
      <c r="A411" s="31">
        <v>579</v>
      </c>
      <c r="B411" s="32" t="s">
        <v>844</v>
      </c>
      <c r="C411" s="32" t="s">
        <v>845</v>
      </c>
      <c r="D411" s="32" t="s">
        <v>87</v>
      </c>
      <c r="E411" s="32" t="s">
        <v>82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1193</v>
      </c>
    </row>
    <row r="412" spans="1:15" ht="31.5" x14ac:dyDescent="0.25">
      <c r="A412" s="31">
        <v>580</v>
      </c>
      <c r="B412" s="32" t="s">
        <v>822</v>
      </c>
      <c r="C412" s="32" t="s">
        <v>40</v>
      </c>
      <c r="D412" s="32" t="s">
        <v>72</v>
      </c>
      <c r="E412" s="32" t="s">
        <v>73</v>
      </c>
      <c r="F412" s="32" t="s">
        <v>2039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77</v>
      </c>
      <c r="O412" s="32" t="s">
        <v>1185</v>
      </c>
    </row>
    <row r="413" spans="1:15" ht="31.5" x14ac:dyDescent="0.25">
      <c r="A413" s="31">
        <v>581</v>
      </c>
      <c r="B413" s="32" t="s">
        <v>705</v>
      </c>
      <c r="C413" s="32" t="s">
        <v>48</v>
      </c>
      <c r="D413" s="32" t="s">
        <v>72</v>
      </c>
      <c r="E413" s="32" t="s">
        <v>73</v>
      </c>
      <c r="F413" s="32" t="s">
        <v>2027</v>
      </c>
      <c r="G413" s="32" t="s">
        <v>74</v>
      </c>
      <c r="H413" s="32" t="s">
        <v>74</v>
      </c>
      <c r="I413" s="32" t="s">
        <v>74</v>
      </c>
      <c r="J413" s="32" t="s">
        <v>74</v>
      </c>
      <c r="K413" s="32" t="s">
        <v>74</v>
      </c>
      <c r="L413" s="32" t="s">
        <v>74</v>
      </c>
      <c r="M413" s="32" t="s">
        <v>74</v>
      </c>
      <c r="N413" s="32" t="s">
        <v>74</v>
      </c>
      <c r="O413" s="32" t="s">
        <v>1186</v>
      </c>
    </row>
    <row r="414" spans="1:15" ht="31.5" x14ac:dyDescent="0.25">
      <c r="A414" s="31">
        <v>583</v>
      </c>
      <c r="B414" s="32" t="s">
        <v>712</v>
      </c>
      <c r="C414" s="32" t="s">
        <v>713</v>
      </c>
      <c r="D414" s="32" t="s">
        <v>72</v>
      </c>
      <c r="E414" s="32" t="s">
        <v>73</v>
      </c>
      <c r="F414" s="32" t="s">
        <v>2039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584</v>
      </c>
      <c r="B415" s="32" t="s">
        <v>665</v>
      </c>
      <c r="C415" s="32" t="s">
        <v>666</v>
      </c>
      <c r="D415" s="32" t="s">
        <v>72</v>
      </c>
      <c r="E415" s="32" t="s">
        <v>90</v>
      </c>
      <c r="F415" s="32" t="s">
        <v>2041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77</v>
      </c>
      <c r="O415" s="32" t="s">
        <v>1183</v>
      </c>
    </row>
    <row r="416" spans="1:15" ht="15.75" x14ac:dyDescent="0.25">
      <c r="A416" s="31">
        <v>585</v>
      </c>
      <c r="B416" s="32" t="s">
        <v>149</v>
      </c>
      <c r="C416" s="32" t="s">
        <v>150</v>
      </c>
      <c r="D416" s="32" t="s">
        <v>72</v>
      </c>
      <c r="E416" s="32" t="s">
        <v>90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74</v>
      </c>
      <c r="O416" s="32" t="s">
        <v>1183</v>
      </c>
    </row>
    <row r="417" spans="1:15" ht="31.5" x14ac:dyDescent="0.25">
      <c r="A417" s="31">
        <v>586</v>
      </c>
      <c r="B417" s="32" t="s">
        <v>424</v>
      </c>
      <c r="C417" s="32" t="s">
        <v>425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74</v>
      </c>
      <c r="O417" s="32" t="s">
        <v>1187</v>
      </c>
    </row>
    <row r="418" spans="1:15" ht="31.5" x14ac:dyDescent="0.25">
      <c r="A418" s="31">
        <v>587</v>
      </c>
      <c r="B418" s="32" t="s">
        <v>198</v>
      </c>
      <c r="C418" s="32" t="s">
        <v>199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1187</v>
      </c>
    </row>
    <row r="419" spans="1:15" ht="31.5" x14ac:dyDescent="0.25">
      <c r="A419" s="31">
        <v>588</v>
      </c>
      <c r="B419" s="32" t="s">
        <v>423</v>
      </c>
      <c r="C419" s="32" t="s">
        <v>23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1187</v>
      </c>
    </row>
    <row r="420" spans="1:15" ht="31.5" x14ac:dyDescent="0.25">
      <c r="A420" s="31">
        <v>589</v>
      </c>
      <c r="B420" s="32" t="s">
        <v>458</v>
      </c>
      <c r="C420" s="32" t="s">
        <v>459</v>
      </c>
      <c r="D420" s="32" t="s">
        <v>72</v>
      </c>
      <c r="E420" s="32" t="s">
        <v>73</v>
      </c>
      <c r="F420" s="32" t="s">
        <v>2039</v>
      </c>
      <c r="G420" s="32" t="s">
        <v>77</v>
      </c>
      <c r="H420" s="32" t="s">
        <v>74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74</v>
      </c>
      <c r="N420" s="32" t="s">
        <v>74</v>
      </c>
      <c r="O420" s="32" t="s">
        <v>1192</v>
      </c>
    </row>
    <row r="421" spans="1:15" ht="31.5" x14ac:dyDescent="0.25">
      <c r="A421" s="31">
        <v>590</v>
      </c>
      <c r="B421" s="32" t="s">
        <v>308</v>
      </c>
      <c r="C421" s="32" t="s">
        <v>309</v>
      </c>
      <c r="D421" s="32" t="s">
        <v>72</v>
      </c>
      <c r="E421" s="32" t="s">
        <v>73</v>
      </c>
      <c r="F421" s="32" t="s">
        <v>2041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1191</v>
      </c>
    </row>
    <row r="422" spans="1:15" ht="31.5" x14ac:dyDescent="0.25">
      <c r="A422" s="31">
        <v>591</v>
      </c>
      <c r="B422" s="32" t="s">
        <v>507</v>
      </c>
      <c r="C422" s="32" t="s">
        <v>508</v>
      </c>
      <c r="D422" s="32" t="s">
        <v>72</v>
      </c>
      <c r="E422" s="32" t="s">
        <v>73</v>
      </c>
      <c r="F422" s="32" t="s">
        <v>2039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77</v>
      </c>
      <c r="N422" s="32" t="s">
        <v>74</v>
      </c>
      <c r="O422" s="32" t="s">
        <v>1183</v>
      </c>
    </row>
    <row r="423" spans="1:15" ht="15.75" x14ac:dyDescent="0.25">
      <c r="A423" s="31">
        <v>592</v>
      </c>
      <c r="B423" s="32" t="s">
        <v>145</v>
      </c>
      <c r="C423" s="32" t="s">
        <v>146</v>
      </c>
      <c r="D423" s="32" t="s">
        <v>72</v>
      </c>
      <c r="E423" s="32" t="s">
        <v>90</v>
      </c>
      <c r="F423" s="32" t="s">
        <v>2041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31.5" x14ac:dyDescent="0.25">
      <c r="A424" s="31">
        <v>593</v>
      </c>
      <c r="B424" s="32" t="s">
        <v>464</v>
      </c>
      <c r="C424" s="32" t="s">
        <v>465</v>
      </c>
      <c r="D424" s="32" t="s">
        <v>72</v>
      </c>
      <c r="E424" s="32" t="s">
        <v>73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1183</v>
      </c>
    </row>
    <row r="425" spans="1:15" ht="15.75" x14ac:dyDescent="0.25">
      <c r="A425" s="31">
        <v>594</v>
      </c>
      <c r="B425" s="32" t="s">
        <v>846</v>
      </c>
      <c r="C425" s="32" t="s">
        <v>847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15.75" x14ac:dyDescent="0.25">
      <c r="A426" s="31">
        <v>595</v>
      </c>
      <c r="B426" s="32" t="s">
        <v>848</v>
      </c>
      <c r="C426" s="32" t="s">
        <v>849</v>
      </c>
      <c r="D426" s="32" t="s">
        <v>72</v>
      </c>
      <c r="E426" s="32" t="s">
        <v>105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1207</v>
      </c>
    </row>
    <row r="427" spans="1:15" ht="31.5" x14ac:dyDescent="0.25">
      <c r="A427" s="31">
        <v>596</v>
      </c>
      <c r="B427" s="32" t="s">
        <v>551</v>
      </c>
      <c r="C427" s="32" t="s">
        <v>552</v>
      </c>
      <c r="D427" s="32" t="s">
        <v>72</v>
      </c>
      <c r="E427" s="32" t="s">
        <v>73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15.75" x14ac:dyDescent="0.25">
      <c r="A428" s="31">
        <v>597</v>
      </c>
      <c r="B428" s="32" t="s">
        <v>607</v>
      </c>
      <c r="C428" s="32" t="s">
        <v>608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1207</v>
      </c>
    </row>
    <row r="429" spans="1:15" ht="15.75" x14ac:dyDescent="0.25">
      <c r="A429" s="31">
        <v>599</v>
      </c>
      <c r="B429" s="32" t="s">
        <v>523</v>
      </c>
      <c r="C429" s="32" t="s">
        <v>524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601</v>
      </c>
      <c r="B430" s="32" t="s">
        <v>517</v>
      </c>
      <c r="C430" s="32" t="s">
        <v>518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1207</v>
      </c>
    </row>
    <row r="431" spans="1:15" ht="15.75" x14ac:dyDescent="0.25">
      <c r="A431" s="31">
        <v>602</v>
      </c>
      <c r="B431" s="32" t="s">
        <v>196</v>
      </c>
      <c r="C431" s="32" t="s">
        <v>197</v>
      </c>
      <c r="D431" s="32" t="s">
        <v>72</v>
      </c>
      <c r="E431" s="32" t="s">
        <v>105</v>
      </c>
      <c r="F431" s="32" t="s">
        <v>2039</v>
      </c>
      <c r="G431" s="32" t="s">
        <v>77</v>
      </c>
      <c r="H431" s="32" t="s">
        <v>74</v>
      </c>
      <c r="I431" s="32" t="s">
        <v>74</v>
      </c>
      <c r="J431" s="32" t="s">
        <v>77</v>
      </c>
      <c r="K431" s="32" t="s">
        <v>77</v>
      </c>
      <c r="L431" s="32" t="s">
        <v>77</v>
      </c>
      <c r="M431" s="32" t="s">
        <v>77</v>
      </c>
      <c r="N431" s="32" t="s">
        <v>74</v>
      </c>
      <c r="O431" s="32" t="s">
        <v>1206</v>
      </c>
    </row>
    <row r="432" spans="1:15" ht="15.75" x14ac:dyDescent="0.25">
      <c r="A432" s="29">
        <v>603</v>
      </c>
      <c r="B432" s="29" t="s">
        <v>200</v>
      </c>
      <c r="C432" s="30" t="s">
        <v>201</v>
      </c>
      <c r="D432" s="32" t="s">
        <v>72</v>
      </c>
      <c r="E432" s="32" t="s">
        <v>105</v>
      </c>
      <c r="F432" s="29" t="s">
        <v>2039</v>
      </c>
      <c r="G432" s="29" t="s">
        <v>77</v>
      </c>
      <c r="H432" s="29" t="s">
        <v>77</v>
      </c>
      <c r="I432" s="29" t="s">
        <v>74</v>
      </c>
      <c r="J432" s="29" t="s">
        <v>77</v>
      </c>
      <c r="K432" s="29" t="s">
        <v>77</v>
      </c>
      <c r="L432" s="29" t="s">
        <v>77</v>
      </c>
      <c r="M432" s="29" t="s">
        <v>77</v>
      </c>
      <c r="N432" s="29" t="s">
        <v>74</v>
      </c>
      <c r="O432" s="29" t="s">
        <v>1206</v>
      </c>
    </row>
    <row r="433" spans="1:15" ht="15.75" x14ac:dyDescent="0.25">
      <c r="A433" s="31">
        <v>604</v>
      </c>
      <c r="B433" s="32" t="s">
        <v>659</v>
      </c>
      <c r="C433" s="32" t="s">
        <v>660</v>
      </c>
      <c r="D433" s="32" t="s">
        <v>72</v>
      </c>
      <c r="E433" s="32" t="s">
        <v>105</v>
      </c>
      <c r="F433" s="32" t="s">
        <v>2039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605</v>
      </c>
      <c r="B434" s="32" t="s">
        <v>239</v>
      </c>
      <c r="C434" s="32" t="s">
        <v>240</v>
      </c>
      <c r="D434" s="32" t="s">
        <v>72</v>
      </c>
      <c r="E434" s="32" t="s">
        <v>105</v>
      </c>
      <c r="F434" s="32" t="s">
        <v>2041</v>
      </c>
      <c r="G434" s="32" t="s">
        <v>77</v>
      </c>
      <c r="H434" s="32" t="s">
        <v>77</v>
      </c>
      <c r="I434" s="32" t="s">
        <v>77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1211</v>
      </c>
    </row>
    <row r="435" spans="1:15" ht="15.75" x14ac:dyDescent="0.25">
      <c r="A435" s="31">
        <v>606</v>
      </c>
      <c r="B435" s="32" t="s">
        <v>882</v>
      </c>
      <c r="C435" s="32" t="s">
        <v>883</v>
      </c>
      <c r="D435" s="32" t="s">
        <v>72</v>
      </c>
      <c r="E435" s="32" t="s">
        <v>105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77</v>
      </c>
      <c r="O435" s="32" t="s">
        <v>1208</v>
      </c>
    </row>
    <row r="436" spans="1:15" ht="31.5" x14ac:dyDescent="0.25">
      <c r="A436" s="31">
        <v>607</v>
      </c>
      <c r="B436" s="32" t="s">
        <v>850</v>
      </c>
      <c r="C436" s="32" t="s">
        <v>24</v>
      </c>
      <c r="D436" s="32" t="s">
        <v>72</v>
      </c>
      <c r="E436" s="32" t="s">
        <v>73</v>
      </c>
      <c r="F436" s="32" t="s">
        <v>2039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74</v>
      </c>
      <c r="L436" s="32" t="s">
        <v>77</v>
      </c>
      <c r="M436" s="32" t="s">
        <v>74</v>
      </c>
      <c r="N436" s="32" t="s">
        <v>74</v>
      </c>
      <c r="O436" s="32" t="s">
        <v>1189</v>
      </c>
    </row>
    <row r="437" spans="1:15" ht="31.5" x14ac:dyDescent="0.25">
      <c r="A437" s="31">
        <v>608</v>
      </c>
      <c r="B437" s="32" t="s">
        <v>595</v>
      </c>
      <c r="C437" s="32" t="s">
        <v>596</v>
      </c>
      <c r="D437" s="32" t="s">
        <v>72</v>
      </c>
      <c r="E437" s="32" t="s">
        <v>82</v>
      </c>
      <c r="F437" s="32" t="s">
        <v>2041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609</v>
      </c>
      <c r="B438" s="32" t="s">
        <v>194</v>
      </c>
      <c r="C438" s="32" t="s">
        <v>195</v>
      </c>
      <c r="D438" s="32" t="s">
        <v>72</v>
      </c>
      <c r="E438" s="32" t="s">
        <v>82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74</v>
      </c>
      <c r="O438" s="32" t="s">
        <v>1194</v>
      </c>
    </row>
    <row r="439" spans="1:15" ht="31.5" x14ac:dyDescent="0.25">
      <c r="A439" s="31">
        <v>610</v>
      </c>
      <c r="B439" s="32" t="s">
        <v>851</v>
      </c>
      <c r="C439" s="32" t="s">
        <v>17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74</v>
      </c>
      <c r="L439" s="32" t="s">
        <v>77</v>
      </c>
      <c r="M439" s="32" t="s">
        <v>74</v>
      </c>
      <c r="N439" s="32" t="s">
        <v>74</v>
      </c>
      <c r="O439" s="32" t="s">
        <v>1190</v>
      </c>
    </row>
    <row r="440" spans="1:15" ht="31.5" x14ac:dyDescent="0.25">
      <c r="A440" s="31">
        <v>611</v>
      </c>
      <c r="B440" s="32" t="s">
        <v>852</v>
      </c>
      <c r="C440" s="32" t="s">
        <v>41</v>
      </c>
      <c r="D440" s="32" t="s">
        <v>72</v>
      </c>
      <c r="E440" s="32" t="s">
        <v>73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74</v>
      </c>
      <c r="K440" s="32" t="s">
        <v>74</v>
      </c>
      <c r="L440" s="32" t="s">
        <v>74</v>
      </c>
      <c r="M440" s="32" t="s">
        <v>74</v>
      </c>
      <c r="N440" s="32" t="s">
        <v>77</v>
      </c>
      <c r="O440" s="32" t="s">
        <v>1187</v>
      </c>
    </row>
    <row r="441" spans="1:15" ht="15.75" x14ac:dyDescent="0.25">
      <c r="A441" s="31">
        <v>612</v>
      </c>
      <c r="B441" s="32" t="s">
        <v>367</v>
      </c>
      <c r="C441" s="32" t="s">
        <v>368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613</v>
      </c>
      <c r="B442" s="32" t="s">
        <v>245</v>
      </c>
      <c r="C442" s="32" t="s">
        <v>246</v>
      </c>
      <c r="D442" s="32" t="s">
        <v>72</v>
      </c>
      <c r="E442" s="32" t="s">
        <v>82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74</v>
      </c>
      <c r="O442" s="32" t="s">
        <v>1193</v>
      </c>
    </row>
    <row r="443" spans="1:15" s="96" customFormat="1" ht="15.75" x14ac:dyDescent="0.25">
      <c r="A443" s="97">
        <v>614</v>
      </c>
      <c r="B443" s="98" t="s">
        <v>2504</v>
      </c>
      <c r="C443" s="98" t="s">
        <v>2487</v>
      </c>
      <c r="D443" s="98" t="s">
        <v>72</v>
      </c>
      <c r="E443" s="98" t="s">
        <v>105</v>
      </c>
      <c r="F443" s="98" t="s">
        <v>2039</v>
      </c>
      <c r="G443" s="98" t="s">
        <v>2041</v>
      </c>
      <c r="H443" s="98" t="s">
        <v>2039</v>
      </c>
      <c r="I443" s="98" t="s">
        <v>2039</v>
      </c>
      <c r="J443" s="98" t="s">
        <v>2505</v>
      </c>
      <c r="K443" s="98" t="s">
        <v>2041</v>
      </c>
      <c r="L443" s="98" t="s">
        <v>2041</v>
      </c>
      <c r="M443" s="98" t="s">
        <v>2039</v>
      </c>
      <c r="N443" s="98" t="s">
        <v>2039</v>
      </c>
      <c r="O443" s="98" t="s">
        <v>1207</v>
      </c>
    </row>
    <row r="444" spans="1:15" ht="15.75" x14ac:dyDescent="0.25">
      <c r="A444" s="31">
        <v>615</v>
      </c>
      <c r="B444" s="32" t="s">
        <v>689</v>
      </c>
      <c r="C444" s="32" t="s">
        <v>690</v>
      </c>
      <c r="D444" s="32" t="s">
        <v>72</v>
      </c>
      <c r="E444" s="32" t="s">
        <v>90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1184</v>
      </c>
    </row>
    <row r="445" spans="1:15" x14ac:dyDescent="0.25">
      <c r="A445" s="29">
        <v>616</v>
      </c>
      <c r="B445" s="29" t="s">
        <v>324</v>
      </c>
      <c r="C445" s="29" t="s">
        <v>325</v>
      </c>
      <c r="D445" s="29" t="s">
        <v>72</v>
      </c>
      <c r="E445" s="29" t="s">
        <v>90</v>
      </c>
      <c r="F445" s="30" t="s">
        <v>2039</v>
      </c>
      <c r="G445" s="30" t="s">
        <v>77</v>
      </c>
      <c r="H445" s="30" t="s">
        <v>77</v>
      </c>
      <c r="I445" s="30" t="s">
        <v>74</v>
      </c>
      <c r="J445" s="30" t="s">
        <v>77</v>
      </c>
      <c r="K445" s="30" t="s">
        <v>77</v>
      </c>
      <c r="L445" s="30" t="s">
        <v>77</v>
      </c>
      <c r="M445" s="30" t="s">
        <v>77</v>
      </c>
      <c r="N445" s="30" t="s">
        <v>77</v>
      </c>
      <c r="O445" s="29" t="s">
        <v>1184</v>
      </c>
    </row>
    <row r="446" spans="1:15" ht="31.5" x14ac:dyDescent="0.25">
      <c r="A446" s="31">
        <v>617</v>
      </c>
      <c r="B446" s="32" t="s">
        <v>853</v>
      </c>
      <c r="C446" s="32" t="s">
        <v>854</v>
      </c>
      <c r="D446" s="32" t="s">
        <v>72</v>
      </c>
      <c r="E446" s="32" t="s">
        <v>73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1187</v>
      </c>
    </row>
    <row r="447" spans="1:15" ht="31.5" x14ac:dyDescent="0.25">
      <c r="A447" s="31">
        <v>618</v>
      </c>
      <c r="B447" s="32" t="s">
        <v>855</v>
      </c>
      <c r="C447" s="32" t="s">
        <v>42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77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1187</v>
      </c>
    </row>
    <row r="448" spans="1:15" ht="15.75" x14ac:dyDescent="0.25">
      <c r="A448" s="31">
        <v>619</v>
      </c>
      <c r="B448" s="32" t="s">
        <v>856</v>
      </c>
      <c r="C448" s="32" t="s">
        <v>857</v>
      </c>
      <c r="D448" s="32" t="s">
        <v>72</v>
      </c>
      <c r="E448" s="32" t="s">
        <v>90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1183</v>
      </c>
    </row>
    <row r="449" spans="1:15" ht="31.5" x14ac:dyDescent="0.25">
      <c r="A449" s="31">
        <v>620</v>
      </c>
      <c r="B449" s="32" t="s">
        <v>858</v>
      </c>
      <c r="C449" s="32" t="s">
        <v>859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74</v>
      </c>
      <c r="I449" s="32" t="s">
        <v>74</v>
      </c>
      <c r="J449" s="32" t="s">
        <v>74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1183</v>
      </c>
    </row>
    <row r="450" spans="1:15" ht="15.75" x14ac:dyDescent="0.25">
      <c r="A450" s="31">
        <v>621</v>
      </c>
      <c r="B450" s="32" t="s">
        <v>860</v>
      </c>
      <c r="C450" s="32" t="s">
        <v>861</v>
      </c>
      <c r="D450" s="32" t="s">
        <v>72</v>
      </c>
      <c r="E450" s="32" t="s">
        <v>82</v>
      </c>
      <c r="F450" s="32" t="s">
        <v>2039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622</v>
      </c>
      <c r="B451" s="32" t="s">
        <v>862</v>
      </c>
      <c r="C451" s="32" t="s">
        <v>863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74</v>
      </c>
      <c r="M451" s="32" t="s">
        <v>74</v>
      </c>
      <c r="N451" s="32" t="s">
        <v>74</v>
      </c>
      <c r="O451" s="32" t="s">
        <v>1188</v>
      </c>
    </row>
    <row r="452" spans="1:15" ht="31.5" x14ac:dyDescent="0.25">
      <c r="A452" s="31">
        <v>623</v>
      </c>
      <c r="B452" s="32" t="s">
        <v>2139</v>
      </c>
      <c r="C452" s="32" t="s">
        <v>2140</v>
      </c>
      <c r="D452" s="32" t="s">
        <v>72</v>
      </c>
      <c r="E452" s="32" t="s">
        <v>73</v>
      </c>
      <c r="F452" s="32" t="s">
        <v>74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1183</v>
      </c>
    </row>
    <row r="453" spans="1:15" ht="31.5" x14ac:dyDescent="0.25">
      <c r="A453" s="31">
        <v>624</v>
      </c>
      <c r="B453" s="32" t="s">
        <v>864</v>
      </c>
      <c r="C453" s="32" t="s">
        <v>865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77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1187</v>
      </c>
    </row>
    <row r="454" spans="1:15" ht="31.5" x14ac:dyDescent="0.25">
      <c r="A454" s="31">
        <v>625</v>
      </c>
      <c r="B454" s="32" t="s">
        <v>866</v>
      </c>
      <c r="C454" s="32" t="s">
        <v>867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77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1187</v>
      </c>
    </row>
    <row r="455" spans="1:15" ht="31.5" x14ac:dyDescent="0.25">
      <c r="A455" s="31">
        <v>626</v>
      </c>
      <c r="B455" s="32" t="s">
        <v>868</v>
      </c>
      <c r="C455" s="32" t="s">
        <v>869</v>
      </c>
      <c r="D455" s="32" t="s">
        <v>72</v>
      </c>
      <c r="E455" s="32" t="s">
        <v>73</v>
      </c>
      <c r="F455" s="32" t="s">
        <v>2039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74</v>
      </c>
      <c r="L455" s="32" t="s">
        <v>77</v>
      </c>
      <c r="M455" s="32" t="s">
        <v>77</v>
      </c>
      <c r="N455" s="32" t="s">
        <v>74</v>
      </c>
      <c r="O455" s="32" t="s">
        <v>1183</v>
      </c>
    </row>
    <row r="456" spans="1:15" ht="31.5" x14ac:dyDescent="0.25">
      <c r="A456" s="31">
        <v>627</v>
      </c>
      <c r="B456" s="32" t="s">
        <v>265</v>
      </c>
      <c r="C456" s="32" t="s">
        <v>49</v>
      </c>
      <c r="D456" s="32" t="s">
        <v>72</v>
      </c>
      <c r="E456" s="32" t="s">
        <v>73</v>
      </c>
      <c r="F456" s="32" t="s">
        <v>2039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77</v>
      </c>
      <c r="O456" s="32" t="s">
        <v>1186</v>
      </c>
    </row>
    <row r="457" spans="1:15" ht="31.5" x14ac:dyDescent="0.25">
      <c r="A457" s="31">
        <v>628</v>
      </c>
      <c r="B457" s="32" t="s">
        <v>155</v>
      </c>
      <c r="C457" s="32" t="s">
        <v>156</v>
      </c>
      <c r="D457" s="32" t="s">
        <v>72</v>
      </c>
      <c r="E457" s="32" t="s">
        <v>73</v>
      </c>
      <c r="F457" s="32" t="s">
        <v>2041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1191</v>
      </c>
    </row>
    <row r="458" spans="1:15" ht="31.5" x14ac:dyDescent="0.25">
      <c r="A458" s="31">
        <v>629</v>
      </c>
      <c r="B458" s="32" t="s">
        <v>492</v>
      </c>
      <c r="C458" s="32" t="s">
        <v>1272</v>
      </c>
      <c r="D458" s="32" t="s">
        <v>72</v>
      </c>
      <c r="E458" s="32" t="s">
        <v>73</v>
      </c>
      <c r="F458" s="32" t="s">
        <v>2041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74</v>
      </c>
      <c r="L458" s="32" t="s">
        <v>77</v>
      </c>
      <c r="M458" s="32" t="s">
        <v>74</v>
      </c>
      <c r="N458" s="32" t="s">
        <v>77</v>
      </c>
      <c r="O458" s="32" t="s">
        <v>1183</v>
      </c>
    </row>
    <row r="459" spans="1:15" ht="31.5" x14ac:dyDescent="0.25">
      <c r="A459" s="31">
        <v>630</v>
      </c>
      <c r="B459" s="32" t="s">
        <v>186</v>
      </c>
      <c r="C459" s="32" t="s">
        <v>187</v>
      </c>
      <c r="D459" s="32" t="s">
        <v>72</v>
      </c>
      <c r="E459" s="32" t="s">
        <v>82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1194</v>
      </c>
    </row>
    <row r="460" spans="1:15" ht="31.5" x14ac:dyDescent="0.25">
      <c r="A460" s="31">
        <v>631</v>
      </c>
      <c r="B460" s="32" t="s">
        <v>687</v>
      </c>
      <c r="C460" s="32" t="s">
        <v>688</v>
      </c>
      <c r="D460" s="32" t="s">
        <v>72</v>
      </c>
      <c r="E460" s="32" t="s">
        <v>82</v>
      </c>
      <c r="F460" s="32" t="s">
        <v>2039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74</v>
      </c>
      <c r="O460" s="32" t="s">
        <v>1194</v>
      </c>
    </row>
    <row r="461" spans="1:15" s="71" customFormat="1" ht="15.75" x14ac:dyDescent="0.25">
      <c r="A461" s="76">
        <v>632</v>
      </c>
      <c r="B461" s="77" t="s">
        <v>531</v>
      </c>
      <c r="C461" s="77" t="s">
        <v>532</v>
      </c>
      <c r="D461" s="32" t="s">
        <v>72</v>
      </c>
      <c r="E461" s="32" t="s">
        <v>105</v>
      </c>
      <c r="F461" s="32" t="s">
        <v>2039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1207</v>
      </c>
    </row>
    <row r="462" spans="1:15" ht="15.75" x14ac:dyDescent="0.25">
      <c r="A462" s="31">
        <v>633</v>
      </c>
      <c r="B462" s="32" t="s">
        <v>525</v>
      </c>
      <c r="C462" s="32" t="s">
        <v>526</v>
      </c>
      <c r="D462" s="32" t="s">
        <v>72</v>
      </c>
      <c r="E462" s="32" t="s">
        <v>105</v>
      </c>
      <c r="F462" s="32" t="s">
        <v>2041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77</v>
      </c>
      <c r="O462" s="32" t="s">
        <v>1206</v>
      </c>
    </row>
    <row r="463" spans="1:15" ht="31.5" x14ac:dyDescent="0.25">
      <c r="A463" s="31">
        <v>634</v>
      </c>
      <c r="B463" s="32" t="s">
        <v>549</v>
      </c>
      <c r="C463" s="32" t="s">
        <v>550</v>
      </c>
      <c r="D463" s="32" t="s">
        <v>130</v>
      </c>
      <c r="E463" s="32" t="s">
        <v>82</v>
      </c>
      <c r="F463" s="32" t="s">
        <v>2039</v>
      </c>
      <c r="G463" s="32" t="s">
        <v>77</v>
      </c>
      <c r="H463" s="32" t="s">
        <v>77</v>
      </c>
      <c r="I463" s="32" t="s">
        <v>77</v>
      </c>
      <c r="J463" s="32" t="s">
        <v>77</v>
      </c>
      <c r="K463" s="32" t="s">
        <v>74</v>
      </c>
      <c r="L463" s="32" t="s">
        <v>74</v>
      </c>
      <c r="M463" s="32" t="s">
        <v>74</v>
      </c>
      <c r="N463" s="32" t="s">
        <v>77</v>
      </c>
      <c r="O463" s="32" t="s">
        <v>1194</v>
      </c>
    </row>
    <row r="464" spans="1:15" ht="15.75" x14ac:dyDescent="0.25">
      <c r="A464" s="31">
        <v>635</v>
      </c>
      <c r="B464" s="32" t="s">
        <v>222</v>
      </c>
      <c r="C464" s="32" t="s">
        <v>223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74</v>
      </c>
      <c r="O464" s="32" t="s">
        <v>1207</v>
      </c>
    </row>
    <row r="465" spans="1:15" ht="15.75" x14ac:dyDescent="0.25">
      <c r="A465" s="31">
        <v>636</v>
      </c>
      <c r="B465" s="32" t="s">
        <v>182</v>
      </c>
      <c r="C465" s="32" t="s">
        <v>183</v>
      </c>
      <c r="D465" s="32" t="s">
        <v>72</v>
      </c>
      <c r="E465" s="32" t="s">
        <v>105</v>
      </c>
      <c r="F465" s="32" t="s">
        <v>2041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77</v>
      </c>
      <c r="O465" s="32" t="s">
        <v>1207</v>
      </c>
    </row>
    <row r="466" spans="1:15" ht="15.75" x14ac:dyDescent="0.25">
      <c r="A466" s="31">
        <v>637</v>
      </c>
      <c r="B466" s="32" t="s">
        <v>870</v>
      </c>
      <c r="C466" s="32" t="s">
        <v>871</v>
      </c>
      <c r="D466" s="32" t="s">
        <v>72</v>
      </c>
      <c r="E466" s="32" t="s">
        <v>105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1182</v>
      </c>
    </row>
    <row r="467" spans="1:15" ht="31.5" x14ac:dyDescent="0.25">
      <c r="A467" s="31">
        <v>638</v>
      </c>
      <c r="B467" s="32" t="s">
        <v>872</v>
      </c>
      <c r="C467" s="32" t="s">
        <v>873</v>
      </c>
      <c r="D467" s="32" t="s">
        <v>72</v>
      </c>
      <c r="E467" s="32" t="s">
        <v>105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1212</v>
      </c>
    </row>
    <row r="468" spans="1:15" ht="31.5" x14ac:dyDescent="0.25">
      <c r="A468" s="31">
        <v>639</v>
      </c>
      <c r="B468" s="32" t="s">
        <v>874</v>
      </c>
      <c r="C468" s="32" t="s">
        <v>875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1185</v>
      </c>
    </row>
    <row r="469" spans="1:15" ht="31.5" x14ac:dyDescent="0.25">
      <c r="A469" s="31">
        <v>640</v>
      </c>
      <c r="B469" s="32" t="s">
        <v>876</v>
      </c>
      <c r="C469" s="32" t="s">
        <v>877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74</v>
      </c>
      <c r="J469" s="32" t="s">
        <v>74</v>
      </c>
      <c r="K469" s="32" t="s">
        <v>74</v>
      </c>
      <c r="L469" s="32" t="s">
        <v>74</v>
      </c>
      <c r="M469" s="32" t="s">
        <v>74</v>
      </c>
      <c r="N469" s="32" t="s">
        <v>74</v>
      </c>
      <c r="O469" s="32" t="s">
        <v>1185</v>
      </c>
    </row>
    <row r="470" spans="1:15" ht="31.5" x14ac:dyDescent="0.25">
      <c r="A470" s="31">
        <v>641</v>
      </c>
      <c r="B470" s="32" t="s">
        <v>306</v>
      </c>
      <c r="C470" s="32" t="s">
        <v>307</v>
      </c>
      <c r="D470" s="32" t="s">
        <v>72</v>
      </c>
      <c r="E470" s="32" t="s">
        <v>73</v>
      </c>
      <c r="F470" s="32" t="s">
        <v>2039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74</v>
      </c>
      <c r="L470" s="32" t="s">
        <v>74</v>
      </c>
      <c r="M470" s="32" t="s">
        <v>74</v>
      </c>
      <c r="N470" s="32" t="s">
        <v>77</v>
      </c>
      <c r="O470" s="32" t="s">
        <v>1188</v>
      </c>
    </row>
    <row r="471" spans="1:15" ht="31.5" x14ac:dyDescent="0.25">
      <c r="A471" s="31">
        <v>642</v>
      </c>
      <c r="B471" s="32" t="s">
        <v>495</v>
      </c>
      <c r="C471" s="32" t="s">
        <v>496</v>
      </c>
      <c r="D471" s="32" t="s">
        <v>72</v>
      </c>
      <c r="E471" s="32" t="s">
        <v>73</v>
      </c>
      <c r="F471" s="32" t="s">
        <v>2039</v>
      </c>
      <c r="G471" s="32" t="s">
        <v>77</v>
      </c>
      <c r="H471" s="32" t="s">
        <v>77</v>
      </c>
      <c r="I471" s="32" t="s">
        <v>77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1189</v>
      </c>
    </row>
    <row r="472" spans="1:15" ht="15.75" x14ac:dyDescent="0.25">
      <c r="A472" s="31">
        <v>643</v>
      </c>
      <c r="B472" s="32" t="s">
        <v>202</v>
      </c>
      <c r="C472" s="32" t="s">
        <v>203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74</v>
      </c>
      <c r="I472" s="32" t="s">
        <v>77</v>
      </c>
      <c r="J472" s="32" t="s">
        <v>74</v>
      </c>
      <c r="K472" s="32" t="s">
        <v>74</v>
      </c>
      <c r="L472" s="32" t="s">
        <v>77</v>
      </c>
      <c r="M472" s="32" t="s">
        <v>74</v>
      </c>
      <c r="N472" s="32" t="s">
        <v>74</v>
      </c>
      <c r="O472" s="32" t="s">
        <v>1206</v>
      </c>
    </row>
    <row r="473" spans="1:15" ht="15.75" x14ac:dyDescent="0.25">
      <c r="A473" s="31">
        <v>644</v>
      </c>
      <c r="B473" s="32" t="s">
        <v>220</v>
      </c>
      <c r="C473" s="32" t="s">
        <v>221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1206</v>
      </c>
    </row>
    <row r="474" spans="1:15" ht="15.75" x14ac:dyDescent="0.25">
      <c r="A474" s="31">
        <v>645</v>
      </c>
      <c r="B474" s="32" t="s">
        <v>617</v>
      </c>
      <c r="C474" s="32" t="s">
        <v>618</v>
      </c>
      <c r="D474" s="32" t="s">
        <v>72</v>
      </c>
      <c r="E474" s="32" t="s">
        <v>105</v>
      </c>
      <c r="F474" s="32" t="s">
        <v>2039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74</v>
      </c>
      <c r="L474" s="32" t="s">
        <v>77</v>
      </c>
      <c r="M474" s="32" t="s">
        <v>74</v>
      </c>
      <c r="N474" s="32" t="s">
        <v>77</v>
      </c>
      <c r="O474" s="32" t="s">
        <v>1210</v>
      </c>
    </row>
    <row r="475" spans="1:15" ht="15.75" x14ac:dyDescent="0.25">
      <c r="A475" s="31">
        <v>647</v>
      </c>
      <c r="B475" s="32" t="s">
        <v>515</v>
      </c>
      <c r="C475" s="32" t="s">
        <v>516</v>
      </c>
      <c r="D475" s="32" t="s">
        <v>72</v>
      </c>
      <c r="E475" s="32" t="s">
        <v>105</v>
      </c>
      <c r="F475" s="32" t="s">
        <v>2039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1206</v>
      </c>
    </row>
    <row r="476" spans="1:15" ht="31.5" x14ac:dyDescent="0.25">
      <c r="A476" s="31">
        <v>648</v>
      </c>
      <c r="B476" s="32" t="s">
        <v>330</v>
      </c>
      <c r="C476" s="32" t="s">
        <v>331</v>
      </c>
      <c r="D476" s="32" t="s">
        <v>72</v>
      </c>
      <c r="E476" s="32" t="s">
        <v>73</v>
      </c>
      <c r="F476" s="32" t="s">
        <v>2039</v>
      </c>
      <c r="G476" s="32" t="s">
        <v>77</v>
      </c>
      <c r="H476" s="32" t="s">
        <v>74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1186</v>
      </c>
    </row>
    <row r="477" spans="1:15" ht="31.5" x14ac:dyDescent="0.25">
      <c r="A477" s="31">
        <v>649</v>
      </c>
      <c r="B477" s="32" t="s">
        <v>878</v>
      </c>
      <c r="C477" s="32" t="s">
        <v>879</v>
      </c>
      <c r="D477" s="32" t="s">
        <v>72</v>
      </c>
      <c r="E477" s="32" t="s">
        <v>105</v>
      </c>
      <c r="F477" s="32" t="s">
        <v>2041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77</v>
      </c>
      <c r="O477" s="32" t="s">
        <v>1212</v>
      </c>
    </row>
    <row r="478" spans="1:15" ht="15.75" x14ac:dyDescent="0.25">
      <c r="A478" s="31">
        <v>650</v>
      </c>
      <c r="B478" s="32" t="s">
        <v>2088</v>
      </c>
      <c r="C478" s="32" t="s">
        <v>2089</v>
      </c>
      <c r="D478" s="32" t="s">
        <v>2027</v>
      </c>
      <c r="E478" s="32" t="s">
        <v>105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74</v>
      </c>
      <c r="L478" s="32" t="s">
        <v>74</v>
      </c>
      <c r="M478" s="32" t="s">
        <v>74</v>
      </c>
      <c r="N478" s="32" t="s">
        <v>74</v>
      </c>
      <c r="O478" s="32" t="s">
        <v>2027</v>
      </c>
    </row>
    <row r="479" spans="1:15" ht="15.75" x14ac:dyDescent="0.25">
      <c r="A479" s="31">
        <v>651</v>
      </c>
      <c r="B479" s="32" t="s">
        <v>1970</v>
      </c>
      <c r="C479" s="32" t="s">
        <v>2090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2027</v>
      </c>
      <c r="L479" s="32" t="s">
        <v>2027</v>
      </c>
      <c r="M479" s="32" t="s">
        <v>2027</v>
      </c>
      <c r="N479" s="32" t="s">
        <v>2027</v>
      </c>
      <c r="O479" s="32" t="s">
        <v>2027</v>
      </c>
    </row>
    <row r="480" spans="1:15" ht="15.75" x14ac:dyDescent="0.25">
      <c r="A480" s="31">
        <v>653</v>
      </c>
      <c r="B480" s="32" t="s">
        <v>1963</v>
      </c>
      <c r="C480" s="32" t="s">
        <v>2091</v>
      </c>
      <c r="D480" s="32" t="s">
        <v>2027</v>
      </c>
      <c r="E480" s="32" t="s">
        <v>2027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2027</v>
      </c>
    </row>
    <row r="481" spans="1:15" ht="15.75" x14ac:dyDescent="0.25">
      <c r="A481" s="31">
        <v>654</v>
      </c>
      <c r="B481" s="32" t="s">
        <v>1968</v>
      </c>
      <c r="C481" s="32" t="s">
        <v>2092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74</v>
      </c>
      <c r="O481" s="32" t="s">
        <v>2027</v>
      </c>
    </row>
    <row r="482" spans="1:15" ht="15.75" x14ac:dyDescent="0.25">
      <c r="A482" s="31">
        <v>655</v>
      </c>
      <c r="B482" s="32" t="s">
        <v>1992</v>
      </c>
      <c r="C482" s="32" t="s">
        <v>1993</v>
      </c>
      <c r="D482" s="32" t="s">
        <v>72</v>
      </c>
      <c r="E482" s="32" t="s">
        <v>90</v>
      </c>
      <c r="F482" s="32" t="s">
        <v>2039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74</v>
      </c>
      <c r="L482" s="32" t="s">
        <v>74</v>
      </c>
      <c r="M482" s="32" t="s">
        <v>74</v>
      </c>
      <c r="N482" s="32" t="s">
        <v>74</v>
      </c>
      <c r="O482" s="32" t="s">
        <v>2027</v>
      </c>
    </row>
    <row r="483" spans="1:15" ht="15.75" x14ac:dyDescent="0.25">
      <c r="A483" s="31">
        <v>658</v>
      </c>
      <c r="B483" s="32" t="s">
        <v>1969</v>
      </c>
      <c r="C483" s="32" t="s">
        <v>2093</v>
      </c>
      <c r="D483" s="32" t="s">
        <v>2027</v>
      </c>
      <c r="E483" s="32" t="s">
        <v>2027</v>
      </c>
      <c r="F483" s="32" t="s">
        <v>2039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1188</v>
      </c>
    </row>
    <row r="484" spans="1:15" ht="15.75" x14ac:dyDescent="0.25">
      <c r="A484" s="31">
        <v>659</v>
      </c>
      <c r="B484" s="32" t="s">
        <v>2454</v>
      </c>
      <c r="C484" s="29"/>
      <c r="D484" s="29"/>
      <c r="E484" s="29"/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/>
    </row>
    <row r="485" spans="1:15" ht="15.75" x14ac:dyDescent="0.25">
      <c r="A485" s="31">
        <v>660</v>
      </c>
      <c r="B485" s="32" t="s">
        <v>2227</v>
      </c>
      <c r="C485" s="29"/>
      <c r="D485" s="29"/>
      <c r="E485" s="29"/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31.5" x14ac:dyDescent="0.25">
      <c r="A486" s="31">
        <v>661</v>
      </c>
      <c r="B486" s="32" t="s">
        <v>2251</v>
      </c>
      <c r="C486" s="29" t="s">
        <v>2250</v>
      </c>
      <c r="D486" s="29" t="s">
        <v>72</v>
      </c>
      <c r="E486" s="29" t="s">
        <v>82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2252</v>
      </c>
    </row>
    <row r="487" spans="1:15" ht="15.75" x14ac:dyDescent="0.25">
      <c r="A487" s="31">
        <v>662</v>
      </c>
      <c r="B487" s="32" t="s">
        <v>2412</v>
      </c>
      <c r="C487" s="29" t="s">
        <v>2398</v>
      </c>
      <c r="D487" s="29" t="s">
        <v>72</v>
      </c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664</v>
      </c>
      <c r="B488" s="32" t="s">
        <v>2300</v>
      </c>
      <c r="C488" s="29" t="s">
        <v>2299</v>
      </c>
      <c r="D488" s="29" t="s">
        <v>72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 t="s">
        <v>2301</v>
      </c>
    </row>
    <row r="489" spans="1:15" ht="15.75" x14ac:dyDescent="0.25">
      <c r="A489" s="31">
        <v>665</v>
      </c>
      <c r="B489" s="32" t="s">
        <v>2306</v>
      </c>
      <c r="C489" s="29" t="str">
        <f>VLOOKUP(A489,'LISTADO ATM'!$A$2:$B$823,2,0)</f>
        <v>ATM Huacal (Santiago)</v>
      </c>
      <c r="D489" s="29"/>
      <c r="E489" s="29" t="s">
        <v>1278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666</v>
      </c>
      <c r="B490" s="32" t="s">
        <v>2297</v>
      </c>
      <c r="C490" s="29" t="s">
        <v>2296</v>
      </c>
      <c r="D490" s="29" t="s">
        <v>87</v>
      </c>
      <c r="E490" s="29" t="s">
        <v>105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667</v>
      </c>
      <c r="B491" s="32" t="s">
        <v>2302</v>
      </c>
      <c r="C491" s="29" t="s">
        <v>2298</v>
      </c>
      <c r="D491" s="29" t="s">
        <v>72</v>
      </c>
      <c r="E491" s="29" t="s">
        <v>105</v>
      </c>
      <c r="F491" s="32" t="s">
        <v>1303</v>
      </c>
      <c r="G491" s="32" t="s">
        <v>1303</v>
      </c>
      <c r="H491" s="32" t="s">
        <v>1303</v>
      </c>
      <c r="I491" s="32" t="s">
        <v>1303</v>
      </c>
      <c r="J491" s="32" t="s">
        <v>1303</v>
      </c>
      <c r="K491" s="32" t="s">
        <v>1303</v>
      </c>
      <c r="L491" s="32" t="s">
        <v>1303</v>
      </c>
      <c r="M491" s="32" t="s">
        <v>1303</v>
      </c>
      <c r="N491" s="32"/>
      <c r="O491" s="32"/>
    </row>
    <row r="492" spans="1:15" ht="15.75" x14ac:dyDescent="0.25">
      <c r="A492" s="31">
        <v>668</v>
      </c>
      <c r="B492" s="32" t="s">
        <v>2304</v>
      </c>
      <c r="C492" s="29" t="s">
        <v>2303</v>
      </c>
      <c r="D492" s="29" t="s">
        <v>72</v>
      </c>
      <c r="E492" s="29" t="s">
        <v>1278</v>
      </c>
      <c r="F492" s="32" t="s">
        <v>1303</v>
      </c>
      <c r="G492" s="32" t="s">
        <v>1303</v>
      </c>
      <c r="H492" s="32" t="s">
        <v>1303</v>
      </c>
      <c r="I492" s="32" t="s">
        <v>1303</v>
      </c>
      <c r="J492" s="32" t="s">
        <v>1303</v>
      </c>
      <c r="K492" s="32" t="s">
        <v>1303</v>
      </c>
      <c r="L492" s="32" t="s">
        <v>1303</v>
      </c>
      <c r="M492" s="32" t="s">
        <v>1303</v>
      </c>
      <c r="N492" s="32"/>
      <c r="O492" s="32"/>
    </row>
    <row r="493" spans="1:15" ht="15.75" x14ac:dyDescent="0.25">
      <c r="A493" s="31">
        <v>669</v>
      </c>
      <c r="B493" s="32" t="s">
        <v>2417</v>
      </c>
      <c r="C493" s="32" t="s">
        <v>1983</v>
      </c>
      <c r="D493" s="32" t="s">
        <v>72</v>
      </c>
      <c r="E493" s="32" t="s">
        <v>82</v>
      </c>
      <c r="F493" s="32" t="s">
        <v>2041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15.75" x14ac:dyDescent="0.25">
      <c r="A494" s="31">
        <v>670</v>
      </c>
      <c r="B494" s="32" t="s">
        <v>1979</v>
      </c>
      <c r="C494" s="32" t="s">
        <v>2094</v>
      </c>
      <c r="D494" s="32" t="s">
        <v>2027</v>
      </c>
      <c r="E494" s="32" t="s">
        <v>2027</v>
      </c>
      <c r="F494" s="32" t="s">
        <v>2039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74</v>
      </c>
      <c r="L494" s="32" t="s">
        <v>77</v>
      </c>
      <c r="M494" s="32" t="s">
        <v>74</v>
      </c>
      <c r="N494" s="32" t="s">
        <v>77</v>
      </c>
      <c r="O494" s="32" t="s">
        <v>2027</v>
      </c>
    </row>
    <row r="495" spans="1:15" ht="15.75" x14ac:dyDescent="0.25">
      <c r="A495" s="31">
        <v>671</v>
      </c>
      <c r="B495" s="32" t="s">
        <v>1980</v>
      </c>
      <c r="C495" s="32" t="s">
        <v>2095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2027</v>
      </c>
    </row>
    <row r="496" spans="1:15" ht="31.5" x14ac:dyDescent="0.25">
      <c r="A496" s="31">
        <v>672</v>
      </c>
      <c r="B496" s="32" t="s">
        <v>1985</v>
      </c>
      <c r="C496" s="32" t="s">
        <v>1971</v>
      </c>
      <c r="D496" s="32" t="s">
        <v>72</v>
      </c>
      <c r="E496" s="32" t="s">
        <v>73</v>
      </c>
      <c r="F496" s="32" t="s">
        <v>2041</v>
      </c>
      <c r="G496" s="32" t="s">
        <v>77</v>
      </c>
      <c r="H496" s="32" t="s">
        <v>77</v>
      </c>
      <c r="I496" s="32" t="s">
        <v>74</v>
      </c>
      <c r="J496" s="32" t="s">
        <v>74</v>
      </c>
      <c r="K496" s="32" t="s">
        <v>74</v>
      </c>
      <c r="L496" s="32" t="s">
        <v>74</v>
      </c>
      <c r="M496" s="32" t="s">
        <v>74</v>
      </c>
      <c r="N496" s="32" t="s">
        <v>74</v>
      </c>
      <c r="O496" s="32" t="s">
        <v>2027</v>
      </c>
    </row>
    <row r="497" spans="1:15" ht="15.75" x14ac:dyDescent="0.25">
      <c r="A497" s="31">
        <v>673</v>
      </c>
      <c r="B497" s="32" t="s">
        <v>2096</v>
      </c>
      <c r="C497" s="32" t="s">
        <v>2097</v>
      </c>
      <c r="D497" s="32" t="s">
        <v>2027</v>
      </c>
      <c r="E497" s="32" t="s">
        <v>2027</v>
      </c>
      <c r="F497" s="32" t="s">
        <v>2039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2027</v>
      </c>
    </row>
    <row r="498" spans="1:15" ht="31.5" x14ac:dyDescent="0.25">
      <c r="A498" s="31">
        <v>676</v>
      </c>
      <c r="B498" s="32" t="s">
        <v>2098</v>
      </c>
      <c r="C498" s="32" t="s">
        <v>1977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2027</v>
      </c>
    </row>
    <row r="499" spans="1:15" ht="15.75" x14ac:dyDescent="0.25">
      <c r="A499" s="31">
        <v>677</v>
      </c>
      <c r="B499" s="32" t="s">
        <v>1981</v>
      </c>
      <c r="C499" s="32" t="s">
        <v>2099</v>
      </c>
      <c r="D499" s="32" t="s">
        <v>2027</v>
      </c>
      <c r="E499" s="32" t="s">
        <v>2027</v>
      </c>
      <c r="F499" s="32" t="s">
        <v>2041</v>
      </c>
      <c r="G499" s="32" t="s">
        <v>77</v>
      </c>
      <c r="H499" s="32" t="s">
        <v>77</v>
      </c>
      <c r="I499" s="32" t="s">
        <v>74</v>
      </c>
      <c r="J499" s="32" t="s">
        <v>74</v>
      </c>
      <c r="K499" s="32" t="s">
        <v>74</v>
      </c>
      <c r="L499" s="32" t="s">
        <v>74</v>
      </c>
      <c r="M499" s="32" t="s">
        <v>74</v>
      </c>
      <c r="N499" s="32" t="s">
        <v>74</v>
      </c>
      <c r="O499" s="32" t="s">
        <v>2027</v>
      </c>
    </row>
    <row r="500" spans="1:15" ht="31.5" x14ac:dyDescent="0.25">
      <c r="A500" s="31">
        <v>678</v>
      </c>
      <c r="B500" s="32" t="s">
        <v>1986</v>
      </c>
      <c r="C500" s="32" t="s">
        <v>1987</v>
      </c>
      <c r="D500" s="32" t="s">
        <v>72</v>
      </c>
      <c r="E500" s="32" t="s">
        <v>73</v>
      </c>
      <c r="F500" s="32" t="s">
        <v>2039</v>
      </c>
      <c r="G500" s="32" t="s">
        <v>77</v>
      </c>
      <c r="H500" s="32" t="s">
        <v>77</v>
      </c>
      <c r="I500" s="32" t="s">
        <v>74</v>
      </c>
      <c r="J500" s="32" t="s">
        <v>74</v>
      </c>
      <c r="K500" s="32" t="s">
        <v>74</v>
      </c>
      <c r="L500" s="32" t="s">
        <v>74</v>
      </c>
      <c r="M500" s="32" t="s">
        <v>74</v>
      </c>
      <c r="N500" s="32" t="s">
        <v>74</v>
      </c>
      <c r="O500" s="32" t="s">
        <v>2027</v>
      </c>
    </row>
    <row r="501" spans="1:15" ht="15.75" x14ac:dyDescent="0.25">
      <c r="A501" s="31">
        <v>679</v>
      </c>
      <c r="B501" s="32" t="s">
        <v>2100</v>
      </c>
      <c r="C501" s="32" t="s">
        <v>2101</v>
      </c>
      <c r="D501" s="32" t="s">
        <v>2027</v>
      </c>
      <c r="E501" s="32" t="s">
        <v>2027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680</v>
      </c>
      <c r="B502" s="32" t="s">
        <v>2102</v>
      </c>
      <c r="C502" s="32" t="s">
        <v>2103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681</v>
      </c>
      <c r="B503" s="32" t="s">
        <v>2104</v>
      </c>
      <c r="C503" s="32" t="s">
        <v>2105</v>
      </c>
      <c r="D503" s="32" t="s">
        <v>72</v>
      </c>
      <c r="E503" s="32" t="s">
        <v>82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77</v>
      </c>
      <c r="O503" s="32" t="s">
        <v>2027</v>
      </c>
    </row>
    <row r="504" spans="1:15" ht="15.75" x14ac:dyDescent="0.25">
      <c r="A504" s="31">
        <v>682</v>
      </c>
      <c r="B504" s="32" t="s">
        <v>2106</v>
      </c>
      <c r="C504" s="32" t="s">
        <v>2107</v>
      </c>
      <c r="D504" s="32" t="s">
        <v>72</v>
      </c>
      <c r="E504" s="32" t="s">
        <v>82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15.75" x14ac:dyDescent="0.25">
      <c r="A505" s="31">
        <v>683</v>
      </c>
      <c r="B505" s="32" t="s">
        <v>1990</v>
      </c>
      <c r="C505" s="32" t="s">
        <v>2108</v>
      </c>
      <c r="D505" s="32" t="s">
        <v>2027</v>
      </c>
      <c r="E505" s="32" t="s">
        <v>105</v>
      </c>
      <c r="F505" s="32" t="s">
        <v>2039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74</v>
      </c>
      <c r="L505" s="32" t="s">
        <v>74</v>
      </c>
      <c r="M505" s="32" t="s">
        <v>74</v>
      </c>
      <c r="N505" s="32" t="s">
        <v>74</v>
      </c>
      <c r="O505" s="32" t="s">
        <v>1211</v>
      </c>
    </row>
    <row r="506" spans="1:15" ht="31.5" x14ac:dyDescent="0.25">
      <c r="A506" s="31">
        <v>684</v>
      </c>
      <c r="B506" s="32" t="s">
        <v>2109</v>
      </c>
      <c r="C506" s="32" t="s">
        <v>2110</v>
      </c>
      <c r="D506" s="32" t="s">
        <v>72</v>
      </c>
      <c r="E506" s="32" t="s">
        <v>73</v>
      </c>
      <c r="F506" s="32" t="s">
        <v>2039</v>
      </c>
      <c r="G506" s="32" t="s">
        <v>2039</v>
      </c>
      <c r="H506" s="32" t="s">
        <v>2039</v>
      </c>
      <c r="I506" s="32" t="s">
        <v>2027</v>
      </c>
      <c r="J506" s="32" t="s">
        <v>2039</v>
      </c>
      <c r="K506" s="32" t="s">
        <v>2027</v>
      </c>
      <c r="L506" s="32" t="s">
        <v>2027</v>
      </c>
      <c r="M506" s="32" t="s">
        <v>2027</v>
      </c>
      <c r="N506" s="32" t="s">
        <v>2027</v>
      </c>
      <c r="O506" s="32" t="s">
        <v>2027</v>
      </c>
    </row>
    <row r="507" spans="1:15" ht="31.5" x14ac:dyDescent="0.25">
      <c r="A507" s="31">
        <v>685</v>
      </c>
      <c r="B507" s="32" t="s">
        <v>2111</v>
      </c>
      <c r="C507" s="32" t="s">
        <v>2112</v>
      </c>
      <c r="D507" s="32" t="s">
        <v>72</v>
      </c>
      <c r="E507" s="32" t="s">
        <v>73</v>
      </c>
      <c r="F507" s="32" t="s">
        <v>2039</v>
      </c>
      <c r="G507" s="32" t="s">
        <v>2039</v>
      </c>
      <c r="H507" s="32" t="s">
        <v>2041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686</v>
      </c>
      <c r="B508" s="32" t="s">
        <v>2113</v>
      </c>
      <c r="C508" s="32" t="s">
        <v>2114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77</v>
      </c>
      <c r="L508" s="32" t="s">
        <v>77</v>
      </c>
      <c r="M508" s="32" t="s">
        <v>77</v>
      </c>
      <c r="N508" s="32" t="s">
        <v>77</v>
      </c>
      <c r="O508" s="32" t="s">
        <v>2027</v>
      </c>
    </row>
    <row r="509" spans="1:15" ht="15.75" x14ac:dyDescent="0.25">
      <c r="A509" s="31">
        <v>687</v>
      </c>
      <c r="B509" s="32" t="s">
        <v>2115</v>
      </c>
      <c r="C509" s="32" t="s">
        <v>2116</v>
      </c>
      <c r="D509" s="32" t="s">
        <v>72</v>
      </c>
      <c r="E509" s="32" t="s">
        <v>105</v>
      </c>
      <c r="F509" s="32" t="s">
        <v>2041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688</v>
      </c>
      <c r="B510" s="32" t="s">
        <v>2020</v>
      </c>
      <c r="C510" s="32" t="s">
        <v>2117</v>
      </c>
      <c r="D510" s="32" t="s">
        <v>2027</v>
      </c>
      <c r="E510" s="32" t="s">
        <v>2027</v>
      </c>
      <c r="F510" s="32" t="s">
        <v>2039</v>
      </c>
      <c r="G510" s="32" t="s">
        <v>77</v>
      </c>
      <c r="H510" s="32" t="s">
        <v>77</v>
      </c>
      <c r="I510" s="32" t="s">
        <v>77</v>
      </c>
      <c r="J510" s="32" t="s">
        <v>77</v>
      </c>
      <c r="K510" s="32" t="s">
        <v>74</v>
      </c>
      <c r="L510" s="32" t="s">
        <v>77</v>
      </c>
      <c r="M510" s="32" t="s">
        <v>74</v>
      </c>
      <c r="N510" s="32" t="s">
        <v>77</v>
      </c>
      <c r="O510" s="32" t="s">
        <v>1189</v>
      </c>
    </row>
    <row r="511" spans="1:15" ht="15.75" x14ac:dyDescent="0.25">
      <c r="A511" s="31">
        <v>689</v>
      </c>
      <c r="B511" s="32" t="s">
        <v>2118</v>
      </c>
      <c r="C511" s="32" t="s">
        <v>2119</v>
      </c>
      <c r="D511" s="32" t="s">
        <v>72</v>
      </c>
      <c r="E511" s="32" t="s">
        <v>105</v>
      </c>
      <c r="F511" s="32" t="s">
        <v>2039</v>
      </c>
      <c r="G511" s="32" t="s">
        <v>2039</v>
      </c>
      <c r="H511" s="32" t="s">
        <v>2039</v>
      </c>
      <c r="I511" s="32" t="s">
        <v>2027</v>
      </c>
      <c r="J511" s="32" t="s">
        <v>2039</v>
      </c>
      <c r="K511" s="32" t="s">
        <v>2027</v>
      </c>
      <c r="L511" s="32" t="s">
        <v>2027</v>
      </c>
      <c r="M511" s="32" t="s">
        <v>2027</v>
      </c>
      <c r="N511" s="32" t="s">
        <v>2027</v>
      </c>
      <c r="O511" s="32" t="s">
        <v>2027</v>
      </c>
    </row>
    <row r="512" spans="1:15" ht="15.75" x14ac:dyDescent="0.25">
      <c r="A512" s="31">
        <v>690</v>
      </c>
      <c r="B512" s="32" t="s">
        <v>1994</v>
      </c>
      <c r="C512" s="32" t="s">
        <v>1995</v>
      </c>
      <c r="D512" s="32" t="s">
        <v>72</v>
      </c>
      <c r="E512" s="32" t="s">
        <v>105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74</v>
      </c>
      <c r="K512" s="32" t="s">
        <v>74</v>
      </c>
      <c r="L512" s="32" t="s">
        <v>74</v>
      </c>
      <c r="M512" s="32" t="s">
        <v>74</v>
      </c>
      <c r="N512" s="32" t="s">
        <v>74</v>
      </c>
      <c r="O512" s="32" t="s">
        <v>2027</v>
      </c>
    </row>
    <row r="513" spans="1:15" ht="15.75" x14ac:dyDescent="0.25">
      <c r="A513" s="31">
        <v>691</v>
      </c>
      <c r="B513" s="32" t="s">
        <v>2120</v>
      </c>
      <c r="C513" s="32" t="s">
        <v>2000</v>
      </c>
      <c r="D513" s="32" t="s">
        <v>2027</v>
      </c>
      <c r="E513" s="32" t="s">
        <v>2027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74</v>
      </c>
      <c r="K513" s="32" t="s">
        <v>74</v>
      </c>
      <c r="L513" s="32" t="s">
        <v>74</v>
      </c>
      <c r="M513" s="32" t="s">
        <v>74</v>
      </c>
      <c r="N513" s="32" t="s">
        <v>74</v>
      </c>
      <c r="O513" s="32" t="s">
        <v>2027</v>
      </c>
    </row>
    <row r="514" spans="1:15" ht="15.75" x14ac:dyDescent="0.25">
      <c r="A514" s="31">
        <v>693</v>
      </c>
      <c r="B514" s="32" t="s">
        <v>2121</v>
      </c>
      <c r="C514" s="32" t="s">
        <v>2122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1192</v>
      </c>
    </row>
    <row r="515" spans="1:15" ht="31.5" x14ac:dyDescent="0.25">
      <c r="A515" s="31">
        <v>694</v>
      </c>
      <c r="B515" s="32" t="s">
        <v>2123</v>
      </c>
      <c r="C515" s="32" t="s">
        <v>2002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15.75" x14ac:dyDescent="0.25">
      <c r="A516" s="31">
        <v>695</v>
      </c>
      <c r="B516" s="32" t="s">
        <v>2023</v>
      </c>
      <c r="C516" s="32" t="s">
        <v>2124</v>
      </c>
      <c r="D516" s="32" t="s">
        <v>2027</v>
      </c>
      <c r="E516" s="32" t="s">
        <v>2027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77</v>
      </c>
      <c r="O516" s="32" t="s">
        <v>2027</v>
      </c>
    </row>
    <row r="517" spans="1:15" ht="31.5" x14ac:dyDescent="0.25">
      <c r="A517" s="31">
        <v>696</v>
      </c>
      <c r="B517" s="32" t="s">
        <v>2024</v>
      </c>
      <c r="C517" s="32" t="s">
        <v>2014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77</v>
      </c>
      <c r="N517" s="32" t="s">
        <v>77</v>
      </c>
      <c r="O517" s="32" t="s">
        <v>2027</v>
      </c>
    </row>
    <row r="518" spans="1:15" ht="31.5" x14ac:dyDescent="0.25">
      <c r="A518" s="31">
        <v>697</v>
      </c>
      <c r="B518" s="32" t="s">
        <v>2125</v>
      </c>
      <c r="C518" s="32" t="s">
        <v>2006</v>
      </c>
      <c r="D518" s="32" t="s">
        <v>1301</v>
      </c>
      <c r="E518" s="32" t="s">
        <v>73</v>
      </c>
      <c r="F518" s="32" t="s">
        <v>2039</v>
      </c>
      <c r="G518" s="32" t="s">
        <v>77</v>
      </c>
      <c r="H518" s="32" t="s">
        <v>77</v>
      </c>
      <c r="I518" s="32" t="s">
        <v>74</v>
      </c>
      <c r="J518" s="32" t="s">
        <v>77</v>
      </c>
      <c r="K518" s="32" t="s">
        <v>77</v>
      </c>
      <c r="L518" s="32" t="s">
        <v>77</v>
      </c>
      <c r="M518" s="32" t="s">
        <v>77</v>
      </c>
      <c r="N518" s="32" t="s">
        <v>74</v>
      </c>
      <c r="O518" s="32" t="s">
        <v>2027</v>
      </c>
    </row>
    <row r="519" spans="1:15" ht="31.5" x14ac:dyDescent="0.25">
      <c r="A519" s="31">
        <v>698</v>
      </c>
      <c r="B519" s="32" t="s">
        <v>2126</v>
      </c>
      <c r="C519" s="32" t="s">
        <v>2127</v>
      </c>
      <c r="D519" s="32" t="s">
        <v>72</v>
      </c>
      <c r="E519" s="32" t="s">
        <v>73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77</v>
      </c>
      <c r="L519" s="32" t="s">
        <v>77</v>
      </c>
      <c r="M519" s="32" t="s">
        <v>1303</v>
      </c>
      <c r="N519" s="32" t="s">
        <v>1303</v>
      </c>
      <c r="O519" s="32" t="s">
        <v>2027</v>
      </c>
    </row>
    <row r="520" spans="1:15" ht="15.75" x14ac:dyDescent="0.25">
      <c r="A520" s="31">
        <v>699</v>
      </c>
      <c r="B520" s="32" t="s">
        <v>2128</v>
      </c>
      <c r="C520" s="32" t="s">
        <v>2129</v>
      </c>
      <c r="D520" s="32" t="s">
        <v>72</v>
      </c>
      <c r="E520" s="32" t="s">
        <v>90</v>
      </c>
      <c r="F520" s="32" t="s">
        <v>2039</v>
      </c>
      <c r="G520" s="32" t="s">
        <v>2039</v>
      </c>
      <c r="H520" s="32" t="s">
        <v>2041</v>
      </c>
      <c r="I520" s="32" t="s">
        <v>2027</v>
      </c>
      <c r="J520" s="32" t="s">
        <v>2039</v>
      </c>
      <c r="K520" s="32" t="s">
        <v>2027</v>
      </c>
      <c r="L520" s="32" t="s">
        <v>2027</v>
      </c>
      <c r="M520" s="32" t="s">
        <v>2027</v>
      </c>
      <c r="N520" s="32" t="s">
        <v>2027</v>
      </c>
      <c r="O520" s="32" t="s">
        <v>2027</v>
      </c>
    </row>
    <row r="521" spans="1:15" ht="15.75" x14ac:dyDescent="0.25">
      <c r="A521" s="31">
        <v>701</v>
      </c>
      <c r="B521" s="32" t="s">
        <v>2130</v>
      </c>
      <c r="C521" s="32" t="s">
        <v>2131</v>
      </c>
      <c r="D521" s="32" t="s">
        <v>2027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74</v>
      </c>
      <c r="M521" s="32" t="s">
        <v>74</v>
      </c>
      <c r="N521" s="32" t="s">
        <v>74</v>
      </c>
      <c r="O521" s="32" t="s">
        <v>2027</v>
      </c>
    </row>
    <row r="522" spans="1:15" ht="15.75" x14ac:dyDescent="0.25">
      <c r="A522" s="31">
        <v>703</v>
      </c>
      <c r="B522" s="32" t="s">
        <v>880</v>
      </c>
      <c r="C522" s="32" t="s">
        <v>881</v>
      </c>
      <c r="D522" s="32" t="s">
        <v>72</v>
      </c>
      <c r="E522" s="32" t="s">
        <v>105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1182</v>
      </c>
    </row>
    <row r="523" spans="1:15" ht="15.75" x14ac:dyDescent="0.25">
      <c r="A523" s="31">
        <v>705</v>
      </c>
      <c r="B523" s="32" t="s">
        <v>884</v>
      </c>
      <c r="C523" s="32" t="s">
        <v>25</v>
      </c>
      <c r="D523" s="32" t="s">
        <v>72</v>
      </c>
      <c r="E523" s="32" t="s">
        <v>105</v>
      </c>
      <c r="F523" s="32" t="s">
        <v>2039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74</v>
      </c>
      <c r="O523" s="32" t="s">
        <v>1207</v>
      </c>
    </row>
    <row r="524" spans="1:15" ht="31.5" x14ac:dyDescent="0.25">
      <c r="A524" s="31">
        <v>706</v>
      </c>
      <c r="B524" s="32" t="s">
        <v>885</v>
      </c>
      <c r="C524" s="32" t="s">
        <v>886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74</v>
      </c>
      <c r="O524" s="32" t="s">
        <v>1192</v>
      </c>
    </row>
    <row r="525" spans="1:15" ht="31.5" x14ac:dyDescent="0.25">
      <c r="A525" s="31">
        <v>707</v>
      </c>
      <c r="B525" s="32" t="s">
        <v>887</v>
      </c>
      <c r="C525" s="32" t="s">
        <v>26</v>
      </c>
      <c r="D525" s="32" t="s">
        <v>72</v>
      </c>
      <c r="E525" s="32" t="s">
        <v>73</v>
      </c>
      <c r="F525" s="32" t="s">
        <v>2039</v>
      </c>
      <c r="G525" s="32" t="s">
        <v>74</v>
      </c>
      <c r="H525" s="32" t="s">
        <v>74</v>
      </c>
      <c r="I525" s="32" t="s">
        <v>74</v>
      </c>
      <c r="J525" s="32" t="s">
        <v>74</v>
      </c>
      <c r="K525" s="32" t="s">
        <v>74</v>
      </c>
      <c r="L525" s="32" t="s">
        <v>74</v>
      </c>
      <c r="M525" s="32" t="s">
        <v>74</v>
      </c>
      <c r="N525" s="32" t="s">
        <v>74</v>
      </c>
      <c r="O525" s="32" t="s">
        <v>1183</v>
      </c>
    </row>
    <row r="526" spans="1:15" ht="31.5" x14ac:dyDescent="0.25">
      <c r="A526" s="31">
        <v>708</v>
      </c>
      <c r="B526" s="32" t="s">
        <v>793</v>
      </c>
      <c r="C526" s="32" t="s">
        <v>43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77</v>
      </c>
      <c r="O526" s="32" t="s">
        <v>1185</v>
      </c>
    </row>
    <row r="527" spans="1:15" ht="31.5" x14ac:dyDescent="0.25">
      <c r="A527" s="31">
        <v>709</v>
      </c>
      <c r="B527" s="32" t="s">
        <v>422</v>
      </c>
      <c r="C527" s="32" t="s">
        <v>27</v>
      </c>
      <c r="D527" s="32" t="s">
        <v>72</v>
      </c>
      <c r="E527" s="32" t="s">
        <v>73</v>
      </c>
      <c r="F527" s="32" t="s">
        <v>2039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77</v>
      </c>
      <c r="L527" s="32" t="s">
        <v>77</v>
      </c>
      <c r="M527" s="32" t="s">
        <v>77</v>
      </c>
      <c r="N527" s="32" t="s">
        <v>77</v>
      </c>
      <c r="O527" s="32" t="s">
        <v>1187</v>
      </c>
    </row>
    <row r="528" spans="1:15" ht="31.5" x14ac:dyDescent="0.25">
      <c r="A528" s="31">
        <v>710</v>
      </c>
      <c r="B528" s="32" t="s">
        <v>794</v>
      </c>
      <c r="C528" s="32" t="s">
        <v>795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1185</v>
      </c>
    </row>
    <row r="529" spans="1:15" ht="15.75" x14ac:dyDescent="0.25">
      <c r="A529" s="31">
        <v>712</v>
      </c>
      <c r="B529" s="32" t="s">
        <v>204</v>
      </c>
      <c r="C529" s="32" t="s">
        <v>205</v>
      </c>
      <c r="D529" s="32" t="s">
        <v>72</v>
      </c>
      <c r="E529" s="32" t="s">
        <v>105</v>
      </c>
      <c r="F529" s="32" t="s">
        <v>2041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74</v>
      </c>
      <c r="L529" s="32" t="s">
        <v>77</v>
      </c>
      <c r="M529" s="32" t="s">
        <v>74</v>
      </c>
      <c r="N529" s="32" t="s">
        <v>77</v>
      </c>
      <c r="O529" s="32" t="s">
        <v>1206</v>
      </c>
    </row>
    <row r="530" spans="1:15" ht="31.5" x14ac:dyDescent="0.25">
      <c r="A530" s="31">
        <v>713</v>
      </c>
      <c r="B530" s="32" t="s">
        <v>408</v>
      </c>
      <c r="C530" s="32" t="s">
        <v>409</v>
      </c>
      <c r="D530" s="32" t="s">
        <v>72</v>
      </c>
      <c r="E530" s="32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74</v>
      </c>
      <c r="O530" s="32" t="s">
        <v>1190</v>
      </c>
    </row>
    <row r="531" spans="1:15" ht="31.5" x14ac:dyDescent="0.25">
      <c r="A531" s="31">
        <v>714</v>
      </c>
      <c r="B531" s="32" t="s">
        <v>290</v>
      </c>
      <c r="C531" s="32" t="s">
        <v>291</v>
      </c>
      <c r="D531" s="32" t="s">
        <v>72</v>
      </c>
      <c r="E531" s="32" t="s">
        <v>73</v>
      </c>
      <c r="F531" s="32" t="s">
        <v>2039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77</v>
      </c>
      <c r="L531" s="32" t="s">
        <v>77</v>
      </c>
      <c r="M531" s="32" t="s">
        <v>77</v>
      </c>
      <c r="N531" s="32" t="s">
        <v>77</v>
      </c>
      <c r="O531" s="32" t="s">
        <v>1189</v>
      </c>
    </row>
    <row r="532" spans="1:15" ht="15.75" x14ac:dyDescent="0.25">
      <c r="A532" s="31">
        <v>715</v>
      </c>
      <c r="B532" s="32" t="s">
        <v>1166</v>
      </c>
      <c r="C532" s="29" t="s">
        <v>1167</v>
      </c>
      <c r="D532" s="29" t="s">
        <v>72</v>
      </c>
      <c r="E532" s="29" t="s">
        <v>73</v>
      </c>
      <c r="F532" s="32" t="s">
        <v>2039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1187</v>
      </c>
    </row>
    <row r="533" spans="1:15" ht="15.75" x14ac:dyDescent="0.25">
      <c r="A533" s="31">
        <v>716</v>
      </c>
      <c r="B533" s="32" t="s">
        <v>621</v>
      </c>
      <c r="C533" s="32" t="s">
        <v>622</v>
      </c>
      <c r="D533" s="32" t="s">
        <v>72</v>
      </c>
      <c r="E533" s="32" t="s">
        <v>105</v>
      </c>
      <c r="F533" s="32" t="s">
        <v>2041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77</v>
      </c>
      <c r="M533" s="32" t="s">
        <v>74</v>
      </c>
      <c r="N533" s="32" t="s">
        <v>77</v>
      </c>
      <c r="O533" s="32" t="s">
        <v>1206</v>
      </c>
    </row>
    <row r="534" spans="1:15" ht="31.5" x14ac:dyDescent="0.25">
      <c r="A534" s="31">
        <v>717</v>
      </c>
      <c r="B534" s="32" t="s">
        <v>488</v>
      </c>
      <c r="C534" s="32" t="s">
        <v>489</v>
      </c>
      <c r="D534" s="32" t="s">
        <v>72</v>
      </c>
      <c r="E534" s="32" t="s">
        <v>73</v>
      </c>
      <c r="F534" s="32" t="s">
        <v>2041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74</v>
      </c>
      <c r="L534" s="32" t="s">
        <v>77</v>
      </c>
      <c r="M534" s="32" t="s">
        <v>74</v>
      </c>
      <c r="N534" s="32" t="s">
        <v>77</v>
      </c>
      <c r="O534" s="32" t="s">
        <v>1189</v>
      </c>
    </row>
    <row r="535" spans="1:15" ht="31.5" x14ac:dyDescent="0.25">
      <c r="A535" s="31">
        <v>718</v>
      </c>
      <c r="B535" s="32" t="s">
        <v>505</v>
      </c>
      <c r="C535" s="32" t="s">
        <v>506</v>
      </c>
      <c r="D535" s="32" t="s">
        <v>72</v>
      </c>
      <c r="E535" s="32" t="s">
        <v>73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74</v>
      </c>
      <c r="O535" s="32" t="s">
        <v>1183</v>
      </c>
    </row>
    <row r="536" spans="1:15" ht="31.5" x14ac:dyDescent="0.25">
      <c r="A536" s="31">
        <v>719</v>
      </c>
      <c r="B536" s="32" t="s">
        <v>691</v>
      </c>
      <c r="C536" s="32" t="s">
        <v>692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15.75" x14ac:dyDescent="0.25">
      <c r="A537" s="31">
        <v>720</v>
      </c>
      <c r="B537" s="32" t="s">
        <v>212</v>
      </c>
      <c r="C537" s="32" t="s">
        <v>213</v>
      </c>
      <c r="D537" s="32" t="s">
        <v>72</v>
      </c>
      <c r="E537" s="32" t="s">
        <v>105</v>
      </c>
      <c r="F537" s="32" t="s">
        <v>2039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1206</v>
      </c>
    </row>
    <row r="538" spans="1:15" ht="31.5" x14ac:dyDescent="0.25">
      <c r="A538" s="31">
        <v>721</v>
      </c>
      <c r="B538" s="32" t="s">
        <v>454</v>
      </c>
      <c r="C538" s="32" t="s">
        <v>455</v>
      </c>
      <c r="D538" s="32" t="s">
        <v>72</v>
      </c>
      <c r="E538" s="32" t="s">
        <v>73</v>
      </c>
      <c r="F538" s="32" t="s">
        <v>2039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77</v>
      </c>
      <c r="L538" s="32" t="s">
        <v>77</v>
      </c>
      <c r="M538" s="32" t="s">
        <v>77</v>
      </c>
      <c r="N538" s="32" t="s">
        <v>77</v>
      </c>
      <c r="O538" s="32" t="s">
        <v>1192</v>
      </c>
    </row>
    <row r="539" spans="1:15" ht="31.5" x14ac:dyDescent="0.25">
      <c r="A539" s="31">
        <v>722</v>
      </c>
      <c r="B539" s="32" t="s">
        <v>647</v>
      </c>
      <c r="C539" s="32" t="s">
        <v>648</v>
      </c>
      <c r="D539" s="32" t="s">
        <v>72</v>
      </c>
      <c r="E539" s="32" t="s">
        <v>73</v>
      </c>
      <c r="F539" s="32" t="s">
        <v>2041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1192</v>
      </c>
    </row>
    <row r="540" spans="1:15" ht="15.75" x14ac:dyDescent="0.25">
      <c r="A540" s="31">
        <v>723</v>
      </c>
      <c r="B540" s="32" t="s">
        <v>2307</v>
      </c>
      <c r="C540" s="29" t="str">
        <f>VLOOKUP(A540,'LISTADO ATM'!$A$2:$B$823,2,0)</f>
        <v xml:space="preserve">ATM Farmacia COOPINFA </v>
      </c>
      <c r="D540" s="29"/>
      <c r="E540" s="29" t="s">
        <v>1278</v>
      </c>
      <c r="F540" s="32" t="s">
        <v>1303</v>
      </c>
      <c r="G540" s="32" t="s">
        <v>1303</v>
      </c>
      <c r="H540" s="32" t="s">
        <v>1303</v>
      </c>
      <c r="I540" s="32" t="s">
        <v>1303</v>
      </c>
      <c r="J540" s="32" t="s">
        <v>1303</v>
      </c>
      <c r="K540" s="32" t="s">
        <v>1303</v>
      </c>
      <c r="L540" s="32" t="s">
        <v>1303</v>
      </c>
      <c r="M540" s="32" t="s">
        <v>1303</v>
      </c>
      <c r="N540" s="32"/>
      <c r="O540" s="32"/>
    </row>
    <row r="541" spans="1:15" ht="15.75" x14ac:dyDescent="0.25">
      <c r="A541" s="31">
        <v>724</v>
      </c>
      <c r="B541" s="32" t="s">
        <v>1172</v>
      </c>
      <c r="C541" s="29" t="s">
        <v>1173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725</v>
      </c>
      <c r="B542" s="32" t="s">
        <v>1174</v>
      </c>
      <c r="C542" s="29" t="s">
        <v>1175</v>
      </c>
      <c r="D542" s="29" t="s">
        <v>72</v>
      </c>
      <c r="E542" s="29" t="s">
        <v>73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74</v>
      </c>
      <c r="L542" s="32" t="s">
        <v>74</v>
      </c>
      <c r="M542" s="32" t="s">
        <v>74</v>
      </c>
      <c r="N542" s="32" t="s">
        <v>74</v>
      </c>
      <c r="O542" s="32" t="s">
        <v>1187</v>
      </c>
    </row>
    <row r="543" spans="1:15" ht="15.75" x14ac:dyDescent="0.25">
      <c r="A543" s="31">
        <v>726</v>
      </c>
      <c r="B543" s="32" t="s">
        <v>1176</v>
      </c>
      <c r="C543" s="29" t="s">
        <v>1177</v>
      </c>
      <c r="D543" s="29" t="s">
        <v>72</v>
      </c>
      <c r="E543" s="29" t="s">
        <v>73</v>
      </c>
      <c r="F543" s="32" t="s">
        <v>2039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74</v>
      </c>
      <c r="L543" s="32" t="s">
        <v>74</v>
      </c>
      <c r="M543" s="32" t="s">
        <v>74</v>
      </c>
      <c r="N543" s="32" t="s">
        <v>74</v>
      </c>
      <c r="O543" s="32" t="s">
        <v>1187</v>
      </c>
    </row>
    <row r="544" spans="1:15" ht="15.75" x14ac:dyDescent="0.25">
      <c r="A544" s="31">
        <v>727</v>
      </c>
      <c r="B544" s="32" t="s">
        <v>572</v>
      </c>
      <c r="C544" s="32" t="s">
        <v>573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1206</v>
      </c>
    </row>
    <row r="545" spans="1:15" ht="15.75" x14ac:dyDescent="0.25">
      <c r="A545" s="31">
        <v>728</v>
      </c>
      <c r="B545" s="32" t="s">
        <v>103</v>
      </c>
      <c r="C545" s="32" t="s">
        <v>104</v>
      </c>
      <c r="D545" s="32" t="s">
        <v>72</v>
      </c>
      <c r="E545" s="32" t="s">
        <v>105</v>
      </c>
      <c r="F545" s="32" t="s">
        <v>2041</v>
      </c>
      <c r="G545" s="32" t="s">
        <v>77</v>
      </c>
      <c r="H545" s="32" t="s">
        <v>77</v>
      </c>
      <c r="I545" s="32" t="s">
        <v>77</v>
      </c>
      <c r="J545" s="32" t="s">
        <v>77</v>
      </c>
      <c r="K545" s="32" t="s">
        <v>74</v>
      </c>
      <c r="L545" s="32" t="s">
        <v>77</v>
      </c>
      <c r="M545" s="32" t="s">
        <v>74</v>
      </c>
      <c r="N545" s="32" t="s">
        <v>77</v>
      </c>
      <c r="O545" s="32" t="s">
        <v>1211</v>
      </c>
    </row>
    <row r="546" spans="1:15" ht="15.75" x14ac:dyDescent="0.25">
      <c r="A546" s="31">
        <v>729</v>
      </c>
      <c r="B546" s="32" t="s">
        <v>110</v>
      </c>
      <c r="C546" s="32" t="s">
        <v>111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1211</v>
      </c>
    </row>
    <row r="547" spans="1:15" ht="15.75" x14ac:dyDescent="0.25">
      <c r="A547" s="31">
        <v>730</v>
      </c>
      <c r="B547" s="32" t="s">
        <v>147</v>
      </c>
      <c r="C547" s="32" t="s">
        <v>148</v>
      </c>
      <c r="D547" s="32" t="s">
        <v>72</v>
      </c>
      <c r="E547" s="32" t="s">
        <v>90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74</v>
      </c>
      <c r="L547" s="32" t="s">
        <v>74</v>
      </c>
      <c r="M547" s="32" t="s">
        <v>74</v>
      </c>
      <c r="N547" s="32" t="s">
        <v>77</v>
      </c>
      <c r="O547" s="32" t="s">
        <v>1184</v>
      </c>
    </row>
    <row r="548" spans="1:15" ht="15.75" x14ac:dyDescent="0.25">
      <c r="A548" s="31">
        <v>731</v>
      </c>
      <c r="B548" s="32" t="s">
        <v>599</v>
      </c>
      <c r="C548" s="32" t="s">
        <v>600</v>
      </c>
      <c r="D548" s="32" t="s">
        <v>72</v>
      </c>
      <c r="E548" s="32" t="s">
        <v>105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1182</v>
      </c>
    </row>
    <row r="549" spans="1:15" ht="15.75" x14ac:dyDescent="0.25">
      <c r="A549" s="31">
        <v>732</v>
      </c>
      <c r="B549" s="32" t="s">
        <v>218</v>
      </c>
      <c r="C549" s="32" t="s">
        <v>219</v>
      </c>
      <c r="D549" s="32" t="s">
        <v>72</v>
      </c>
      <c r="E549" s="32" t="s">
        <v>105</v>
      </c>
      <c r="F549" s="32" t="s">
        <v>2039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1207</v>
      </c>
    </row>
    <row r="550" spans="1:15" ht="15.75" x14ac:dyDescent="0.25">
      <c r="A550" s="31">
        <v>733</v>
      </c>
      <c r="B550" s="32" t="s">
        <v>762</v>
      </c>
      <c r="C550" s="32" t="s">
        <v>763</v>
      </c>
      <c r="D550" s="32" t="s">
        <v>72</v>
      </c>
      <c r="E550" s="32" t="s">
        <v>90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77</v>
      </c>
      <c r="M550" s="32" t="s">
        <v>74</v>
      </c>
      <c r="N550" s="32" t="s">
        <v>77</v>
      </c>
      <c r="O550" s="32" t="s">
        <v>1184</v>
      </c>
    </row>
    <row r="551" spans="1:15" ht="31.5" x14ac:dyDescent="0.25">
      <c r="A551" s="31">
        <v>734</v>
      </c>
      <c r="B551" s="32" t="s">
        <v>310</v>
      </c>
      <c r="C551" s="32" t="s">
        <v>311</v>
      </c>
      <c r="D551" s="32" t="s">
        <v>72</v>
      </c>
      <c r="E551" s="32" t="s">
        <v>73</v>
      </c>
      <c r="F551" s="32" t="s">
        <v>2041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1188</v>
      </c>
    </row>
    <row r="552" spans="1:15" ht="31.5" x14ac:dyDescent="0.25">
      <c r="A552" s="31">
        <v>735</v>
      </c>
      <c r="B552" s="32" t="s">
        <v>312</v>
      </c>
      <c r="C552" s="32" t="s">
        <v>313</v>
      </c>
      <c r="D552" s="32" t="s">
        <v>72</v>
      </c>
      <c r="E552" s="32" t="s">
        <v>73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1188</v>
      </c>
    </row>
    <row r="553" spans="1:15" ht="15.75" x14ac:dyDescent="0.25">
      <c r="A553" s="31">
        <v>736</v>
      </c>
      <c r="B553" s="32" t="s">
        <v>126</v>
      </c>
      <c r="C553" s="32" t="s">
        <v>127</v>
      </c>
      <c r="D553" s="32" t="s">
        <v>72</v>
      </c>
      <c r="E553" s="32" t="s">
        <v>105</v>
      </c>
      <c r="F553" s="32" t="s">
        <v>2041</v>
      </c>
      <c r="G553" s="32" t="s">
        <v>77</v>
      </c>
      <c r="H553" s="32" t="s">
        <v>77</v>
      </c>
      <c r="I553" s="32" t="s">
        <v>77</v>
      </c>
      <c r="J553" s="32" t="s">
        <v>77</v>
      </c>
      <c r="K553" s="32" t="s">
        <v>74</v>
      </c>
      <c r="L553" s="32" t="s">
        <v>77</v>
      </c>
      <c r="M553" s="32" t="s">
        <v>74</v>
      </c>
      <c r="N553" s="32" t="s">
        <v>77</v>
      </c>
      <c r="O553" s="32" t="s">
        <v>1208</v>
      </c>
    </row>
    <row r="554" spans="1:15" ht="15.75" x14ac:dyDescent="0.25">
      <c r="A554" s="31">
        <v>737</v>
      </c>
      <c r="B554" s="32" t="s">
        <v>562</v>
      </c>
      <c r="C554" s="32" t="s">
        <v>563</v>
      </c>
      <c r="D554" s="32" t="s">
        <v>72</v>
      </c>
      <c r="E554" s="32" t="s">
        <v>105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77</v>
      </c>
      <c r="O554" s="32" t="s">
        <v>1208</v>
      </c>
    </row>
    <row r="555" spans="1:15" ht="31.5" x14ac:dyDescent="0.25">
      <c r="A555" s="31">
        <v>738</v>
      </c>
      <c r="B555" s="32" t="s">
        <v>499</v>
      </c>
      <c r="C555" s="32" t="s">
        <v>500</v>
      </c>
      <c r="D555" s="32" t="s">
        <v>72</v>
      </c>
      <c r="E555" s="32" t="s">
        <v>73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77</v>
      </c>
      <c r="O555" s="32" t="s">
        <v>1189</v>
      </c>
    </row>
    <row r="556" spans="1:15" ht="31.5" x14ac:dyDescent="0.25">
      <c r="A556" s="31">
        <v>739</v>
      </c>
      <c r="B556" s="32" t="s">
        <v>543</v>
      </c>
      <c r="C556" s="32" t="s">
        <v>544</v>
      </c>
      <c r="D556" s="32" t="s">
        <v>72</v>
      </c>
      <c r="E556" s="32" t="s">
        <v>73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1189</v>
      </c>
    </row>
    <row r="557" spans="1:15" ht="15.75" x14ac:dyDescent="0.25">
      <c r="A557" s="31">
        <v>740</v>
      </c>
      <c r="B557" s="32" t="s">
        <v>180</v>
      </c>
      <c r="C557" s="32" t="s">
        <v>181</v>
      </c>
      <c r="D557" s="32" t="s">
        <v>72</v>
      </c>
      <c r="E557" s="32" t="s">
        <v>105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1207</v>
      </c>
    </row>
    <row r="558" spans="1:15" ht="31.5" x14ac:dyDescent="0.25">
      <c r="A558" s="31">
        <v>741</v>
      </c>
      <c r="B558" s="32" t="s">
        <v>742</v>
      </c>
      <c r="C558" s="32" t="s">
        <v>743</v>
      </c>
      <c r="D558" s="32" t="s">
        <v>72</v>
      </c>
      <c r="E558" s="32" t="s">
        <v>105</v>
      </c>
      <c r="F558" s="32" t="s">
        <v>2039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74</v>
      </c>
      <c r="O558" s="32" t="s">
        <v>1212</v>
      </c>
    </row>
    <row r="559" spans="1:15" ht="15.75" x14ac:dyDescent="0.25">
      <c r="A559" s="31">
        <v>742</v>
      </c>
      <c r="B559" s="32" t="s">
        <v>1162</v>
      </c>
      <c r="C559" s="29" t="s">
        <v>1163</v>
      </c>
      <c r="D559" s="29" t="s">
        <v>72</v>
      </c>
      <c r="E559" s="29" t="s">
        <v>82</v>
      </c>
      <c r="F559" s="32" t="s">
        <v>2039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1193</v>
      </c>
    </row>
    <row r="560" spans="1:15" ht="31.5" x14ac:dyDescent="0.25">
      <c r="A560" s="31">
        <v>743</v>
      </c>
      <c r="B560" s="32" t="s">
        <v>574</v>
      </c>
      <c r="C560" s="32" t="s">
        <v>575</v>
      </c>
      <c r="D560" s="32" t="s">
        <v>72</v>
      </c>
      <c r="E560" s="32" t="s">
        <v>73</v>
      </c>
      <c r="F560" s="32" t="s">
        <v>2041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74</v>
      </c>
      <c r="L560" s="32" t="s">
        <v>77</v>
      </c>
      <c r="M560" s="32" t="s">
        <v>74</v>
      </c>
      <c r="N560" s="32" t="s">
        <v>74</v>
      </c>
      <c r="O560" s="32" t="s">
        <v>1191</v>
      </c>
    </row>
    <row r="561" spans="1:15" ht="31.5" x14ac:dyDescent="0.25">
      <c r="A561" s="31">
        <v>744</v>
      </c>
      <c r="B561" s="32" t="s">
        <v>576</v>
      </c>
      <c r="C561" s="32" t="s">
        <v>577</v>
      </c>
      <c r="D561" s="32" t="s">
        <v>72</v>
      </c>
      <c r="E561" s="32" t="s">
        <v>73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77</v>
      </c>
      <c r="L561" s="32" t="s">
        <v>77</v>
      </c>
      <c r="M561" s="32" t="s">
        <v>77</v>
      </c>
      <c r="N561" s="32" t="s">
        <v>74</v>
      </c>
      <c r="O561" s="32" t="s">
        <v>1190</v>
      </c>
    </row>
    <row r="562" spans="1:15" ht="31.5" x14ac:dyDescent="0.25">
      <c r="A562" s="31">
        <v>745</v>
      </c>
      <c r="B562" s="32" t="s">
        <v>438</v>
      </c>
      <c r="C562" s="32" t="s">
        <v>439</v>
      </c>
      <c r="D562" s="32" t="s">
        <v>72</v>
      </c>
      <c r="E562" s="32" t="s">
        <v>73</v>
      </c>
      <c r="F562" s="32" t="s">
        <v>2039</v>
      </c>
      <c r="G562" s="32" t="s">
        <v>74</v>
      </c>
      <c r="H562" s="32" t="s">
        <v>74</v>
      </c>
      <c r="I562" s="32" t="s">
        <v>74</v>
      </c>
      <c r="J562" s="32" t="s">
        <v>74</v>
      </c>
      <c r="K562" s="32" t="s">
        <v>74</v>
      </c>
      <c r="L562" s="32" t="s">
        <v>74</v>
      </c>
      <c r="M562" s="32" t="s">
        <v>74</v>
      </c>
      <c r="N562" s="32" t="s">
        <v>74</v>
      </c>
      <c r="O562" s="32" t="s">
        <v>1185</v>
      </c>
    </row>
    <row r="563" spans="1:15" ht="15.75" x14ac:dyDescent="0.25">
      <c r="A563" s="31">
        <v>746</v>
      </c>
      <c r="B563" s="32" t="s">
        <v>255</v>
      </c>
      <c r="C563" s="32" t="s">
        <v>256</v>
      </c>
      <c r="D563" s="32" t="s">
        <v>72</v>
      </c>
      <c r="E563" s="32" t="s">
        <v>105</v>
      </c>
      <c r="F563" s="32" t="s">
        <v>2041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77</v>
      </c>
      <c r="M563" s="32" t="s">
        <v>74</v>
      </c>
      <c r="N563" s="32" t="s">
        <v>77</v>
      </c>
      <c r="O563" s="32" t="s">
        <v>1210</v>
      </c>
    </row>
    <row r="564" spans="1:15" ht="15.75" x14ac:dyDescent="0.25">
      <c r="A564" s="31">
        <v>747</v>
      </c>
      <c r="B564" s="32" t="s">
        <v>342</v>
      </c>
      <c r="C564" s="32" t="s">
        <v>343</v>
      </c>
      <c r="D564" s="32" t="s">
        <v>72</v>
      </c>
      <c r="E564" s="32" t="s">
        <v>105</v>
      </c>
      <c r="F564" s="32" t="s">
        <v>2041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1206</v>
      </c>
    </row>
    <row r="565" spans="1:15" ht="31.5" x14ac:dyDescent="0.25">
      <c r="A565" s="31">
        <v>748</v>
      </c>
      <c r="B565" s="32" t="s">
        <v>247</v>
      </c>
      <c r="C565" s="32" t="s">
        <v>248</v>
      </c>
      <c r="D565" s="32" t="s">
        <v>72</v>
      </c>
      <c r="E565" s="32" t="s">
        <v>105</v>
      </c>
      <c r="F565" s="32" t="s">
        <v>2039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74</v>
      </c>
      <c r="M565" s="32" t="s">
        <v>74</v>
      </c>
      <c r="N565" s="32" t="s">
        <v>74</v>
      </c>
      <c r="O565" s="32" t="s">
        <v>1207</v>
      </c>
    </row>
    <row r="566" spans="1:15" ht="15.75" x14ac:dyDescent="0.25">
      <c r="A566" s="31">
        <v>749</v>
      </c>
      <c r="B566" s="32" t="s">
        <v>509</v>
      </c>
      <c r="C566" s="32" t="s">
        <v>510</v>
      </c>
      <c r="D566" s="32" t="s">
        <v>72</v>
      </c>
      <c r="E566" s="32" t="s">
        <v>105</v>
      </c>
      <c r="F566" s="32" t="s">
        <v>2039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1207</v>
      </c>
    </row>
    <row r="567" spans="1:15" ht="15.75" x14ac:dyDescent="0.25">
      <c r="A567" s="31">
        <v>750</v>
      </c>
      <c r="B567" s="32" t="s">
        <v>535</v>
      </c>
      <c r="C567" s="32" t="s">
        <v>536</v>
      </c>
      <c r="D567" s="32" t="s">
        <v>72</v>
      </c>
      <c r="E567" s="32" t="s">
        <v>90</v>
      </c>
      <c r="F567" s="32" t="s">
        <v>2041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1184</v>
      </c>
    </row>
    <row r="568" spans="1:15" ht="15.75" x14ac:dyDescent="0.25">
      <c r="A568" s="31">
        <v>751</v>
      </c>
      <c r="B568" s="32" t="s">
        <v>2214</v>
      </c>
      <c r="C568" s="29" t="s">
        <v>2198</v>
      </c>
      <c r="D568" s="29"/>
      <c r="E568" s="29" t="s">
        <v>90</v>
      </c>
      <c r="F568" s="32" t="s">
        <v>1303</v>
      </c>
      <c r="G568" s="32" t="s">
        <v>1303</v>
      </c>
      <c r="H568" s="32" t="s">
        <v>1303</v>
      </c>
      <c r="I568" s="32" t="s">
        <v>1303</v>
      </c>
      <c r="J568" s="32" t="s">
        <v>1303</v>
      </c>
      <c r="K568" s="32" t="s">
        <v>1303</v>
      </c>
      <c r="L568" s="32" t="s">
        <v>1303</v>
      </c>
      <c r="M568" s="32" t="s">
        <v>1303</v>
      </c>
      <c r="N568" s="32"/>
      <c r="O568" s="32"/>
    </row>
    <row r="569" spans="1:15" ht="15.75" x14ac:dyDescent="0.25">
      <c r="A569" s="31">
        <v>752</v>
      </c>
      <c r="B569" s="32" t="s">
        <v>560</v>
      </c>
      <c r="C569" s="32" t="s">
        <v>561</v>
      </c>
      <c r="D569" s="32" t="s">
        <v>72</v>
      </c>
      <c r="E569" s="32" t="s">
        <v>105</v>
      </c>
      <c r="F569" s="32" t="s">
        <v>2041</v>
      </c>
      <c r="G569" s="32" t="s">
        <v>77</v>
      </c>
      <c r="H569" s="32" t="s">
        <v>77</v>
      </c>
      <c r="I569" s="32" t="s">
        <v>77</v>
      </c>
      <c r="J569" s="32" t="s">
        <v>77</v>
      </c>
      <c r="K569" s="32" t="s">
        <v>74</v>
      </c>
      <c r="L569" s="32" t="s">
        <v>77</v>
      </c>
      <c r="M569" s="32" t="s">
        <v>74</v>
      </c>
      <c r="N569" s="32" t="s">
        <v>77</v>
      </c>
      <c r="O569" s="32" t="s">
        <v>1211</v>
      </c>
    </row>
    <row r="570" spans="1:15" ht="31.5" x14ac:dyDescent="0.25">
      <c r="A570" s="31">
        <v>753</v>
      </c>
      <c r="B570" s="32" t="s">
        <v>890</v>
      </c>
      <c r="C570" s="32" t="s">
        <v>44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74</v>
      </c>
      <c r="O570" s="32" t="s">
        <v>1187</v>
      </c>
    </row>
    <row r="571" spans="1:15" ht="15.75" x14ac:dyDescent="0.25">
      <c r="A571" s="31">
        <v>754</v>
      </c>
      <c r="B571" s="32" t="s">
        <v>891</v>
      </c>
      <c r="C571" s="32" t="s">
        <v>892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1207</v>
      </c>
    </row>
    <row r="572" spans="1:15" ht="31.5" x14ac:dyDescent="0.25">
      <c r="A572" s="31">
        <v>755</v>
      </c>
      <c r="B572" s="32" t="s">
        <v>893</v>
      </c>
      <c r="C572" s="32" t="s">
        <v>894</v>
      </c>
      <c r="D572" s="32" t="s">
        <v>72</v>
      </c>
      <c r="E572" s="32" t="s">
        <v>73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1192</v>
      </c>
    </row>
    <row r="573" spans="1:15" ht="15.75" x14ac:dyDescent="0.25">
      <c r="A573" s="31">
        <v>756</v>
      </c>
      <c r="B573" s="32" t="s">
        <v>895</v>
      </c>
      <c r="C573" s="32" t="s">
        <v>896</v>
      </c>
      <c r="D573" s="32" t="s">
        <v>72</v>
      </c>
      <c r="E573" s="32" t="s">
        <v>105</v>
      </c>
      <c r="F573" s="32" t="s">
        <v>2039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77</v>
      </c>
      <c r="O573" s="32" t="s">
        <v>1182</v>
      </c>
    </row>
    <row r="574" spans="1:15" ht="15.75" x14ac:dyDescent="0.25">
      <c r="A574" s="31">
        <v>757</v>
      </c>
      <c r="B574" s="32" t="s">
        <v>897</v>
      </c>
      <c r="C574" s="32" t="s">
        <v>898</v>
      </c>
      <c r="D574" s="32" t="s">
        <v>72</v>
      </c>
      <c r="E574" s="32" t="s">
        <v>105</v>
      </c>
      <c r="F574" s="32" t="s">
        <v>2039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77</v>
      </c>
      <c r="L574" s="32" t="s">
        <v>77</v>
      </c>
      <c r="M574" s="32" t="s">
        <v>77</v>
      </c>
      <c r="N574" s="32" t="s">
        <v>74</v>
      </c>
      <c r="O574" s="32" t="s">
        <v>1206</v>
      </c>
    </row>
    <row r="575" spans="1:15" ht="15.75" x14ac:dyDescent="0.25">
      <c r="A575" s="31">
        <v>758</v>
      </c>
      <c r="B575" s="32" t="s">
        <v>2416</v>
      </c>
      <c r="C575" s="29" t="s">
        <v>2415</v>
      </c>
      <c r="D575" s="29"/>
      <c r="E575" s="29" t="s">
        <v>1278</v>
      </c>
      <c r="F575" s="32" t="s">
        <v>1303</v>
      </c>
      <c r="G575" s="32" t="s">
        <v>1303</v>
      </c>
      <c r="H575" s="32" t="s">
        <v>1303</v>
      </c>
      <c r="I575" s="32" t="s">
        <v>1303</v>
      </c>
      <c r="J575" s="32" t="s">
        <v>1303</v>
      </c>
      <c r="K575" s="32" t="s">
        <v>1303</v>
      </c>
      <c r="L575" s="32" t="s">
        <v>1303</v>
      </c>
      <c r="M575" s="32" t="s">
        <v>1303</v>
      </c>
      <c r="N575" s="32"/>
      <c r="O575" s="32"/>
    </row>
    <row r="576" spans="1:15" ht="31.5" x14ac:dyDescent="0.25">
      <c r="A576" s="31">
        <v>759</v>
      </c>
      <c r="B576" s="32" t="s">
        <v>899</v>
      </c>
      <c r="C576" s="32" t="s">
        <v>900</v>
      </c>
      <c r="D576" s="32" t="s">
        <v>72</v>
      </c>
      <c r="E576" s="32" t="s">
        <v>73</v>
      </c>
      <c r="F576" s="32" t="s">
        <v>2041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74</v>
      </c>
      <c r="L576" s="32" t="s">
        <v>77</v>
      </c>
      <c r="M576" s="32" t="s">
        <v>74</v>
      </c>
      <c r="N576" s="32" t="s">
        <v>77</v>
      </c>
      <c r="O576" s="32" t="s">
        <v>1185</v>
      </c>
    </row>
    <row r="577" spans="1:15" ht="15.75" x14ac:dyDescent="0.25">
      <c r="A577" s="31">
        <v>760</v>
      </c>
      <c r="B577" s="32" t="s">
        <v>901</v>
      </c>
      <c r="C577" s="32" t="s">
        <v>902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77</v>
      </c>
      <c r="N577" s="32" t="s">
        <v>77</v>
      </c>
      <c r="O577" s="32" t="s">
        <v>1182</v>
      </c>
    </row>
    <row r="578" spans="1:15" ht="31.5" x14ac:dyDescent="0.25">
      <c r="A578" s="31">
        <v>761</v>
      </c>
      <c r="B578" s="32" t="s">
        <v>903</v>
      </c>
      <c r="C578" s="32" t="s">
        <v>28</v>
      </c>
      <c r="D578" s="32" t="s">
        <v>72</v>
      </c>
      <c r="E578" s="32" t="s">
        <v>73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1187</v>
      </c>
    </row>
    <row r="579" spans="1:15" ht="15.75" x14ac:dyDescent="0.25">
      <c r="A579" s="31">
        <v>763</v>
      </c>
      <c r="B579" s="32" t="s">
        <v>724</v>
      </c>
      <c r="C579" s="32" t="s">
        <v>725</v>
      </c>
      <c r="D579" s="32" t="s">
        <v>72</v>
      </c>
      <c r="E579" s="32" t="s">
        <v>105</v>
      </c>
      <c r="F579" s="32" t="s">
        <v>2039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74</v>
      </c>
      <c r="L579" s="32" t="s">
        <v>77</v>
      </c>
      <c r="M579" s="32" t="s">
        <v>74</v>
      </c>
      <c r="N579" s="32" t="s">
        <v>77</v>
      </c>
      <c r="O579" s="32" t="s">
        <v>1208</v>
      </c>
    </row>
    <row r="580" spans="1:15" ht="15.75" x14ac:dyDescent="0.25">
      <c r="A580" s="31">
        <v>764</v>
      </c>
      <c r="B580" s="32" t="s">
        <v>734</v>
      </c>
      <c r="C580" s="32" t="s">
        <v>735</v>
      </c>
      <c r="D580" s="32" t="s">
        <v>72</v>
      </c>
      <c r="E580" s="32" t="s">
        <v>90</v>
      </c>
      <c r="F580" s="32" t="s">
        <v>2039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1182</v>
      </c>
    </row>
    <row r="581" spans="1:15" ht="15.75" x14ac:dyDescent="0.25">
      <c r="A581" s="31">
        <v>765</v>
      </c>
      <c r="B581" s="32" t="s">
        <v>332</v>
      </c>
      <c r="C581" s="32" t="s">
        <v>333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77</v>
      </c>
      <c r="I581" s="32" t="s">
        <v>77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1182</v>
      </c>
    </row>
    <row r="582" spans="1:15" ht="15.75" x14ac:dyDescent="0.25">
      <c r="A582" s="31">
        <v>766</v>
      </c>
      <c r="B582" s="32" t="s">
        <v>726</v>
      </c>
      <c r="C582" s="32" t="s">
        <v>45</v>
      </c>
      <c r="D582" s="32" t="s">
        <v>72</v>
      </c>
      <c r="E582" s="32" t="s">
        <v>90</v>
      </c>
      <c r="F582" s="32" t="s">
        <v>2041</v>
      </c>
      <c r="G582" s="32" t="s">
        <v>77</v>
      </c>
      <c r="H582" s="32" t="s">
        <v>77</v>
      </c>
      <c r="I582" s="32" t="s">
        <v>77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1182</v>
      </c>
    </row>
    <row r="583" spans="1:15" ht="15.75" x14ac:dyDescent="0.25">
      <c r="A583" s="31">
        <v>767</v>
      </c>
      <c r="B583" s="32" t="s">
        <v>114</v>
      </c>
      <c r="C583" s="32" t="s">
        <v>115</v>
      </c>
      <c r="D583" s="32" t="s">
        <v>72</v>
      </c>
      <c r="E583" s="32" t="s">
        <v>90</v>
      </c>
      <c r="F583" s="32" t="s">
        <v>2039</v>
      </c>
      <c r="G583" s="32" t="s">
        <v>77</v>
      </c>
      <c r="H583" s="32" t="s">
        <v>74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74</v>
      </c>
      <c r="N583" s="32" t="s">
        <v>74</v>
      </c>
      <c r="O583" s="32" t="s">
        <v>1182</v>
      </c>
    </row>
    <row r="584" spans="1:15" ht="15.75" x14ac:dyDescent="0.25">
      <c r="A584" s="31">
        <v>769</v>
      </c>
      <c r="B584" s="32" t="s">
        <v>2208</v>
      </c>
      <c r="C584" s="29" t="s">
        <v>2199</v>
      </c>
      <c r="D584" s="29" t="s">
        <v>72</v>
      </c>
      <c r="E584" s="29" t="s">
        <v>73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74</v>
      </c>
      <c r="L584" s="32" t="s">
        <v>74</v>
      </c>
      <c r="M584" s="32" t="s">
        <v>74</v>
      </c>
      <c r="N584" s="32" t="s">
        <v>77</v>
      </c>
      <c r="O584" s="32"/>
    </row>
    <row r="585" spans="1:15" ht="15.75" x14ac:dyDescent="0.25">
      <c r="A585" s="31">
        <v>770</v>
      </c>
      <c r="B585" s="32" t="s">
        <v>906</v>
      </c>
      <c r="C585" s="32" t="s">
        <v>53</v>
      </c>
      <c r="D585" s="32" t="s">
        <v>72</v>
      </c>
      <c r="E585" s="32" t="s">
        <v>105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77</v>
      </c>
      <c r="L585" s="32" t="s">
        <v>77</v>
      </c>
      <c r="M585" s="32" t="s">
        <v>77</v>
      </c>
      <c r="N585" s="32" t="s">
        <v>77</v>
      </c>
      <c r="O585" s="32" t="s">
        <v>1210</v>
      </c>
    </row>
    <row r="586" spans="1:15" ht="15.75" x14ac:dyDescent="0.25">
      <c r="A586" s="31">
        <v>771</v>
      </c>
      <c r="B586" s="32" t="s">
        <v>907</v>
      </c>
      <c r="C586" s="32" t="s">
        <v>908</v>
      </c>
      <c r="D586" s="32" t="s">
        <v>72</v>
      </c>
      <c r="E586" s="32" t="s">
        <v>105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74</v>
      </c>
      <c r="N586" s="32" t="s">
        <v>74</v>
      </c>
      <c r="O586" s="32" t="s">
        <v>1182</v>
      </c>
    </row>
    <row r="587" spans="1:15" ht="15.75" x14ac:dyDescent="0.25">
      <c r="A587" s="31">
        <v>772</v>
      </c>
      <c r="B587" s="32" t="s">
        <v>362</v>
      </c>
      <c r="C587" s="32" t="s">
        <v>1265</v>
      </c>
      <c r="D587" s="32" t="s">
        <v>72</v>
      </c>
      <c r="E587" s="32" t="s">
        <v>82</v>
      </c>
      <c r="F587" s="32" t="s">
        <v>2039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773</v>
      </c>
      <c r="B588" s="32" t="s">
        <v>426</v>
      </c>
      <c r="C588" s="32" t="s">
        <v>427</v>
      </c>
      <c r="D588" s="32" t="s">
        <v>87</v>
      </c>
      <c r="E588" s="32" t="s">
        <v>82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1193</v>
      </c>
    </row>
    <row r="589" spans="1:15" ht="15.75" x14ac:dyDescent="0.25">
      <c r="A589" s="31">
        <v>774</v>
      </c>
      <c r="B589" s="32" t="s">
        <v>118</v>
      </c>
      <c r="C589" s="32" t="s">
        <v>119</v>
      </c>
      <c r="D589" s="32" t="s">
        <v>72</v>
      </c>
      <c r="E589" s="32" t="s">
        <v>105</v>
      </c>
      <c r="F589" s="32" t="s">
        <v>2039</v>
      </c>
      <c r="G589" s="32" t="s">
        <v>77</v>
      </c>
      <c r="H589" s="32" t="s">
        <v>77</v>
      </c>
      <c r="I589" s="32" t="s">
        <v>77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775</v>
      </c>
      <c r="B590" s="32" t="s">
        <v>732</v>
      </c>
      <c r="C590" s="32" t="s">
        <v>733</v>
      </c>
      <c r="D590" s="32" t="s">
        <v>72</v>
      </c>
      <c r="E590" s="32" t="s">
        <v>105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776</v>
      </c>
      <c r="B591" s="32" t="s">
        <v>80</v>
      </c>
      <c r="C591" s="32" t="s">
        <v>81</v>
      </c>
      <c r="D591" s="32" t="s">
        <v>72</v>
      </c>
      <c r="E591" s="32" t="s">
        <v>82</v>
      </c>
      <c r="F591" s="32" t="s">
        <v>2041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777</v>
      </c>
      <c r="B592" s="32" t="s">
        <v>336</v>
      </c>
      <c r="C592" s="32" t="s">
        <v>337</v>
      </c>
      <c r="D592" s="32" t="s">
        <v>72</v>
      </c>
      <c r="E592" s="32" t="s">
        <v>82</v>
      </c>
      <c r="F592" s="32" t="s">
        <v>2039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77</v>
      </c>
      <c r="L592" s="32" t="s">
        <v>77</v>
      </c>
      <c r="M592" s="32" t="s">
        <v>77</v>
      </c>
      <c r="N592" s="32" t="s">
        <v>74</v>
      </c>
      <c r="O592" s="32" t="s">
        <v>1182</v>
      </c>
    </row>
    <row r="593" spans="1:15" ht="15.75" x14ac:dyDescent="0.25">
      <c r="A593" s="31">
        <v>778</v>
      </c>
      <c r="B593" s="32" t="s">
        <v>346</v>
      </c>
      <c r="C593" s="32" t="s">
        <v>347</v>
      </c>
      <c r="D593" s="32" t="s">
        <v>72</v>
      </c>
      <c r="E593" s="32" t="s">
        <v>105</v>
      </c>
      <c r="F593" s="32" t="s">
        <v>2039</v>
      </c>
      <c r="G593" s="32" t="s">
        <v>77</v>
      </c>
      <c r="H593" s="32" t="s">
        <v>77</v>
      </c>
      <c r="I593" s="32" t="s">
        <v>77</v>
      </c>
      <c r="J593" s="32" t="s">
        <v>77</v>
      </c>
      <c r="K593" s="32" t="s">
        <v>74</v>
      </c>
      <c r="L593" s="32" t="s">
        <v>77</v>
      </c>
      <c r="M593" s="32" t="s">
        <v>74</v>
      </c>
      <c r="N593" s="32" t="s">
        <v>77</v>
      </c>
      <c r="O593" s="32" t="s">
        <v>1182</v>
      </c>
    </row>
    <row r="594" spans="1:15" ht="15.75" x14ac:dyDescent="0.25">
      <c r="A594" s="31">
        <v>779</v>
      </c>
      <c r="B594" s="32" t="s">
        <v>350</v>
      </c>
      <c r="C594" s="32" t="s">
        <v>351</v>
      </c>
      <c r="D594" s="32" t="s">
        <v>72</v>
      </c>
      <c r="E594" s="32" t="s">
        <v>105</v>
      </c>
      <c r="F594" s="32" t="s">
        <v>2039</v>
      </c>
      <c r="G594" s="32" t="s">
        <v>77</v>
      </c>
      <c r="H594" s="32" t="s">
        <v>77</v>
      </c>
      <c r="I594" s="32" t="s">
        <v>77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1182</v>
      </c>
    </row>
    <row r="595" spans="1:15" ht="15.75" x14ac:dyDescent="0.25">
      <c r="A595" s="29">
        <v>780</v>
      </c>
      <c r="B595" s="29" t="s">
        <v>88</v>
      </c>
      <c r="C595" s="29" t="s">
        <v>89</v>
      </c>
      <c r="D595" s="32" t="s">
        <v>72</v>
      </c>
      <c r="E595" s="32" t="s">
        <v>90</v>
      </c>
      <c r="F595" s="29" t="s">
        <v>2041</v>
      </c>
      <c r="G595" s="29" t="s">
        <v>77</v>
      </c>
      <c r="H595" s="29" t="s">
        <v>77</v>
      </c>
      <c r="I595" s="29" t="s">
        <v>74</v>
      </c>
      <c r="J595" s="29" t="s">
        <v>77</v>
      </c>
      <c r="K595" s="29" t="s">
        <v>74</v>
      </c>
      <c r="L595" s="29" t="s">
        <v>77</v>
      </c>
      <c r="M595" s="29" t="s">
        <v>74</v>
      </c>
      <c r="N595" s="29" t="s">
        <v>77</v>
      </c>
      <c r="O595" s="29" t="s">
        <v>1184</v>
      </c>
    </row>
    <row r="596" spans="1:15" ht="31.5" x14ac:dyDescent="0.25">
      <c r="A596" s="31">
        <v>781</v>
      </c>
      <c r="B596" s="32" t="s">
        <v>322</v>
      </c>
      <c r="C596" s="32" t="s">
        <v>323</v>
      </c>
      <c r="D596" s="32" t="s">
        <v>130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15.75" x14ac:dyDescent="0.25">
      <c r="A597" s="31">
        <v>782</v>
      </c>
      <c r="B597" s="32" t="s">
        <v>340</v>
      </c>
      <c r="C597" s="32" t="s">
        <v>341</v>
      </c>
      <c r="D597" s="32" t="s">
        <v>72</v>
      </c>
      <c r="E597" s="32" t="s">
        <v>105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1182</v>
      </c>
    </row>
    <row r="598" spans="1:15" ht="15.75" x14ac:dyDescent="0.25">
      <c r="A598" s="31">
        <v>783</v>
      </c>
      <c r="B598" s="32" t="s">
        <v>593</v>
      </c>
      <c r="C598" s="32" t="s">
        <v>594</v>
      </c>
      <c r="D598" s="32" t="s">
        <v>72</v>
      </c>
      <c r="E598" s="32" t="s">
        <v>90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1184</v>
      </c>
    </row>
    <row r="599" spans="1:15" ht="31.5" x14ac:dyDescent="0.25">
      <c r="A599" s="31">
        <v>784</v>
      </c>
      <c r="B599" s="32" t="s">
        <v>904</v>
      </c>
      <c r="C599" s="32" t="s">
        <v>905</v>
      </c>
      <c r="D599" s="32" t="s">
        <v>72</v>
      </c>
      <c r="E599" s="32" t="s">
        <v>73</v>
      </c>
      <c r="F599" s="32" t="s">
        <v>2039</v>
      </c>
      <c r="G599" s="32" t="s">
        <v>77</v>
      </c>
      <c r="H599" s="32" t="s">
        <v>77</v>
      </c>
      <c r="I599" s="32" t="s">
        <v>74</v>
      </c>
      <c r="J599" s="32" t="s">
        <v>74</v>
      </c>
      <c r="K599" s="32" t="s">
        <v>74</v>
      </c>
      <c r="L599" s="32" t="s">
        <v>74</v>
      </c>
      <c r="M599" s="32" t="s">
        <v>74</v>
      </c>
      <c r="N599" s="32" t="s">
        <v>74</v>
      </c>
      <c r="O599" s="32" t="s">
        <v>1188</v>
      </c>
    </row>
    <row r="600" spans="1:15" ht="31.5" x14ac:dyDescent="0.25">
      <c r="A600" s="31">
        <v>785</v>
      </c>
      <c r="B600" s="32" t="s">
        <v>909</v>
      </c>
      <c r="C600" s="32" t="s">
        <v>910</v>
      </c>
      <c r="D600" s="32" t="s">
        <v>72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77</v>
      </c>
      <c r="L600" s="32" t="s">
        <v>77</v>
      </c>
      <c r="M600" s="32" t="s">
        <v>77</v>
      </c>
      <c r="N600" s="32" t="s">
        <v>74</v>
      </c>
      <c r="O600" s="32" t="s">
        <v>1187</v>
      </c>
    </row>
    <row r="601" spans="1:15" ht="31.5" x14ac:dyDescent="0.25">
      <c r="A601" s="31">
        <v>786</v>
      </c>
      <c r="B601" s="32" t="s">
        <v>911</v>
      </c>
      <c r="C601" s="32" t="s">
        <v>912</v>
      </c>
      <c r="D601" s="32" t="s">
        <v>72</v>
      </c>
      <c r="E601" s="32" t="s">
        <v>73</v>
      </c>
      <c r="F601" s="32" t="s">
        <v>2041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74</v>
      </c>
      <c r="O601" s="32" t="s">
        <v>1186</v>
      </c>
    </row>
    <row r="602" spans="1:15" ht="31.5" x14ac:dyDescent="0.25">
      <c r="A602" s="31">
        <v>787</v>
      </c>
      <c r="B602" s="32" t="s">
        <v>558</v>
      </c>
      <c r="C602" s="32" t="s">
        <v>287</v>
      </c>
      <c r="D602" s="32" t="s">
        <v>87</v>
      </c>
      <c r="E602" s="32" t="s">
        <v>73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74</v>
      </c>
      <c r="L602" s="32" t="s">
        <v>74</v>
      </c>
      <c r="M602" s="32" t="s">
        <v>74</v>
      </c>
      <c r="N602" s="32" t="s">
        <v>74</v>
      </c>
      <c r="O602" s="32" t="s">
        <v>1188</v>
      </c>
    </row>
    <row r="603" spans="1:15" ht="31.5" x14ac:dyDescent="0.25">
      <c r="A603" s="31">
        <v>788</v>
      </c>
      <c r="B603" s="32" t="s">
        <v>736</v>
      </c>
      <c r="C603" s="32" t="s">
        <v>737</v>
      </c>
      <c r="D603" s="32" t="s">
        <v>130</v>
      </c>
      <c r="E603" s="32" t="s">
        <v>73</v>
      </c>
      <c r="F603" s="32" t="s">
        <v>2039</v>
      </c>
      <c r="G603" s="32" t="s">
        <v>74</v>
      </c>
      <c r="H603" s="32" t="s">
        <v>74</v>
      </c>
      <c r="I603" s="32" t="s">
        <v>74</v>
      </c>
      <c r="J603" s="32" t="s">
        <v>74</v>
      </c>
      <c r="K603" s="32" t="s">
        <v>74</v>
      </c>
      <c r="L603" s="32" t="s">
        <v>74</v>
      </c>
      <c r="M603" s="32" t="s">
        <v>74</v>
      </c>
      <c r="N603" s="32" t="s">
        <v>74</v>
      </c>
      <c r="O603" s="32" t="s">
        <v>1187</v>
      </c>
    </row>
    <row r="604" spans="1:15" ht="15.75" x14ac:dyDescent="0.25">
      <c r="A604" s="31">
        <v>789</v>
      </c>
      <c r="B604" s="32" t="s">
        <v>2207</v>
      </c>
      <c r="C604" s="29" t="s">
        <v>2200</v>
      </c>
      <c r="D604" s="29" t="s">
        <v>72</v>
      </c>
      <c r="E604" s="29" t="s">
        <v>82</v>
      </c>
      <c r="F604" s="32" t="s">
        <v>2039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/>
    </row>
    <row r="605" spans="1:15" ht="31.5" x14ac:dyDescent="0.25">
      <c r="A605" s="31">
        <v>790</v>
      </c>
      <c r="B605" s="32" t="s">
        <v>282</v>
      </c>
      <c r="C605" s="32" t="s">
        <v>283</v>
      </c>
      <c r="D605" s="32" t="s">
        <v>72</v>
      </c>
      <c r="E605" s="32" t="s">
        <v>73</v>
      </c>
      <c r="F605" s="32" t="s">
        <v>2041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74</v>
      </c>
      <c r="O605" s="32" t="s">
        <v>1188</v>
      </c>
    </row>
    <row r="606" spans="1:15" ht="31.5" x14ac:dyDescent="0.25">
      <c r="A606" s="31">
        <v>791</v>
      </c>
      <c r="B606" s="32" t="s">
        <v>913</v>
      </c>
      <c r="C606" s="32" t="s">
        <v>914</v>
      </c>
      <c r="D606" s="32" t="s">
        <v>130</v>
      </c>
      <c r="E606" s="32" t="s">
        <v>73</v>
      </c>
      <c r="F606" s="32" t="s">
        <v>2039</v>
      </c>
      <c r="G606" s="32" t="s">
        <v>77</v>
      </c>
      <c r="H606" s="32" t="s">
        <v>74</v>
      </c>
      <c r="I606" s="32" t="s">
        <v>74</v>
      </c>
      <c r="J606" s="32" t="s">
        <v>74</v>
      </c>
      <c r="K606" s="32" t="s">
        <v>74</v>
      </c>
      <c r="L606" s="32" t="s">
        <v>74</v>
      </c>
      <c r="M606" s="32" t="s">
        <v>74</v>
      </c>
      <c r="N606" s="32" t="s">
        <v>74</v>
      </c>
      <c r="O606" s="32" t="s">
        <v>1190</v>
      </c>
    </row>
    <row r="607" spans="1:15" ht="15.75" x14ac:dyDescent="0.25">
      <c r="A607" s="31">
        <v>792</v>
      </c>
      <c r="B607" s="32" t="s">
        <v>2205</v>
      </c>
      <c r="C607" s="29" t="s">
        <v>2201</v>
      </c>
      <c r="D607" s="29" t="s">
        <v>72</v>
      </c>
      <c r="E607" s="29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77</v>
      </c>
      <c r="L607" s="32" t="s">
        <v>77</v>
      </c>
      <c r="M607" s="32" t="s">
        <v>77</v>
      </c>
      <c r="N607" s="32" t="s">
        <v>77</v>
      </c>
      <c r="O607" s="32"/>
    </row>
    <row r="608" spans="1:15" ht="15.75" x14ac:dyDescent="0.25">
      <c r="A608" s="31">
        <v>793</v>
      </c>
      <c r="B608" s="32" t="s">
        <v>2183</v>
      </c>
      <c r="C608" s="29" t="s">
        <v>2184</v>
      </c>
      <c r="D608" s="29" t="s">
        <v>72</v>
      </c>
      <c r="E608" s="29" t="s">
        <v>73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74</v>
      </c>
      <c r="L608" s="32" t="s">
        <v>74</v>
      </c>
      <c r="M608" s="32" t="s">
        <v>74</v>
      </c>
      <c r="N608" s="32" t="s">
        <v>77</v>
      </c>
      <c r="O608" s="32"/>
    </row>
    <row r="609" spans="1:15" ht="31.5" x14ac:dyDescent="0.25">
      <c r="A609" s="31">
        <v>794</v>
      </c>
      <c r="B609" s="32" t="s">
        <v>915</v>
      </c>
      <c r="C609" s="32" t="s">
        <v>29</v>
      </c>
      <c r="D609" s="32" t="s">
        <v>72</v>
      </c>
      <c r="E609" s="32" t="s">
        <v>73</v>
      </c>
      <c r="F609" s="32" t="s">
        <v>2039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74</v>
      </c>
      <c r="L609" s="32" t="s">
        <v>77</v>
      </c>
      <c r="M609" s="32" t="s">
        <v>74</v>
      </c>
      <c r="N609" s="32" t="s">
        <v>74</v>
      </c>
      <c r="O609" s="32" t="s">
        <v>1190</v>
      </c>
    </row>
    <row r="610" spans="1:15" ht="15.75" x14ac:dyDescent="0.25">
      <c r="A610" s="31">
        <v>795</v>
      </c>
      <c r="B610" s="32" t="s">
        <v>916</v>
      </c>
      <c r="C610" s="32" t="s">
        <v>917</v>
      </c>
      <c r="D610" s="32" t="s">
        <v>87</v>
      </c>
      <c r="E610" s="32" t="s">
        <v>82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1193</v>
      </c>
    </row>
    <row r="611" spans="1:15" ht="15.75" x14ac:dyDescent="0.25">
      <c r="A611" s="31">
        <v>796</v>
      </c>
      <c r="B611" s="32" t="s">
        <v>253</v>
      </c>
      <c r="C611" s="32" t="s">
        <v>254</v>
      </c>
      <c r="D611" s="32" t="s">
        <v>72</v>
      </c>
      <c r="E611" s="32" t="s">
        <v>105</v>
      </c>
      <c r="F611" s="32" t="s">
        <v>2041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1210</v>
      </c>
    </row>
    <row r="612" spans="1:15" ht="15.75" x14ac:dyDescent="0.25">
      <c r="A612" s="31">
        <v>798</v>
      </c>
      <c r="B612" s="32" t="s">
        <v>918</v>
      </c>
      <c r="C612" s="32" t="s">
        <v>919</v>
      </c>
      <c r="D612" s="32" t="s">
        <v>72</v>
      </c>
      <c r="E612" s="32" t="s">
        <v>105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1210</v>
      </c>
    </row>
    <row r="613" spans="1:15" ht="15.75" x14ac:dyDescent="0.25">
      <c r="A613" s="31">
        <v>799</v>
      </c>
      <c r="B613" s="32" t="s">
        <v>920</v>
      </c>
      <c r="C613" s="32" t="s">
        <v>921</v>
      </c>
      <c r="D613" s="32" t="s">
        <v>72</v>
      </c>
      <c r="E613" s="32" t="s">
        <v>105</v>
      </c>
      <c r="F613" s="32" t="s">
        <v>2039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1206</v>
      </c>
    </row>
    <row r="614" spans="1:15" ht="31.5" x14ac:dyDescent="0.25">
      <c r="A614" s="31">
        <v>800</v>
      </c>
      <c r="B614" s="32" t="s">
        <v>922</v>
      </c>
      <c r="C614" s="32" t="s">
        <v>923</v>
      </c>
      <c r="D614" s="32" t="s">
        <v>72</v>
      </c>
      <c r="E614" s="32" t="s">
        <v>73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1185</v>
      </c>
    </row>
    <row r="615" spans="1:15" ht="31.5" x14ac:dyDescent="0.25">
      <c r="A615" s="31">
        <v>801</v>
      </c>
      <c r="B615" s="32" t="s">
        <v>924</v>
      </c>
      <c r="C615" s="32" t="s">
        <v>1262</v>
      </c>
      <c r="D615" s="32" t="s">
        <v>72</v>
      </c>
      <c r="E615" s="32" t="s">
        <v>73</v>
      </c>
      <c r="F615" s="32" t="s">
        <v>2041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1186</v>
      </c>
    </row>
    <row r="616" spans="1:15" ht="15.75" x14ac:dyDescent="0.25">
      <c r="A616" s="31">
        <v>802</v>
      </c>
      <c r="B616" s="32" t="s">
        <v>925</v>
      </c>
      <c r="C616" s="32" t="s">
        <v>926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803</v>
      </c>
      <c r="B617" s="32" t="s">
        <v>927</v>
      </c>
      <c r="C617" s="32" t="s">
        <v>928</v>
      </c>
      <c r="D617" s="32" t="s">
        <v>72</v>
      </c>
      <c r="E617" s="32" t="s">
        <v>82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1193</v>
      </c>
    </row>
    <row r="618" spans="1:15" ht="15.75" x14ac:dyDescent="0.25">
      <c r="A618" s="31">
        <v>804</v>
      </c>
      <c r="B618" s="32" t="s">
        <v>929</v>
      </c>
      <c r="C618" s="32" t="s">
        <v>930</v>
      </c>
      <c r="D618" s="32" t="s">
        <v>72</v>
      </c>
      <c r="E618" s="32" t="s">
        <v>82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1193</v>
      </c>
    </row>
    <row r="619" spans="1:15" ht="15.75" x14ac:dyDescent="0.25">
      <c r="A619" s="31">
        <v>805</v>
      </c>
      <c r="B619" s="32" t="s">
        <v>931</v>
      </c>
      <c r="C619" s="32" t="s">
        <v>932</v>
      </c>
      <c r="D619" s="32" t="s">
        <v>72</v>
      </c>
      <c r="E619" s="32" t="s">
        <v>105</v>
      </c>
      <c r="F619" s="32" t="s">
        <v>2039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77</v>
      </c>
      <c r="O619" s="32" t="s">
        <v>1208</v>
      </c>
    </row>
    <row r="620" spans="1:15" ht="15.75" x14ac:dyDescent="0.25">
      <c r="A620" s="31">
        <v>806</v>
      </c>
      <c r="B620" s="32" t="s">
        <v>933</v>
      </c>
      <c r="C620" s="32" t="s">
        <v>934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74</v>
      </c>
      <c r="O620" s="32" t="s">
        <v>1206</v>
      </c>
    </row>
    <row r="621" spans="1:15" ht="15.75" x14ac:dyDescent="0.25">
      <c r="A621" s="31">
        <v>807</v>
      </c>
      <c r="B621" s="32" t="s">
        <v>352</v>
      </c>
      <c r="C621" s="32" t="s">
        <v>353</v>
      </c>
      <c r="D621" s="32" t="s">
        <v>72</v>
      </c>
      <c r="E621" s="32" t="s">
        <v>105</v>
      </c>
      <c r="F621" s="32" t="s">
        <v>2041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1182</v>
      </c>
    </row>
    <row r="622" spans="1:15" ht="15.75" x14ac:dyDescent="0.25">
      <c r="A622" s="31">
        <v>808</v>
      </c>
      <c r="B622" s="32" t="s">
        <v>935</v>
      </c>
      <c r="C622" s="32" t="s">
        <v>936</v>
      </c>
      <c r="D622" s="32" t="s">
        <v>72</v>
      </c>
      <c r="E622" s="32" t="s">
        <v>105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74</v>
      </c>
      <c r="L622" s="32" t="s">
        <v>77</v>
      </c>
      <c r="M622" s="32" t="s">
        <v>74</v>
      </c>
      <c r="N622" s="32" t="s">
        <v>77</v>
      </c>
      <c r="O622" s="32" t="s">
        <v>1182</v>
      </c>
    </row>
    <row r="623" spans="1:15" ht="15.75" x14ac:dyDescent="0.25">
      <c r="A623" s="31">
        <v>809</v>
      </c>
      <c r="B623" s="32" t="s">
        <v>2164</v>
      </c>
      <c r="C623" s="29" t="s">
        <v>2165</v>
      </c>
      <c r="D623" s="29"/>
      <c r="E623" s="29" t="s">
        <v>105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74</v>
      </c>
      <c r="L623" s="32" t="s">
        <v>74</v>
      </c>
      <c r="M623" s="32" t="s">
        <v>74</v>
      </c>
      <c r="N623" s="32" t="s">
        <v>77</v>
      </c>
      <c r="O623" s="32"/>
    </row>
    <row r="624" spans="1:15" ht="31.5" x14ac:dyDescent="0.25">
      <c r="A624" s="31">
        <v>810</v>
      </c>
      <c r="B624" s="32" t="s">
        <v>937</v>
      </c>
      <c r="C624" s="32" t="s">
        <v>938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1187</v>
      </c>
    </row>
    <row r="625" spans="1:15" ht="31.5" x14ac:dyDescent="0.25">
      <c r="A625" s="31">
        <v>811</v>
      </c>
      <c r="B625" s="32" t="s">
        <v>939</v>
      </c>
      <c r="C625" s="32" t="s">
        <v>940</v>
      </c>
      <c r="D625" s="32" t="s">
        <v>72</v>
      </c>
      <c r="E625" s="32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1188</v>
      </c>
    </row>
    <row r="626" spans="1:15" ht="31.5" x14ac:dyDescent="0.25">
      <c r="A626" s="31">
        <v>812</v>
      </c>
      <c r="B626" s="32" t="s">
        <v>941</v>
      </c>
      <c r="C626" s="32" t="s">
        <v>942</v>
      </c>
      <c r="D626" s="32" t="s">
        <v>72</v>
      </c>
      <c r="E626" s="32" t="s">
        <v>73</v>
      </c>
      <c r="F626" s="32" t="s">
        <v>2039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74</v>
      </c>
      <c r="O626" s="32" t="s">
        <v>1189</v>
      </c>
    </row>
    <row r="627" spans="1:15" ht="15.75" x14ac:dyDescent="0.25">
      <c r="A627" s="31">
        <v>813</v>
      </c>
      <c r="B627" s="32" t="s">
        <v>2170</v>
      </c>
      <c r="C627" s="29" t="s">
        <v>2171</v>
      </c>
      <c r="D627" s="29" t="s">
        <v>72</v>
      </c>
      <c r="E627" s="29" t="s">
        <v>73</v>
      </c>
      <c r="F627" s="32" t="s">
        <v>2039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74</v>
      </c>
      <c r="L627" s="32" t="s">
        <v>74</v>
      </c>
      <c r="M627" s="32" t="s">
        <v>74</v>
      </c>
      <c r="N627" s="32" t="s">
        <v>77</v>
      </c>
      <c r="O627" s="32"/>
    </row>
    <row r="628" spans="1:15" ht="31.5" x14ac:dyDescent="0.25">
      <c r="A628" s="31">
        <v>815</v>
      </c>
      <c r="B628" s="32" t="s">
        <v>476</v>
      </c>
      <c r="C628" s="32" t="s">
        <v>477</v>
      </c>
      <c r="D628" s="32" t="s">
        <v>72</v>
      </c>
      <c r="E628" s="32" t="s">
        <v>73</v>
      </c>
      <c r="F628" s="32" t="s">
        <v>2041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77</v>
      </c>
      <c r="O628" s="32" t="s">
        <v>1183</v>
      </c>
    </row>
    <row r="629" spans="1:15" ht="31.5" x14ac:dyDescent="0.25">
      <c r="A629" s="31">
        <v>816</v>
      </c>
      <c r="B629" s="32" t="s">
        <v>943</v>
      </c>
      <c r="C629" s="32" t="s">
        <v>944</v>
      </c>
      <c r="D629" s="32" t="s">
        <v>72</v>
      </c>
      <c r="E629" s="32" t="s">
        <v>73</v>
      </c>
      <c r="F629" s="32" t="s">
        <v>2039</v>
      </c>
      <c r="G629" s="32" t="s">
        <v>77</v>
      </c>
      <c r="H629" s="32" t="s">
        <v>77</v>
      </c>
      <c r="I629" s="32" t="s">
        <v>77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77</v>
      </c>
      <c r="O629" s="32" t="s">
        <v>1189</v>
      </c>
    </row>
    <row r="630" spans="1:15" ht="15.75" x14ac:dyDescent="0.25">
      <c r="A630" s="31">
        <v>817</v>
      </c>
      <c r="B630" s="32" t="s">
        <v>945</v>
      </c>
      <c r="C630" s="32" t="s">
        <v>946</v>
      </c>
      <c r="D630" s="32" t="s">
        <v>72</v>
      </c>
      <c r="E630" s="32" t="s">
        <v>90</v>
      </c>
      <c r="F630" s="32" t="s">
        <v>2039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74</v>
      </c>
      <c r="L630" s="32" t="s">
        <v>74</v>
      </c>
      <c r="M630" s="32" t="s">
        <v>74</v>
      </c>
      <c r="N630" s="32" t="s">
        <v>77</v>
      </c>
      <c r="O630" s="32" t="s">
        <v>1182</v>
      </c>
    </row>
    <row r="631" spans="1:15" ht="31.5" x14ac:dyDescent="0.25">
      <c r="A631" s="31">
        <v>818</v>
      </c>
      <c r="B631" s="32" t="s">
        <v>947</v>
      </c>
      <c r="C631" s="32" t="s">
        <v>948</v>
      </c>
      <c r="D631" s="32" t="s">
        <v>72</v>
      </c>
      <c r="E631" s="32" t="s">
        <v>73</v>
      </c>
      <c r="F631" s="32" t="s">
        <v>2039</v>
      </c>
      <c r="G631" s="32" t="s">
        <v>74</v>
      </c>
      <c r="H631" s="32" t="s">
        <v>74</v>
      </c>
      <c r="I631" s="32" t="s">
        <v>74</v>
      </c>
      <c r="J631" s="32" t="s">
        <v>74</v>
      </c>
      <c r="K631" s="32" t="s">
        <v>74</v>
      </c>
      <c r="L631" s="32" t="s">
        <v>74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819</v>
      </c>
      <c r="B632" s="32" t="s">
        <v>949</v>
      </c>
      <c r="C632" s="32" t="s">
        <v>950</v>
      </c>
      <c r="D632" s="32" t="s">
        <v>72</v>
      </c>
      <c r="E632" s="32" t="s">
        <v>105</v>
      </c>
      <c r="F632" s="32" t="s">
        <v>2039</v>
      </c>
      <c r="G632" s="32" t="s">
        <v>74</v>
      </c>
      <c r="H632" s="32" t="s">
        <v>74</v>
      </c>
      <c r="I632" s="32" t="s">
        <v>74</v>
      </c>
      <c r="J632" s="32" t="s">
        <v>74</v>
      </c>
      <c r="K632" s="32" t="s">
        <v>74</v>
      </c>
      <c r="L632" s="32" t="s">
        <v>74</v>
      </c>
      <c r="M632" s="32" t="s">
        <v>74</v>
      </c>
      <c r="N632" s="32" t="s">
        <v>74</v>
      </c>
      <c r="O632" s="32" t="s">
        <v>1206</v>
      </c>
    </row>
    <row r="633" spans="1:15" ht="31.5" x14ac:dyDescent="0.25">
      <c r="A633" s="31">
        <v>821</v>
      </c>
      <c r="B633" s="32" t="s">
        <v>951</v>
      </c>
      <c r="C633" s="32" t="s">
        <v>952</v>
      </c>
      <c r="D633" s="32" t="s">
        <v>72</v>
      </c>
      <c r="E633" s="32" t="s">
        <v>73</v>
      </c>
      <c r="F633" s="32" t="s">
        <v>2041</v>
      </c>
      <c r="G633" s="32" t="s">
        <v>77</v>
      </c>
      <c r="H633" s="32" t="s">
        <v>74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74</v>
      </c>
      <c r="N633" s="32" t="s">
        <v>74</v>
      </c>
      <c r="O633" s="32" t="s">
        <v>1188</v>
      </c>
    </row>
    <row r="634" spans="1:15" ht="15.75" x14ac:dyDescent="0.25">
      <c r="A634" s="31">
        <v>822</v>
      </c>
      <c r="B634" s="32" t="s">
        <v>953</v>
      </c>
      <c r="C634" s="32" t="s">
        <v>954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 t="s">
        <v>1182</v>
      </c>
    </row>
    <row r="635" spans="1:15" ht="15.75" x14ac:dyDescent="0.25">
      <c r="A635" s="31">
        <v>823</v>
      </c>
      <c r="B635" s="32" t="s">
        <v>955</v>
      </c>
      <c r="C635" s="32" t="s">
        <v>956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824</v>
      </c>
      <c r="B636" s="32" t="s">
        <v>957</v>
      </c>
      <c r="C636" s="32" t="s">
        <v>958</v>
      </c>
      <c r="D636" s="32" t="s">
        <v>72</v>
      </c>
      <c r="E636" s="32" t="s">
        <v>82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74</v>
      </c>
      <c r="O636" s="32" t="s">
        <v>1193</v>
      </c>
    </row>
    <row r="637" spans="1:15" ht="15.75" x14ac:dyDescent="0.25">
      <c r="A637" s="31">
        <v>825</v>
      </c>
      <c r="B637" s="32" t="s">
        <v>959</v>
      </c>
      <c r="C637" s="32" t="s">
        <v>960</v>
      </c>
      <c r="D637" s="32" t="s">
        <v>72</v>
      </c>
      <c r="E637" s="32" t="s">
        <v>90</v>
      </c>
      <c r="F637" s="32" t="s">
        <v>2039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74</v>
      </c>
      <c r="O637" s="32" t="s">
        <v>1182</v>
      </c>
    </row>
    <row r="638" spans="1:15" ht="31.5" x14ac:dyDescent="0.25">
      <c r="A638" s="31">
        <v>826</v>
      </c>
      <c r="B638" s="32" t="s">
        <v>961</v>
      </c>
      <c r="C638" s="32" t="s">
        <v>962</v>
      </c>
      <c r="D638" s="32" t="s">
        <v>72</v>
      </c>
      <c r="E638" s="32" t="s">
        <v>73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77</v>
      </c>
      <c r="O638" s="32" t="s">
        <v>1186</v>
      </c>
    </row>
    <row r="639" spans="1:15" ht="31.5" x14ac:dyDescent="0.25">
      <c r="A639" s="31">
        <v>828</v>
      </c>
      <c r="B639" s="32" t="s">
        <v>963</v>
      </c>
      <c r="C639" s="32" t="s">
        <v>964</v>
      </c>
      <c r="D639" s="32" t="s">
        <v>72</v>
      </c>
      <c r="E639" s="32" t="s">
        <v>73</v>
      </c>
      <c r="F639" s="32" t="s">
        <v>2039</v>
      </c>
      <c r="G639" s="32" t="s">
        <v>74</v>
      </c>
      <c r="H639" s="32" t="s">
        <v>74</v>
      </c>
      <c r="I639" s="32" t="s">
        <v>74</v>
      </c>
      <c r="J639" s="32" t="s">
        <v>74</v>
      </c>
      <c r="K639" s="32" t="s">
        <v>74</v>
      </c>
      <c r="L639" s="32" t="s">
        <v>74</v>
      </c>
      <c r="M639" s="32" t="s">
        <v>74</v>
      </c>
      <c r="N639" s="32" t="s">
        <v>74</v>
      </c>
      <c r="O639" s="32" t="s">
        <v>1186</v>
      </c>
    </row>
    <row r="640" spans="1:15" ht="15.75" x14ac:dyDescent="0.25">
      <c r="A640" s="31">
        <v>829</v>
      </c>
      <c r="B640" s="32" t="s">
        <v>965</v>
      </c>
      <c r="C640" s="32" t="s">
        <v>966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74</v>
      </c>
      <c r="O640" s="32" t="s">
        <v>1182</v>
      </c>
    </row>
    <row r="641" spans="1:15" ht="15.75" x14ac:dyDescent="0.25">
      <c r="A641" s="31">
        <v>830</v>
      </c>
      <c r="B641" s="32" t="s">
        <v>967</v>
      </c>
      <c r="C641" s="32" t="s">
        <v>968</v>
      </c>
      <c r="D641" s="32" t="s">
        <v>72</v>
      </c>
      <c r="E641" s="32" t="s">
        <v>82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74</v>
      </c>
      <c r="O641" s="32" t="s">
        <v>1182</v>
      </c>
    </row>
    <row r="642" spans="1:15" ht="15.75" x14ac:dyDescent="0.25">
      <c r="A642" s="31">
        <v>831</v>
      </c>
      <c r="B642" s="32" t="s">
        <v>969</v>
      </c>
      <c r="C642" s="32" t="s">
        <v>970</v>
      </c>
      <c r="D642" s="32" t="s">
        <v>72</v>
      </c>
      <c r="E642" s="32" t="s">
        <v>90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74</v>
      </c>
      <c r="L642" s="32" t="s">
        <v>74</v>
      </c>
      <c r="M642" s="32" t="s">
        <v>74</v>
      </c>
      <c r="N642" s="32" t="s">
        <v>74</v>
      </c>
      <c r="O642" s="32" t="s">
        <v>1183</v>
      </c>
    </row>
    <row r="643" spans="1:15" ht="31.5" x14ac:dyDescent="0.25">
      <c r="A643" s="31">
        <v>832</v>
      </c>
      <c r="B643" s="32" t="s">
        <v>971</v>
      </c>
      <c r="C643" s="32" t="s">
        <v>972</v>
      </c>
      <c r="D643" s="32" t="s">
        <v>72</v>
      </c>
      <c r="E643" s="32" t="s">
        <v>105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1211</v>
      </c>
    </row>
    <row r="644" spans="1:15" ht="31.5" x14ac:dyDescent="0.25">
      <c r="A644" s="31">
        <v>833</v>
      </c>
      <c r="B644" s="32" t="s">
        <v>973</v>
      </c>
      <c r="C644" s="32" t="s">
        <v>974</v>
      </c>
      <c r="D644" s="32" t="s">
        <v>72</v>
      </c>
      <c r="E644" s="32" t="s">
        <v>73</v>
      </c>
      <c r="F644" s="32" t="s">
        <v>2039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1188</v>
      </c>
    </row>
    <row r="645" spans="1:15" ht="31.5" x14ac:dyDescent="0.25">
      <c r="A645" s="31">
        <v>834</v>
      </c>
      <c r="B645" s="32" t="s">
        <v>975</v>
      </c>
      <c r="C645" s="32" t="s">
        <v>976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1186</v>
      </c>
    </row>
    <row r="646" spans="1:15" ht="31.5" x14ac:dyDescent="0.25">
      <c r="A646" s="31">
        <v>835</v>
      </c>
      <c r="B646" s="32" t="s">
        <v>977</v>
      </c>
      <c r="C646" s="32" t="s">
        <v>978</v>
      </c>
      <c r="D646" s="32" t="s">
        <v>72</v>
      </c>
      <c r="E646" s="32" t="s">
        <v>73</v>
      </c>
      <c r="F646" s="32" t="s">
        <v>2041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74</v>
      </c>
      <c r="O646" s="32" t="s">
        <v>1192</v>
      </c>
    </row>
    <row r="647" spans="1:15" ht="31.5" x14ac:dyDescent="0.25">
      <c r="A647" s="31">
        <v>836</v>
      </c>
      <c r="B647" s="32" t="s">
        <v>979</v>
      </c>
      <c r="C647" s="32" t="s">
        <v>980</v>
      </c>
      <c r="D647" s="32" t="s">
        <v>72</v>
      </c>
      <c r="E647" s="32" t="s">
        <v>73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74</v>
      </c>
      <c r="O647" s="32" t="s">
        <v>1183</v>
      </c>
    </row>
    <row r="648" spans="1:15" ht="15.75" x14ac:dyDescent="0.25">
      <c r="A648" s="31">
        <v>837</v>
      </c>
      <c r="B648" s="32" t="s">
        <v>2188</v>
      </c>
      <c r="C648" s="29"/>
      <c r="D648" s="29"/>
      <c r="E648" s="29"/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74</v>
      </c>
      <c r="M648" s="32" t="s">
        <v>74</v>
      </c>
      <c r="N648" s="32" t="s">
        <v>77</v>
      </c>
      <c r="O648" s="32"/>
    </row>
    <row r="649" spans="1:15" ht="31.5" x14ac:dyDescent="0.25">
      <c r="A649" s="31">
        <v>838</v>
      </c>
      <c r="B649" s="32" t="s">
        <v>981</v>
      </c>
      <c r="C649" s="32" t="s">
        <v>982</v>
      </c>
      <c r="D649" s="32" t="s">
        <v>72</v>
      </c>
      <c r="E649" s="32" t="s">
        <v>82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1194</v>
      </c>
    </row>
    <row r="650" spans="1:15" ht="31.5" x14ac:dyDescent="0.25">
      <c r="A650" s="31">
        <v>839</v>
      </c>
      <c r="B650" s="32" t="s">
        <v>983</v>
      </c>
      <c r="C650" s="32" t="s">
        <v>984</v>
      </c>
      <c r="D650" s="32" t="s">
        <v>130</v>
      </c>
      <c r="E650" s="32" t="s">
        <v>73</v>
      </c>
      <c r="F650" s="32" t="s">
        <v>2039</v>
      </c>
      <c r="G650" s="32" t="s">
        <v>77</v>
      </c>
      <c r="H650" s="32" t="s">
        <v>77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1189</v>
      </c>
    </row>
    <row r="651" spans="1:15" ht="15.75" x14ac:dyDescent="0.25">
      <c r="A651" s="31">
        <v>840</v>
      </c>
      <c r="B651" s="32" t="s">
        <v>985</v>
      </c>
      <c r="C651" s="32" t="s">
        <v>986</v>
      </c>
      <c r="D651" s="32" t="s">
        <v>72</v>
      </c>
      <c r="E651" s="32" t="s">
        <v>105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74</v>
      </c>
      <c r="K651" s="32" t="s">
        <v>74</v>
      </c>
      <c r="L651" s="32" t="s">
        <v>77</v>
      </c>
      <c r="M651" s="32" t="s">
        <v>74</v>
      </c>
      <c r="N651" s="32" t="s">
        <v>74</v>
      </c>
      <c r="O651" s="32" t="s">
        <v>1206</v>
      </c>
    </row>
    <row r="652" spans="1:15" ht="31.5" x14ac:dyDescent="0.25">
      <c r="A652" s="31">
        <v>841</v>
      </c>
      <c r="B652" s="32" t="s">
        <v>987</v>
      </c>
      <c r="C652" s="32" t="s">
        <v>988</v>
      </c>
      <c r="D652" s="32" t="s">
        <v>72</v>
      </c>
      <c r="E652" s="32" t="s">
        <v>73</v>
      </c>
      <c r="F652" s="32" t="s">
        <v>2039</v>
      </c>
      <c r="G652" s="32" t="s">
        <v>77</v>
      </c>
      <c r="H652" s="32" t="s">
        <v>74</v>
      </c>
      <c r="I652" s="32" t="s">
        <v>74</v>
      </c>
      <c r="J652" s="32" t="s">
        <v>74</v>
      </c>
      <c r="K652" s="32" t="s">
        <v>74</v>
      </c>
      <c r="L652" s="32" t="s">
        <v>74</v>
      </c>
      <c r="M652" s="32" t="s">
        <v>74</v>
      </c>
      <c r="N652" s="32" t="s">
        <v>74</v>
      </c>
      <c r="O652" s="32" t="s">
        <v>1188</v>
      </c>
    </row>
    <row r="653" spans="1:15" ht="15.75" x14ac:dyDescent="0.25">
      <c r="A653" s="31">
        <v>842</v>
      </c>
      <c r="B653" s="32" t="s">
        <v>989</v>
      </c>
      <c r="C653" s="32" t="s">
        <v>990</v>
      </c>
      <c r="D653" s="32" t="s">
        <v>72</v>
      </c>
      <c r="E653" s="32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1193</v>
      </c>
    </row>
    <row r="654" spans="1:15" ht="15.75" x14ac:dyDescent="0.25">
      <c r="A654" s="31">
        <v>843</v>
      </c>
      <c r="B654" s="32" t="s">
        <v>991</v>
      </c>
      <c r="C654" s="32" t="s">
        <v>992</v>
      </c>
      <c r="D654" s="32" t="s">
        <v>72</v>
      </c>
      <c r="E654" s="32" t="s">
        <v>82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77</v>
      </c>
      <c r="O654" s="32" t="s">
        <v>1193</v>
      </c>
    </row>
    <row r="655" spans="1:15" ht="15.75" x14ac:dyDescent="0.25">
      <c r="A655" s="29">
        <v>844</v>
      </c>
      <c r="B655" s="29" t="s">
        <v>993</v>
      </c>
      <c r="C655" s="29" t="s">
        <v>994</v>
      </c>
      <c r="D655" s="29" t="s">
        <v>72</v>
      </c>
      <c r="E655" s="29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77</v>
      </c>
      <c r="M655" s="32" t="s">
        <v>74</v>
      </c>
      <c r="N655" s="29" t="s">
        <v>74</v>
      </c>
      <c r="O655" s="29" t="s">
        <v>1193</v>
      </c>
    </row>
    <row r="656" spans="1:15" ht="31.5" x14ac:dyDescent="0.25">
      <c r="A656" s="31">
        <v>845</v>
      </c>
      <c r="B656" s="32" t="s">
        <v>995</v>
      </c>
      <c r="C656" s="32" t="s">
        <v>55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74</v>
      </c>
      <c r="O656" s="32" t="s">
        <v>1186</v>
      </c>
    </row>
    <row r="657" spans="1:15" ht="15.75" x14ac:dyDescent="0.25">
      <c r="A657" s="31">
        <v>850</v>
      </c>
      <c r="B657" s="32" t="s">
        <v>996</v>
      </c>
      <c r="C657" s="32" t="s">
        <v>997</v>
      </c>
      <c r="D657" s="32" t="s">
        <v>72</v>
      </c>
      <c r="E657" s="32" t="s">
        <v>82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1182</v>
      </c>
    </row>
    <row r="658" spans="1:15" ht="31.5" x14ac:dyDescent="0.25">
      <c r="A658" s="31">
        <v>851</v>
      </c>
      <c r="B658" s="32" t="s">
        <v>998</v>
      </c>
      <c r="C658" s="32" t="s">
        <v>999</v>
      </c>
      <c r="D658" s="32" t="s">
        <v>72</v>
      </c>
      <c r="E658" s="32" t="s">
        <v>73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1189</v>
      </c>
    </row>
    <row r="659" spans="1:15" ht="15.75" x14ac:dyDescent="0.25">
      <c r="A659" s="31">
        <v>852</v>
      </c>
      <c r="B659" s="32" t="s">
        <v>1000</v>
      </c>
      <c r="C659" s="32" t="s">
        <v>1001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74</v>
      </c>
      <c r="O659" s="32" t="s">
        <v>1206</v>
      </c>
    </row>
    <row r="660" spans="1:15" ht="31.5" x14ac:dyDescent="0.25">
      <c r="A660" s="31">
        <v>853</v>
      </c>
      <c r="B660" s="32" t="s">
        <v>1002</v>
      </c>
      <c r="C660" s="32" t="s">
        <v>1003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77</v>
      </c>
      <c r="L660" s="32" t="s">
        <v>77</v>
      </c>
      <c r="M660" s="32" t="s">
        <v>77</v>
      </c>
      <c r="N660" s="32" t="s">
        <v>74</v>
      </c>
      <c r="O660" s="32" t="s">
        <v>1207</v>
      </c>
    </row>
    <row r="661" spans="1:15" ht="15.75" x14ac:dyDescent="0.25">
      <c r="A661" s="31">
        <v>854</v>
      </c>
      <c r="B661" s="32" t="s">
        <v>1004</v>
      </c>
      <c r="C661" s="32" t="s">
        <v>1005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1207</v>
      </c>
    </row>
    <row r="662" spans="1:15" ht="15.75" x14ac:dyDescent="0.25">
      <c r="A662" s="31">
        <v>855</v>
      </c>
      <c r="B662" s="32" t="s">
        <v>1006</v>
      </c>
      <c r="C662" s="32" t="s">
        <v>1007</v>
      </c>
      <c r="D662" s="32" t="s">
        <v>72</v>
      </c>
      <c r="E662" s="32" t="s">
        <v>105</v>
      </c>
      <c r="F662" s="32" t="s">
        <v>2039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74</v>
      </c>
      <c r="L662" s="32" t="s">
        <v>74</v>
      </c>
      <c r="M662" s="32" t="s">
        <v>74</v>
      </c>
      <c r="N662" s="32" t="s">
        <v>74</v>
      </c>
      <c r="O662" s="32" t="s">
        <v>1211</v>
      </c>
    </row>
    <row r="663" spans="1:15" ht="15.75" x14ac:dyDescent="0.25">
      <c r="A663" s="31">
        <v>857</v>
      </c>
      <c r="B663" s="32" t="s">
        <v>1008</v>
      </c>
      <c r="C663" s="32" t="s">
        <v>1009</v>
      </c>
      <c r="D663" s="32" t="s">
        <v>72</v>
      </c>
      <c r="E663" s="32" t="s">
        <v>105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1206</v>
      </c>
    </row>
    <row r="664" spans="1:15" ht="31.5" x14ac:dyDescent="0.25">
      <c r="A664" s="31">
        <v>858</v>
      </c>
      <c r="B664" s="32" t="s">
        <v>1010</v>
      </c>
      <c r="C664" s="32" t="s">
        <v>1011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74</v>
      </c>
      <c r="I664" s="32" t="s">
        <v>74</v>
      </c>
      <c r="J664" s="32" t="s">
        <v>74</v>
      </c>
      <c r="K664" s="32" t="s">
        <v>74</v>
      </c>
      <c r="L664" s="32" t="s">
        <v>77</v>
      </c>
      <c r="M664" s="32" t="s">
        <v>74</v>
      </c>
      <c r="N664" s="32" t="s">
        <v>74</v>
      </c>
      <c r="O664" s="32" t="s">
        <v>1186</v>
      </c>
    </row>
    <row r="665" spans="1:15" ht="15.75" x14ac:dyDescent="0.25">
      <c r="A665" s="31">
        <v>859</v>
      </c>
      <c r="B665" s="32" t="s">
        <v>1012</v>
      </c>
      <c r="C665" s="32" t="s">
        <v>1013</v>
      </c>
      <c r="D665" s="32" t="s">
        <v>72</v>
      </c>
      <c r="E665" s="32" t="s">
        <v>82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1193</v>
      </c>
    </row>
    <row r="666" spans="1:15" ht="31.5" x14ac:dyDescent="0.25">
      <c r="A666" s="31">
        <v>860</v>
      </c>
      <c r="B666" s="32" t="s">
        <v>1014</v>
      </c>
      <c r="C666" s="32" t="s">
        <v>1015</v>
      </c>
      <c r="D666" s="32" t="s">
        <v>72</v>
      </c>
      <c r="E666" s="32" t="s">
        <v>73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1188</v>
      </c>
    </row>
    <row r="667" spans="1:15" ht="31.5" x14ac:dyDescent="0.25">
      <c r="A667" s="31">
        <v>861</v>
      </c>
      <c r="B667" s="32" t="s">
        <v>1016</v>
      </c>
      <c r="C667" s="32" t="s">
        <v>1017</v>
      </c>
      <c r="D667" s="32" t="s">
        <v>72</v>
      </c>
      <c r="E667" s="32" t="s">
        <v>73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1188</v>
      </c>
    </row>
    <row r="668" spans="1:15" ht="15.75" x14ac:dyDescent="0.25">
      <c r="A668" s="31">
        <v>862</v>
      </c>
      <c r="B668" s="32" t="s">
        <v>1018</v>
      </c>
      <c r="C668" s="32" t="s">
        <v>1019</v>
      </c>
      <c r="D668" s="32" t="s">
        <v>72</v>
      </c>
      <c r="E668" s="32" t="s">
        <v>105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77</v>
      </c>
      <c r="O668" s="32" t="s">
        <v>1182</v>
      </c>
    </row>
    <row r="669" spans="1:15" ht="31.5" x14ac:dyDescent="0.25">
      <c r="A669" s="31">
        <v>864</v>
      </c>
      <c r="B669" s="32" t="s">
        <v>1020</v>
      </c>
      <c r="C669" s="32" t="s">
        <v>1021</v>
      </c>
      <c r="D669" s="32" t="s">
        <v>72</v>
      </c>
      <c r="E669" s="32" t="s">
        <v>105</v>
      </c>
      <c r="F669" s="32" t="s">
        <v>2039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1212</v>
      </c>
    </row>
    <row r="670" spans="1:15" ht="31.5" x14ac:dyDescent="0.25">
      <c r="A670" s="31">
        <v>865</v>
      </c>
      <c r="B670" s="32" t="s">
        <v>1022</v>
      </c>
      <c r="C670" s="32" t="s">
        <v>1023</v>
      </c>
      <c r="D670" s="32" t="s">
        <v>72</v>
      </c>
      <c r="E670" s="32" t="s">
        <v>73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1186</v>
      </c>
    </row>
    <row r="671" spans="1:15" ht="31.5" x14ac:dyDescent="0.25">
      <c r="A671" s="31">
        <v>866</v>
      </c>
      <c r="B671" s="32" t="s">
        <v>1024</v>
      </c>
      <c r="C671" s="32" t="s">
        <v>1025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74</v>
      </c>
      <c r="I671" s="32" t="s">
        <v>74</v>
      </c>
      <c r="J671" s="32" t="s">
        <v>74</v>
      </c>
      <c r="K671" s="32" t="s">
        <v>74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867</v>
      </c>
      <c r="B672" s="32" t="s">
        <v>1026</v>
      </c>
      <c r="C672" s="32" t="s">
        <v>1027</v>
      </c>
      <c r="D672" s="32" t="s">
        <v>72</v>
      </c>
      <c r="E672" s="32" t="s">
        <v>82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74</v>
      </c>
      <c r="O672" s="32" t="s">
        <v>1193</v>
      </c>
    </row>
    <row r="673" spans="1:15" ht="31.5" x14ac:dyDescent="0.25">
      <c r="A673" s="31">
        <v>868</v>
      </c>
      <c r="B673" s="32" t="s">
        <v>1028</v>
      </c>
      <c r="C673" s="32" t="s">
        <v>1029</v>
      </c>
      <c r="D673" s="32" t="s">
        <v>72</v>
      </c>
      <c r="E673" s="32" t="s">
        <v>73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1187</v>
      </c>
    </row>
    <row r="674" spans="1:15" ht="15.75" x14ac:dyDescent="0.25">
      <c r="A674" s="31">
        <v>869</v>
      </c>
      <c r="B674" s="32" t="s">
        <v>1030</v>
      </c>
      <c r="C674" s="32" t="s">
        <v>1261</v>
      </c>
      <c r="D674" s="32" t="s">
        <v>72</v>
      </c>
      <c r="E674" s="32" t="s">
        <v>105</v>
      </c>
      <c r="F674" s="32" t="s">
        <v>2039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77</v>
      </c>
      <c r="O674" s="32" t="s">
        <v>1182</v>
      </c>
    </row>
    <row r="675" spans="1:15" ht="15.75" x14ac:dyDescent="0.25">
      <c r="A675" s="31">
        <v>870</v>
      </c>
      <c r="B675" s="32" t="s">
        <v>1031</v>
      </c>
      <c r="C675" s="32" t="s">
        <v>1032</v>
      </c>
      <c r="D675" s="32" t="s">
        <v>72</v>
      </c>
      <c r="E675" s="32" t="s">
        <v>90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77</v>
      </c>
      <c r="O675" s="32" t="s">
        <v>1184</v>
      </c>
    </row>
    <row r="676" spans="1:15" ht="15.75" x14ac:dyDescent="0.25">
      <c r="A676" s="31">
        <v>871</v>
      </c>
      <c r="B676" s="32" t="s">
        <v>2217</v>
      </c>
      <c r="C676" s="29" t="s">
        <v>2218</v>
      </c>
      <c r="D676" s="29" t="s">
        <v>72</v>
      </c>
      <c r="E676" s="29" t="s">
        <v>90</v>
      </c>
      <c r="F676" s="32" t="s">
        <v>1303</v>
      </c>
      <c r="G676" s="32" t="s">
        <v>1303</v>
      </c>
      <c r="H676" s="32" t="s">
        <v>1303</v>
      </c>
      <c r="I676" s="32" t="s">
        <v>1303</v>
      </c>
      <c r="J676" s="32" t="s">
        <v>1303</v>
      </c>
      <c r="K676" s="32" t="s">
        <v>1303</v>
      </c>
      <c r="L676" s="32" t="s">
        <v>1303</v>
      </c>
      <c r="M676" s="32" t="s">
        <v>1303</v>
      </c>
      <c r="N676" s="32"/>
      <c r="O676" s="32"/>
    </row>
    <row r="677" spans="1:15" ht="15.75" x14ac:dyDescent="0.25">
      <c r="A677" s="31">
        <v>872</v>
      </c>
      <c r="B677" s="32" t="s">
        <v>1033</v>
      </c>
      <c r="C677" s="32" t="s">
        <v>1034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74</v>
      </c>
      <c r="O677" s="32" t="s">
        <v>1206</v>
      </c>
    </row>
    <row r="678" spans="1:15" ht="15.75" x14ac:dyDescent="0.25">
      <c r="A678" s="31">
        <v>873</v>
      </c>
      <c r="B678" s="32" t="s">
        <v>1035</v>
      </c>
      <c r="C678" s="32" t="s">
        <v>1036</v>
      </c>
      <c r="D678" s="32" t="s">
        <v>72</v>
      </c>
      <c r="E678" s="32" t="s">
        <v>90</v>
      </c>
      <c r="F678" s="32" t="s">
        <v>2041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77</v>
      </c>
      <c r="O678" s="32" t="s">
        <v>1183</v>
      </c>
    </row>
    <row r="679" spans="1:15" ht="15.75" x14ac:dyDescent="0.25">
      <c r="A679" s="31">
        <v>874</v>
      </c>
      <c r="B679" s="32" t="s">
        <v>1037</v>
      </c>
      <c r="C679" s="32" t="s">
        <v>1038</v>
      </c>
      <c r="D679" s="32" t="s">
        <v>72</v>
      </c>
      <c r="E679" s="32" t="s">
        <v>105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77</v>
      </c>
      <c r="O679" s="32" t="s">
        <v>1182</v>
      </c>
    </row>
    <row r="680" spans="1:15" ht="31.5" x14ac:dyDescent="0.25">
      <c r="A680" s="31">
        <v>875</v>
      </c>
      <c r="B680" s="32" t="s">
        <v>1039</v>
      </c>
      <c r="C680" s="32" t="s">
        <v>1040</v>
      </c>
      <c r="D680" s="32" t="s">
        <v>72</v>
      </c>
      <c r="E680" s="32" t="s">
        <v>73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1189</v>
      </c>
    </row>
    <row r="681" spans="1:15" ht="31.5" x14ac:dyDescent="0.25">
      <c r="A681" s="31">
        <v>876</v>
      </c>
      <c r="B681" s="32" t="s">
        <v>1041</v>
      </c>
      <c r="C681" s="32" t="s">
        <v>1042</v>
      </c>
      <c r="D681" s="32" t="s">
        <v>72</v>
      </c>
      <c r="E681" s="32" t="s">
        <v>73</v>
      </c>
      <c r="F681" s="32" t="s">
        <v>2039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1186</v>
      </c>
    </row>
    <row r="682" spans="1:15" ht="31.5" x14ac:dyDescent="0.25">
      <c r="A682" s="31">
        <v>877</v>
      </c>
      <c r="B682" s="32" t="s">
        <v>1043</v>
      </c>
      <c r="C682" s="32" t="s">
        <v>1044</v>
      </c>
      <c r="D682" s="32" t="s">
        <v>72</v>
      </c>
      <c r="E682" s="32" t="s">
        <v>105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1212</v>
      </c>
    </row>
    <row r="683" spans="1:15" ht="15.75" x14ac:dyDescent="0.25">
      <c r="A683" s="31">
        <v>878</v>
      </c>
      <c r="B683" s="32" t="s">
        <v>2212</v>
      </c>
      <c r="C683" s="29"/>
      <c r="D683" s="29"/>
      <c r="E683" s="29"/>
      <c r="F683" s="32" t="s">
        <v>1303</v>
      </c>
      <c r="G683" s="32" t="s">
        <v>1303</v>
      </c>
      <c r="H683" s="32" t="s">
        <v>1303</v>
      </c>
      <c r="I683" s="32" t="s">
        <v>1303</v>
      </c>
      <c r="J683" s="32" t="s">
        <v>1303</v>
      </c>
      <c r="K683" s="32" t="s">
        <v>1303</v>
      </c>
      <c r="L683" s="32" t="s">
        <v>1303</v>
      </c>
      <c r="M683" s="32" t="s">
        <v>1303</v>
      </c>
      <c r="N683" s="32"/>
      <c r="O683" s="32"/>
    </row>
    <row r="684" spans="1:15" ht="31.5" x14ac:dyDescent="0.25">
      <c r="A684" s="31">
        <v>879</v>
      </c>
      <c r="B684" s="32" t="s">
        <v>1045</v>
      </c>
      <c r="C684" s="32" t="s">
        <v>1046</v>
      </c>
      <c r="D684" s="32" t="s">
        <v>72</v>
      </c>
      <c r="E684" s="32" t="s">
        <v>73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1186</v>
      </c>
    </row>
    <row r="685" spans="1:15" ht="15.75" x14ac:dyDescent="0.25">
      <c r="A685" s="31">
        <v>880</v>
      </c>
      <c r="B685" s="32" t="s">
        <v>1047</v>
      </c>
      <c r="C685" s="32" t="s">
        <v>1048</v>
      </c>
      <c r="D685" s="32" t="s">
        <v>72</v>
      </c>
      <c r="E685" s="32" t="s">
        <v>90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1184</v>
      </c>
    </row>
    <row r="686" spans="1:15" ht="15.75" x14ac:dyDescent="0.25">
      <c r="A686" s="31">
        <v>881</v>
      </c>
      <c r="B686" s="32" t="s">
        <v>1049</v>
      </c>
      <c r="C686" s="32" t="s">
        <v>1050</v>
      </c>
      <c r="D686" s="32" t="s">
        <v>72</v>
      </c>
      <c r="E686" s="32" t="s">
        <v>90</v>
      </c>
      <c r="F686" s="32" t="s">
        <v>2039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77</v>
      </c>
      <c r="M686" s="32" t="s">
        <v>74</v>
      </c>
      <c r="N686" s="32" t="s">
        <v>77</v>
      </c>
      <c r="O686" s="32" t="s">
        <v>1182</v>
      </c>
    </row>
    <row r="687" spans="1:15" ht="15.75" x14ac:dyDescent="0.25">
      <c r="A687" s="31">
        <v>882</v>
      </c>
      <c r="B687" s="32" t="s">
        <v>1051</v>
      </c>
      <c r="C687" s="32" t="s">
        <v>1052</v>
      </c>
      <c r="D687" s="32" t="s">
        <v>72</v>
      </c>
      <c r="E687" s="32" t="s">
        <v>105</v>
      </c>
      <c r="F687" s="32" t="s">
        <v>2041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77</v>
      </c>
      <c r="M687" s="32" t="s">
        <v>74</v>
      </c>
      <c r="N687" s="32" t="s">
        <v>77</v>
      </c>
      <c r="O687" s="32" t="s">
        <v>1211</v>
      </c>
    </row>
    <row r="688" spans="1:15" ht="31.5" x14ac:dyDescent="0.25">
      <c r="A688" s="29">
        <v>883</v>
      </c>
      <c r="B688" s="29" t="s">
        <v>1053</v>
      </c>
      <c r="C688" s="29" t="s">
        <v>1054</v>
      </c>
      <c r="D688" s="32" t="s">
        <v>72</v>
      </c>
      <c r="E688" s="32" t="s">
        <v>73</v>
      </c>
      <c r="F688" s="29" t="s">
        <v>2039</v>
      </c>
      <c r="G688" s="29" t="s">
        <v>77</v>
      </c>
      <c r="H688" s="29" t="s">
        <v>77</v>
      </c>
      <c r="I688" s="29" t="s">
        <v>74</v>
      </c>
      <c r="J688" s="29" t="s">
        <v>77</v>
      </c>
      <c r="K688" s="29" t="s">
        <v>77</v>
      </c>
      <c r="L688" s="29" t="s">
        <v>77</v>
      </c>
      <c r="M688" s="29" t="s">
        <v>77</v>
      </c>
      <c r="N688" s="29" t="s">
        <v>77</v>
      </c>
      <c r="O688" s="29" t="s">
        <v>1191</v>
      </c>
    </row>
    <row r="689" spans="1:15" ht="31.5" x14ac:dyDescent="0.25">
      <c r="A689" s="31">
        <v>884</v>
      </c>
      <c r="B689" s="32" t="s">
        <v>1055</v>
      </c>
      <c r="C689" s="32" t="s">
        <v>1056</v>
      </c>
      <c r="D689" s="32" t="s">
        <v>72</v>
      </c>
      <c r="E689" s="32" t="s">
        <v>73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1192</v>
      </c>
    </row>
    <row r="690" spans="1:15" ht="15.75" x14ac:dyDescent="0.25">
      <c r="A690" s="31">
        <v>885</v>
      </c>
      <c r="B690" s="32" t="s">
        <v>1057</v>
      </c>
      <c r="C690" s="32" t="s">
        <v>1058</v>
      </c>
      <c r="D690" s="32" t="s">
        <v>72</v>
      </c>
      <c r="E690" s="32" t="s">
        <v>90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77</v>
      </c>
      <c r="O690" s="32" t="s">
        <v>1182</v>
      </c>
    </row>
    <row r="691" spans="1:15" ht="15.75" x14ac:dyDescent="0.25">
      <c r="A691" s="31">
        <v>886</v>
      </c>
      <c r="B691" s="32" t="s">
        <v>1059</v>
      </c>
      <c r="C691" s="32" t="s">
        <v>1060</v>
      </c>
      <c r="D691" s="32" t="s">
        <v>72</v>
      </c>
      <c r="E691" s="32" t="s">
        <v>105</v>
      </c>
      <c r="F691" s="32" t="s">
        <v>2039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1182</v>
      </c>
    </row>
    <row r="692" spans="1:15" ht="15.75" x14ac:dyDescent="0.25">
      <c r="A692" s="31">
        <v>887</v>
      </c>
      <c r="B692" s="32" t="s">
        <v>2204</v>
      </c>
      <c r="C692" s="29" t="s">
        <v>2159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/>
      <c r="O692" s="32"/>
    </row>
    <row r="693" spans="1:15" ht="31.5" x14ac:dyDescent="0.25">
      <c r="A693" s="31">
        <v>888</v>
      </c>
      <c r="B693" s="32" t="s">
        <v>2210</v>
      </c>
      <c r="C693" s="29" t="s">
        <v>2157</v>
      </c>
      <c r="D693" s="29" t="s">
        <v>72</v>
      </c>
      <c r="E693" s="29" t="s">
        <v>105</v>
      </c>
      <c r="F693" s="32" t="s">
        <v>2041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1212</v>
      </c>
    </row>
    <row r="694" spans="1:15" ht="15.75" x14ac:dyDescent="0.25">
      <c r="A694" s="31">
        <v>889</v>
      </c>
      <c r="B694" s="32" t="s">
        <v>2179</v>
      </c>
      <c r="C694" s="29" t="s">
        <v>2180</v>
      </c>
      <c r="D694" s="29" t="s">
        <v>72</v>
      </c>
      <c r="E694" s="29" t="s">
        <v>73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74</v>
      </c>
      <c r="L694" s="32" t="s">
        <v>74</v>
      </c>
      <c r="M694" s="32" t="s">
        <v>74</v>
      </c>
      <c r="N694" s="32" t="s">
        <v>77</v>
      </c>
      <c r="O694" s="32"/>
    </row>
    <row r="695" spans="1:15" ht="15.75" x14ac:dyDescent="0.25">
      <c r="A695" s="31">
        <v>890</v>
      </c>
      <c r="B695" s="32" t="s">
        <v>1061</v>
      </c>
      <c r="C695" s="32" t="s">
        <v>1062</v>
      </c>
      <c r="D695" s="32" t="s">
        <v>72</v>
      </c>
      <c r="E695" s="32" t="s">
        <v>90</v>
      </c>
      <c r="F695" s="32" t="s">
        <v>2039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1183</v>
      </c>
    </row>
    <row r="696" spans="1:15" ht="15.75" x14ac:dyDescent="0.25">
      <c r="A696" s="31">
        <v>891</v>
      </c>
      <c r="B696" s="32" t="s">
        <v>1063</v>
      </c>
      <c r="C696" s="32" t="s">
        <v>1064</v>
      </c>
      <c r="D696" s="32" t="s">
        <v>72</v>
      </c>
      <c r="E696" s="32" t="s">
        <v>90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74</v>
      </c>
      <c r="O696" s="32" t="s">
        <v>1184</v>
      </c>
    </row>
    <row r="697" spans="1:15" ht="31.5" x14ac:dyDescent="0.25">
      <c r="A697" s="31">
        <v>892</v>
      </c>
      <c r="B697" s="32" t="s">
        <v>1065</v>
      </c>
      <c r="C697" s="32" t="s">
        <v>1066</v>
      </c>
      <c r="D697" s="32" t="s">
        <v>72</v>
      </c>
      <c r="E697" s="32" t="s">
        <v>73</v>
      </c>
      <c r="F697" s="32" t="s">
        <v>2039</v>
      </c>
      <c r="G697" s="32" t="s">
        <v>77</v>
      </c>
      <c r="H697" s="32" t="s">
        <v>74</v>
      </c>
      <c r="I697" s="32" t="s">
        <v>74</v>
      </c>
      <c r="J697" s="32" t="s">
        <v>74</v>
      </c>
      <c r="K697" s="32" t="s">
        <v>74</v>
      </c>
      <c r="L697" s="32" t="s">
        <v>74</v>
      </c>
      <c r="M697" s="32" t="s">
        <v>74</v>
      </c>
      <c r="N697" s="32" t="s">
        <v>74</v>
      </c>
      <c r="O697" s="32" t="s">
        <v>1186</v>
      </c>
    </row>
    <row r="698" spans="1:15" ht="15.75" x14ac:dyDescent="0.25">
      <c r="A698" s="31">
        <v>893</v>
      </c>
      <c r="B698" s="32" t="s">
        <v>1067</v>
      </c>
      <c r="C698" s="32" t="s">
        <v>1068</v>
      </c>
      <c r="D698" s="32" t="s">
        <v>72</v>
      </c>
      <c r="E698" s="32" t="s">
        <v>82</v>
      </c>
      <c r="F698" s="32" t="s">
        <v>2039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77</v>
      </c>
      <c r="O698" s="32" t="s">
        <v>1193</v>
      </c>
    </row>
    <row r="699" spans="1:15" ht="15.75" x14ac:dyDescent="0.25">
      <c r="A699" s="31">
        <v>894</v>
      </c>
      <c r="B699" s="32" t="s">
        <v>2156</v>
      </c>
      <c r="C699" s="29" t="s">
        <v>2155</v>
      </c>
      <c r="D699" s="29"/>
      <c r="E699" s="29" t="s">
        <v>105</v>
      </c>
      <c r="F699" s="32" t="s">
        <v>2039</v>
      </c>
      <c r="G699" s="32" t="s">
        <v>2039</v>
      </c>
      <c r="H699" s="32" t="s">
        <v>2039</v>
      </c>
      <c r="I699" s="32" t="s">
        <v>2027</v>
      </c>
      <c r="J699" s="32" t="s">
        <v>2039</v>
      </c>
      <c r="K699" s="32" t="s">
        <v>2027</v>
      </c>
      <c r="L699" s="32" t="s">
        <v>2027</v>
      </c>
      <c r="M699" s="32" t="s">
        <v>2027</v>
      </c>
      <c r="N699" s="32" t="s">
        <v>2027</v>
      </c>
      <c r="O699" s="32" t="s">
        <v>2027</v>
      </c>
    </row>
    <row r="700" spans="1:15" ht="15.75" x14ac:dyDescent="0.25">
      <c r="A700" s="31">
        <v>895</v>
      </c>
      <c r="B700" s="32" t="s">
        <v>1069</v>
      </c>
      <c r="C700" s="32" t="s">
        <v>1070</v>
      </c>
      <c r="D700" s="32" t="s">
        <v>72</v>
      </c>
      <c r="E700" s="32" t="s">
        <v>105</v>
      </c>
      <c r="F700" s="32" t="s">
        <v>2039</v>
      </c>
      <c r="G700" s="32" t="s">
        <v>77</v>
      </c>
      <c r="H700" s="32" t="s">
        <v>74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74</v>
      </c>
      <c r="N700" s="32" t="s">
        <v>74</v>
      </c>
      <c r="O700" s="32" t="s">
        <v>1207</v>
      </c>
    </row>
    <row r="701" spans="1:15" ht="31.5" x14ac:dyDescent="0.25">
      <c r="A701" s="29">
        <v>896</v>
      </c>
      <c r="B701" s="29" t="s">
        <v>1071</v>
      </c>
      <c r="C701" s="29" t="s">
        <v>1072</v>
      </c>
      <c r="D701" s="32" t="s">
        <v>72</v>
      </c>
      <c r="E701" s="32" t="s">
        <v>73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1189</v>
      </c>
    </row>
    <row r="702" spans="1:15" ht="31.5" x14ac:dyDescent="0.25">
      <c r="A702" s="31">
        <v>897</v>
      </c>
      <c r="B702" s="32" t="s">
        <v>1073</v>
      </c>
      <c r="C702" s="32" t="s">
        <v>1074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1189</v>
      </c>
    </row>
    <row r="703" spans="1:15" ht="15.75" x14ac:dyDescent="0.25">
      <c r="A703" s="29">
        <v>899</v>
      </c>
      <c r="B703" s="29" t="s">
        <v>1075</v>
      </c>
      <c r="C703" s="29" t="s">
        <v>1076</v>
      </c>
      <c r="D703" s="32" t="s">
        <v>72</v>
      </c>
      <c r="E703" s="32" t="s">
        <v>82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29" t="s">
        <v>1193</v>
      </c>
    </row>
    <row r="704" spans="1:15" ht="31.5" x14ac:dyDescent="0.25">
      <c r="A704" s="31">
        <v>900</v>
      </c>
      <c r="B704" s="32" t="s">
        <v>1077</v>
      </c>
      <c r="C704" s="32" t="s">
        <v>1078</v>
      </c>
      <c r="D704" s="32" t="s">
        <v>72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74</v>
      </c>
      <c r="O704" s="32" t="s">
        <v>1183</v>
      </c>
    </row>
    <row r="705" spans="1:15" ht="31.5" x14ac:dyDescent="0.25">
      <c r="A705" s="31">
        <v>901</v>
      </c>
      <c r="B705" s="32" t="s">
        <v>1091</v>
      </c>
      <c r="C705" s="32" t="s">
        <v>1092</v>
      </c>
      <c r="D705" s="32" t="s">
        <v>72</v>
      </c>
      <c r="E705" s="32" t="s">
        <v>73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31.5" x14ac:dyDescent="0.25">
      <c r="A706" s="31">
        <v>902</v>
      </c>
      <c r="B706" s="32" t="s">
        <v>270</v>
      </c>
      <c r="C706" s="32" t="s">
        <v>271</v>
      </c>
      <c r="D706" s="32" t="s">
        <v>87</v>
      </c>
      <c r="E706" s="32" t="s">
        <v>73</v>
      </c>
      <c r="F706" s="32" t="s">
        <v>2039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74</v>
      </c>
      <c r="L706" s="32" t="s">
        <v>77</v>
      </c>
      <c r="M706" s="32" t="s">
        <v>74</v>
      </c>
      <c r="N706" s="32" t="s">
        <v>77</v>
      </c>
      <c r="O706" s="32" t="s">
        <v>1187</v>
      </c>
    </row>
    <row r="707" spans="1:15" ht="15.75" x14ac:dyDescent="0.25">
      <c r="A707" s="31">
        <v>903</v>
      </c>
      <c r="B707" s="32" t="s">
        <v>1079</v>
      </c>
      <c r="C707" s="32" t="s">
        <v>1080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904</v>
      </c>
      <c r="B708" s="32" t="s">
        <v>478</v>
      </c>
      <c r="C708" s="32" t="s">
        <v>479</v>
      </c>
      <c r="D708" s="32" t="s">
        <v>87</v>
      </c>
      <c r="E708" s="32" t="s">
        <v>73</v>
      </c>
      <c r="F708" s="32" t="s">
        <v>2041</v>
      </c>
      <c r="G708" s="32" t="s">
        <v>77</v>
      </c>
      <c r="H708" s="32" t="s">
        <v>77</v>
      </c>
      <c r="I708" s="32" t="s">
        <v>77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1186</v>
      </c>
    </row>
    <row r="709" spans="1:15" ht="15.75" x14ac:dyDescent="0.25">
      <c r="A709" s="31">
        <v>905</v>
      </c>
      <c r="B709" s="32" t="s">
        <v>1081</v>
      </c>
      <c r="C709" s="32" t="s">
        <v>1082</v>
      </c>
      <c r="D709" s="32" t="s">
        <v>72</v>
      </c>
      <c r="E709" s="32" t="s">
        <v>105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1211</v>
      </c>
    </row>
    <row r="710" spans="1:15" ht="31.5" x14ac:dyDescent="0.25">
      <c r="A710" s="31">
        <v>906</v>
      </c>
      <c r="B710" s="32" t="s">
        <v>1083</v>
      </c>
      <c r="C710" s="32" t="s">
        <v>1084</v>
      </c>
      <c r="D710" s="32" t="s">
        <v>72</v>
      </c>
      <c r="E710" s="32" t="s">
        <v>73</v>
      </c>
      <c r="F710" s="32" t="s">
        <v>2039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77</v>
      </c>
      <c r="O710" s="32" t="s">
        <v>1189</v>
      </c>
    </row>
    <row r="711" spans="1:15" ht="31.5" x14ac:dyDescent="0.25">
      <c r="A711" s="31">
        <v>908</v>
      </c>
      <c r="B711" s="32" t="s">
        <v>276</v>
      </c>
      <c r="C711" s="32" t="s">
        <v>277</v>
      </c>
      <c r="D711" s="32" t="s">
        <v>87</v>
      </c>
      <c r="E711" s="32" t="s">
        <v>73</v>
      </c>
      <c r="F711" s="32" t="s">
        <v>2039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31.5" x14ac:dyDescent="0.25">
      <c r="A712" s="31">
        <v>909</v>
      </c>
      <c r="B712" s="32" t="s">
        <v>412</v>
      </c>
      <c r="C712" s="32" t="s">
        <v>413</v>
      </c>
      <c r="D712" s="32" t="s">
        <v>87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74</v>
      </c>
      <c r="M712" s="32" t="s">
        <v>74</v>
      </c>
      <c r="N712" s="32" t="s">
        <v>74</v>
      </c>
      <c r="O712" s="32" t="s">
        <v>1187</v>
      </c>
    </row>
    <row r="713" spans="1:15" ht="31.5" x14ac:dyDescent="0.25">
      <c r="A713" s="30">
        <v>910</v>
      </c>
      <c r="B713" s="29" t="s">
        <v>208</v>
      </c>
      <c r="C713" s="29" t="s">
        <v>209</v>
      </c>
      <c r="D713" s="32" t="s">
        <v>130</v>
      </c>
      <c r="E713" s="32" t="s">
        <v>105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29" t="s">
        <v>1206</v>
      </c>
    </row>
    <row r="714" spans="1:15" ht="31.5" x14ac:dyDescent="0.25">
      <c r="A714" s="31">
        <v>911</v>
      </c>
      <c r="B714" s="32" t="s">
        <v>1085</v>
      </c>
      <c r="C714" s="32" t="s">
        <v>1086</v>
      </c>
      <c r="D714" s="32" t="s">
        <v>72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1190</v>
      </c>
    </row>
    <row r="715" spans="1:15" ht="15.75" x14ac:dyDescent="0.25">
      <c r="A715" s="31">
        <v>912</v>
      </c>
      <c r="B715" s="32" t="s">
        <v>1136</v>
      </c>
      <c r="C715" s="29" t="s">
        <v>1137</v>
      </c>
      <c r="D715" s="32" t="s">
        <v>72</v>
      </c>
      <c r="E715" s="32" t="s">
        <v>82</v>
      </c>
      <c r="F715" s="32" t="s">
        <v>2041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74</v>
      </c>
      <c r="L715" s="32" t="s">
        <v>74</v>
      </c>
      <c r="M715" s="32" t="s">
        <v>74</v>
      </c>
      <c r="N715" s="32" t="s">
        <v>77</v>
      </c>
      <c r="O715" s="29" t="s">
        <v>1194</v>
      </c>
    </row>
    <row r="716" spans="1:15" ht="31.5" x14ac:dyDescent="0.25">
      <c r="A716" s="31">
        <v>913</v>
      </c>
      <c r="B716" s="32" t="s">
        <v>278</v>
      </c>
      <c r="C716" s="32" t="s">
        <v>279</v>
      </c>
      <c r="D716" s="32" t="s">
        <v>130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1188</v>
      </c>
    </row>
    <row r="717" spans="1:15" ht="31.5" x14ac:dyDescent="0.25">
      <c r="A717" s="31">
        <v>914</v>
      </c>
      <c r="B717" s="32" t="s">
        <v>1089</v>
      </c>
      <c r="C717" s="32" t="s">
        <v>1090</v>
      </c>
      <c r="D717" s="32" t="s">
        <v>72</v>
      </c>
      <c r="E717" s="32" t="s">
        <v>73</v>
      </c>
      <c r="F717" s="32" t="s">
        <v>2039</v>
      </c>
      <c r="G717" s="32" t="s">
        <v>77</v>
      </c>
      <c r="H717" s="32" t="s">
        <v>74</v>
      </c>
      <c r="I717" s="32" t="s">
        <v>74</v>
      </c>
      <c r="J717" s="32" t="s">
        <v>74</v>
      </c>
      <c r="K717" s="32" t="s">
        <v>74</v>
      </c>
      <c r="L717" s="32" t="s">
        <v>77</v>
      </c>
      <c r="M717" s="32" t="s">
        <v>74</v>
      </c>
      <c r="N717" s="32" t="s">
        <v>74</v>
      </c>
      <c r="O717" s="32" t="s">
        <v>1187</v>
      </c>
    </row>
    <row r="718" spans="1:15" ht="31.5" x14ac:dyDescent="0.25">
      <c r="A718" s="31">
        <v>915</v>
      </c>
      <c r="B718" s="32" t="s">
        <v>482</v>
      </c>
      <c r="C718" s="32" t="s">
        <v>483</v>
      </c>
      <c r="D718" s="32" t="s">
        <v>87</v>
      </c>
      <c r="E718" s="32" t="s">
        <v>73</v>
      </c>
      <c r="F718" s="32" t="s">
        <v>2041</v>
      </c>
      <c r="G718" s="32" t="s">
        <v>77</v>
      </c>
      <c r="H718" s="32" t="s">
        <v>77</v>
      </c>
      <c r="I718" s="32" t="s">
        <v>77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1189</v>
      </c>
    </row>
    <row r="719" spans="1:15" ht="31.5" x14ac:dyDescent="0.25">
      <c r="A719" s="31">
        <v>917</v>
      </c>
      <c r="B719" s="32" t="s">
        <v>414</v>
      </c>
      <c r="C719" s="32" t="s">
        <v>415</v>
      </c>
      <c r="D719" s="32" t="s">
        <v>87</v>
      </c>
      <c r="E719" s="32" t="s">
        <v>73</v>
      </c>
      <c r="F719" s="32" t="s">
        <v>2039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74</v>
      </c>
      <c r="L719" s="32" t="s">
        <v>77</v>
      </c>
      <c r="M719" s="32" t="s">
        <v>74</v>
      </c>
      <c r="N719" s="32" t="s">
        <v>77</v>
      </c>
      <c r="O719" s="32" t="s">
        <v>1190</v>
      </c>
    </row>
    <row r="720" spans="1:15" ht="31.5" x14ac:dyDescent="0.25">
      <c r="A720" s="31">
        <v>918</v>
      </c>
      <c r="B720" s="32" t="s">
        <v>1216</v>
      </c>
      <c r="C720" s="32" t="s">
        <v>1217</v>
      </c>
      <c r="D720" s="32" t="s">
        <v>72</v>
      </c>
      <c r="E720" s="32" t="s">
        <v>73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1185</v>
      </c>
    </row>
    <row r="721" spans="1:15" ht="31.5" x14ac:dyDescent="0.25">
      <c r="A721" s="31">
        <v>919</v>
      </c>
      <c r="B721" s="32" t="s">
        <v>280</v>
      </c>
      <c r="C721" s="32" t="s">
        <v>281</v>
      </c>
      <c r="D721" s="32" t="s">
        <v>87</v>
      </c>
      <c r="E721" s="32" t="s">
        <v>73</v>
      </c>
      <c r="F721" s="32" t="s">
        <v>2041</v>
      </c>
      <c r="G721" s="32" t="s">
        <v>77</v>
      </c>
      <c r="H721" s="32" t="s">
        <v>77</v>
      </c>
      <c r="I721" s="32" t="s">
        <v>77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74</v>
      </c>
      <c r="O721" s="32" t="s">
        <v>1183</v>
      </c>
    </row>
    <row r="722" spans="1:15" ht="15.75" x14ac:dyDescent="0.25">
      <c r="A722" s="31">
        <v>921</v>
      </c>
      <c r="B722" s="32" t="s">
        <v>1093</v>
      </c>
      <c r="C722" s="32" t="s">
        <v>1094</v>
      </c>
      <c r="D722" s="32" t="s">
        <v>72</v>
      </c>
      <c r="E722" s="32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77</v>
      </c>
      <c r="O722" s="32" t="s">
        <v>1208</v>
      </c>
    </row>
    <row r="723" spans="1:15" ht="31.5" x14ac:dyDescent="0.25">
      <c r="A723" s="31">
        <v>923</v>
      </c>
      <c r="B723" s="32" t="s">
        <v>1095</v>
      </c>
      <c r="C723" s="32" t="s">
        <v>1096</v>
      </c>
      <c r="D723" s="32" t="s">
        <v>72</v>
      </c>
      <c r="E723" s="32" t="s">
        <v>82</v>
      </c>
      <c r="F723" s="32" t="s">
        <v>2039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1194</v>
      </c>
    </row>
    <row r="724" spans="1:15" ht="15.75" x14ac:dyDescent="0.25">
      <c r="A724" s="31">
        <v>924</v>
      </c>
      <c r="B724" s="32" t="s">
        <v>2175</v>
      </c>
      <c r="C724" s="29" t="s">
        <v>2178</v>
      </c>
      <c r="D724" s="29" t="s">
        <v>72</v>
      </c>
      <c r="E724" s="29" t="s">
        <v>105</v>
      </c>
      <c r="F724" s="32" t="s">
        <v>2039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74</v>
      </c>
      <c r="M724" s="32" t="s">
        <v>74</v>
      </c>
      <c r="N724" s="32" t="s">
        <v>77</v>
      </c>
      <c r="O724" s="32"/>
    </row>
    <row r="725" spans="1:15" ht="31.5" x14ac:dyDescent="0.25">
      <c r="A725" s="31">
        <v>925</v>
      </c>
      <c r="B725" s="32" t="s">
        <v>490</v>
      </c>
      <c r="C725" s="32" t="s">
        <v>491</v>
      </c>
      <c r="D725" s="32" t="s">
        <v>87</v>
      </c>
      <c r="E725" s="32" t="s">
        <v>73</v>
      </c>
      <c r="F725" s="32" t="s">
        <v>2041</v>
      </c>
      <c r="G725" s="32" t="s">
        <v>77</v>
      </c>
      <c r="H725" s="32" t="s">
        <v>77</v>
      </c>
      <c r="I725" s="32" t="s">
        <v>77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1188</v>
      </c>
    </row>
    <row r="726" spans="1:15" ht="15.75" x14ac:dyDescent="0.25">
      <c r="A726" s="31">
        <v>926</v>
      </c>
      <c r="B726" s="32" t="s">
        <v>2211</v>
      </c>
      <c r="C726" s="29"/>
      <c r="D726" s="29"/>
      <c r="E726" s="29"/>
      <c r="F726" s="32" t="s">
        <v>1303</v>
      </c>
      <c r="G726" s="32" t="s">
        <v>1303</v>
      </c>
      <c r="H726" s="32" t="s">
        <v>1303</v>
      </c>
      <c r="I726" s="32" t="s">
        <v>1303</v>
      </c>
      <c r="J726" s="32" t="s">
        <v>1303</v>
      </c>
      <c r="K726" s="32" t="s">
        <v>1303</v>
      </c>
      <c r="L726" s="32" t="s">
        <v>1303</v>
      </c>
      <c r="M726" s="32" t="s">
        <v>1303</v>
      </c>
      <c r="N726" s="32"/>
      <c r="O726" s="32"/>
    </row>
    <row r="727" spans="1:15" ht="31.5" x14ac:dyDescent="0.25">
      <c r="A727" s="31">
        <v>927</v>
      </c>
      <c r="B727" s="32" t="s">
        <v>1926</v>
      </c>
      <c r="C727" s="32" t="s">
        <v>1934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2027</v>
      </c>
    </row>
    <row r="728" spans="1:15" ht="15.75" x14ac:dyDescent="0.25">
      <c r="A728" s="31">
        <v>928</v>
      </c>
      <c r="B728" s="32" t="s">
        <v>1911</v>
      </c>
      <c r="C728" s="32" t="s">
        <v>1915</v>
      </c>
      <c r="D728" s="32" t="s">
        <v>72</v>
      </c>
      <c r="E728" s="32" t="s">
        <v>105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929</v>
      </c>
      <c r="B729" s="32" t="s">
        <v>1976</v>
      </c>
      <c r="C729" s="32" t="s">
        <v>1935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2027</v>
      </c>
    </row>
    <row r="730" spans="1:15" ht="31.5" x14ac:dyDescent="0.25">
      <c r="A730" s="31">
        <v>930</v>
      </c>
      <c r="B730" s="32" t="s">
        <v>1929</v>
      </c>
      <c r="C730" s="32" t="s">
        <v>1932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74</v>
      </c>
      <c r="O730" s="32" t="s">
        <v>2027</v>
      </c>
    </row>
    <row r="731" spans="1:15" ht="31.5" x14ac:dyDescent="0.25">
      <c r="A731" s="31">
        <v>931</v>
      </c>
      <c r="B731" s="32" t="s">
        <v>493</v>
      </c>
      <c r="C731" s="32" t="s">
        <v>494</v>
      </c>
      <c r="D731" s="32" t="s">
        <v>72</v>
      </c>
      <c r="E731" s="32" t="s">
        <v>73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1183</v>
      </c>
    </row>
    <row r="732" spans="1:15" ht="31.5" x14ac:dyDescent="0.25">
      <c r="A732" s="31">
        <v>932</v>
      </c>
      <c r="B732" s="32" t="s">
        <v>418</v>
      </c>
      <c r="C732" s="32" t="s">
        <v>419</v>
      </c>
      <c r="D732" s="32" t="s">
        <v>72</v>
      </c>
      <c r="E732" s="32" t="s">
        <v>73</v>
      </c>
      <c r="F732" s="32" t="s">
        <v>2039</v>
      </c>
      <c r="G732" s="32" t="s">
        <v>77</v>
      </c>
      <c r="H732" s="32" t="s">
        <v>77</v>
      </c>
      <c r="I732" s="32" t="s">
        <v>77</v>
      </c>
      <c r="J732" s="32" t="s">
        <v>77</v>
      </c>
      <c r="K732" s="32" t="s">
        <v>74</v>
      </c>
      <c r="L732" s="32" t="s">
        <v>77</v>
      </c>
      <c r="M732" s="32" t="s">
        <v>74</v>
      </c>
      <c r="N732" s="32" t="s">
        <v>77</v>
      </c>
      <c r="O732" s="32" t="s">
        <v>1187</v>
      </c>
    </row>
    <row r="733" spans="1:15" ht="15.75" x14ac:dyDescent="0.25">
      <c r="A733" s="31">
        <v>933</v>
      </c>
      <c r="B733" s="32" t="s">
        <v>1955</v>
      </c>
      <c r="C733" s="32" t="s">
        <v>1954</v>
      </c>
      <c r="D733" s="32" t="s">
        <v>72</v>
      </c>
      <c r="E733" s="32" t="s">
        <v>82</v>
      </c>
      <c r="F733" s="32" t="s">
        <v>2039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2027</v>
      </c>
    </row>
    <row r="734" spans="1:15" ht="15.75" x14ac:dyDescent="0.25">
      <c r="A734" s="29">
        <v>934</v>
      </c>
      <c r="B734" s="29" t="s">
        <v>1909</v>
      </c>
      <c r="C734" s="29" t="s">
        <v>1910</v>
      </c>
      <c r="D734" s="32" t="s">
        <v>72</v>
      </c>
      <c r="E734" s="32" t="s">
        <v>82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2027</v>
      </c>
      <c r="O734" s="29" t="s">
        <v>2027</v>
      </c>
    </row>
    <row r="735" spans="1:15" ht="31.5" x14ac:dyDescent="0.25">
      <c r="A735" s="31">
        <v>935</v>
      </c>
      <c r="B735" s="32" t="s">
        <v>284</v>
      </c>
      <c r="C735" s="32" t="s">
        <v>285</v>
      </c>
      <c r="D735" s="32" t="s">
        <v>87</v>
      </c>
      <c r="E735" s="32" t="s">
        <v>73</v>
      </c>
      <c r="F735" s="32" t="s">
        <v>2041</v>
      </c>
      <c r="G735" s="32" t="s">
        <v>77</v>
      </c>
      <c r="H735" s="32" t="s">
        <v>77</v>
      </c>
      <c r="I735" s="32" t="s">
        <v>77</v>
      </c>
      <c r="J735" s="32" t="s">
        <v>77</v>
      </c>
      <c r="K735" s="32" t="s">
        <v>74</v>
      </c>
      <c r="L735" s="32" t="s">
        <v>77</v>
      </c>
      <c r="M735" s="32" t="s">
        <v>74</v>
      </c>
      <c r="N735" s="32" t="s">
        <v>77</v>
      </c>
      <c r="O735" s="32" t="s">
        <v>1189</v>
      </c>
    </row>
    <row r="736" spans="1:15" ht="15.75" x14ac:dyDescent="0.25">
      <c r="A736" s="31">
        <v>936</v>
      </c>
      <c r="B736" s="32" t="s">
        <v>1097</v>
      </c>
      <c r="C736" s="32" t="s">
        <v>1098</v>
      </c>
      <c r="D736" s="32" t="s">
        <v>72</v>
      </c>
      <c r="E736" s="32" t="s">
        <v>105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1211</v>
      </c>
    </row>
    <row r="737" spans="1:15" ht="15.75" x14ac:dyDescent="0.25">
      <c r="A737" s="31">
        <v>937</v>
      </c>
      <c r="B737" s="32" t="s">
        <v>1099</v>
      </c>
      <c r="C737" s="32" t="s">
        <v>1100</v>
      </c>
      <c r="D737" s="32" t="s">
        <v>72</v>
      </c>
      <c r="E737" s="32" t="s">
        <v>105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77</v>
      </c>
      <c r="O737" s="32" t="s">
        <v>1211</v>
      </c>
    </row>
    <row r="738" spans="1:15" ht="31.5" x14ac:dyDescent="0.25">
      <c r="A738" s="31">
        <v>938</v>
      </c>
      <c r="B738" s="32" t="s">
        <v>1101</v>
      </c>
      <c r="C738" s="29" t="s">
        <v>1102</v>
      </c>
      <c r="D738" s="32" t="s">
        <v>72</v>
      </c>
      <c r="E738" s="32" t="s">
        <v>73</v>
      </c>
      <c r="F738" s="32" t="s">
        <v>2039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29" t="s">
        <v>1191</v>
      </c>
    </row>
    <row r="739" spans="1:15" ht="31.5" x14ac:dyDescent="0.25">
      <c r="A739" s="31">
        <v>939</v>
      </c>
      <c r="B739" s="32" t="s">
        <v>1103</v>
      </c>
      <c r="C739" s="32" t="s">
        <v>1104</v>
      </c>
      <c r="D739" s="32" t="s">
        <v>72</v>
      </c>
      <c r="E739" s="32" t="s">
        <v>73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1187</v>
      </c>
    </row>
    <row r="740" spans="1:15" ht="15.75" x14ac:dyDescent="0.25">
      <c r="A740" s="31">
        <v>940</v>
      </c>
      <c r="B740" s="32" t="s">
        <v>210</v>
      </c>
      <c r="C740" s="32" t="s">
        <v>211</v>
      </c>
      <c r="D740" s="32" t="s">
        <v>87</v>
      </c>
      <c r="E740" s="32" t="s">
        <v>105</v>
      </c>
      <c r="F740" s="32" t="s">
        <v>2041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77</v>
      </c>
      <c r="M740" s="32" t="s">
        <v>74</v>
      </c>
      <c r="N740" s="32" t="s">
        <v>77</v>
      </c>
      <c r="O740" s="32" t="s">
        <v>1206</v>
      </c>
    </row>
    <row r="741" spans="1:15" ht="15.75" x14ac:dyDescent="0.25">
      <c r="A741" s="31">
        <v>941</v>
      </c>
      <c r="B741" s="32" t="s">
        <v>1105</v>
      </c>
      <c r="C741" s="29" t="s">
        <v>1106</v>
      </c>
      <c r="D741" s="32" t="s">
        <v>72</v>
      </c>
      <c r="E741" s="32" t="s">
        <v>105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74</v>
      </c>
      <c r="O741" s="29" t="s">
        <v>1208</v>
      </c>
    </row>
    <row r="742" spans="1:15" ht="15.75" x14ac:dyDescent="0.25">
      <c r="A742" s="31">
        <v>942</v>
      </c>
      <c r="B742" s="32" t="s">
        <v>1107</v>
      </c>
      <c r="C742" s="32" t="s">
        <v>1108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29" t="s">
        <v>1211</v>
      </c>
    </row>
    <row r="743" spans="1:15" ht="31.5" x14ac:dyDescent="0.25">
      <c r="A743" s="31">
        <v>943</v>
      </c>
      <c r="B743" s="32" t="s">
        <v>286</v>
      </c>
      <c r="C743" s="32" t="s">
        <v>559</v>
      </c>
      <c r="D743" s="32" t="s">
        <v>87</v>
      </c>
      <c r="E743" s="32" t="s">
        <v>73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1185</v>
      </c>
    </row>
    <row r="744" spans="1:15" ht="15.75" x14ac:dyDescent="0.25">
      <c r="A744" s="31">
        <v>944</v>
      </c>
      <c r="B744" s="32" t="s">
        <v>1109</v>
      </c>
      <c r="C744" s="29" t="s">
        <v>1110</v>
      </c>
      <c r="D744" s="32" t="s">
        <v>72</v>
      </c>
      <c r="E744" s="32" t="s">
        <v>105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29" t="s">
        <v>1182</v>
      </c>
    </row>
    <row r="745" spans="1:15" ht="15.75" x14ac:dyDescent="0.25">
      <c r="A745" s="31">
        <v>945</v>
      </c>
      <c r="B745" s="32" t="s">
        <v>1111</v>
      </c>
      <c r="C745" s="29" t="s">
        <v>1112</v>
      </c>
      <c r="D745" s="32" t="s">
        <v>72</v>
      </c>
      <c r="E745" s="32" t="s">
        <v>82</v>
      </c>
      <c r="F745" s="32" t="s">
        <v>2039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29" t="s">
        <v>1194</v>
      </c>
    </row>
    <row r="746" spans="1:15" ht="31.5" x14ac:dyDescent="0.25">
      <c r="A746" s="31">
        <v>946</v>
      </c>
      <c r="B746" s="32" t="s">
        <v>1197</v>
      </c>
      <c r="C746" s="32" t="s">
        <v>1198</v>
      </c>
      <c r="D746" s="32" t="s">
        <v>72</v>
      </c>
      <c r="E746" s="32" t="s">
        <v>73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1189</v>
      </c>
    </row>
    <row r="747" spans="1:15" ht="31.5" x14ac:dyDescent="0.25">
      <c r="A747" s="31">
        <v>947</v>
      </c>
      <c r="B747" s="32" t="s">
        <v>83</v>
      </c>
      <c r="C747" s="32" t="s">
        <v>84</v>
      </c>
      <c r="D747" s="32" t="s">
        <v>72</v>
      </c>
      <c r="E747" s="32" t="s">
        <v>73</v>
      </c>
      <c r="F747" s="32" t="s">
        <v>2041</v>
      </c>
      <c r="G747" s="32" t="s">
        <v>77</v>
      </c>
      <c r="H747" s="32" t="s">
        <v>77</v>
      </c>
      <c r="I747" s="32" t="s">
        <v>74</v>
      </c>
      <c r="J747" s="32" t="s">
        <v>74</v>
      </c>
      <c r="K747" s="32" t="s">
        <v>74</v>
      </c>
      <c r="L747" s="32" t="s">
        <v>74</v>
      </c>
      <c r="M747" s="32" t="s">
        <v>74</v>
      </c>
      <c r="N747" s="32" t="s">
        <v>74</v>
      </c>
      <c r="O747" s="32" t="s">
        <v>1187</v>
      </c>
    </row>
    <row r="748" spans="1:15" ht="15.75" x14ac:dyDescent="0.25">
      <c r="A748" s="31">
        <v>948</v>
      </c>
      <c r="B748" s="32" t="s">
        <v>1113</v>
      </c>
      <c r="C748" s="29" t="s">
        <v>1114</v>
      </c>
      <c r="D748" s="32" t="s">
        <v>87</v>
      </c>
      <c r="E748" s="32" t="s">
        <v>105</v>
      </c>
      <c r="F748" s="32" t="s">
        <v>2039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77</v>
      </c>
      <c r="O748" s="29" t="s">
        <v>1212</v>
      </c>
    </row>
    <row r="749" spans="1:15" ht="31.5" x14ac:dyDescent="0.25">
      <c r="A749" s="31">
        <v>949</v>
      </c>
      <c r="B749" s="32" t="s">
        <v>456</v>
      </c>
      <c r="C749" s="32" t="s">
        <v>457</v>
      </c>
      <c r="D749" s="32" t="s">
        <v>130</v>
      </c>
      <c r="E749" s="32" t="s">
        <v>73</v>
      </c>
      <c r="F749" s="32" t="s">
        <v>2039</v>
      </c>
      <c r="G749" s="32" t="s">
        <v>77</v>
      </c>
      <c r="H749" s="32" t="s">
        <v>74</v>
      </c>
      <c r="I749" s="32" t="s">
        <v>74</v>
      </c>
      <c r="J749" s="32" t="s">
        <v>77</v>
      </c>
      <c r="K749" s="32" t="s">
        <v>77</v>
      </c>
      <c r="L749" s="32" t="s">
        <v>77</v>
      </c>
      <c r="M749" s="32" t="s">
        <v>74</v>
      </c>
      <c r="N749" s="32" t="s">
        <v>74</v>
      </c>
      <c r="O749" s="32" t="s">
        <v>1192</v>
      </c>
    </row>
    <row r="750" spans="1:15" ht="15.75" x14ac:dyDescent="0.25">
      <c r="A750" s="31">
        <v>950</v>
      </c>
      <c r="B750" s="32" t="s">
        <v>216</v>
      </c>
      <c r="C750" s="32" t="s">
        <v>217</v>
      </c>
      <c r="D750" s="32" t="s">
        <v>87</v>
      </c>
      <c r="E750" s="32" t="s">
        <v>105</v>
      </c>
      <c r="F750" s="32" t="s">
        <v>2041</v>
      </c>
      <c r="G750" s="32" t="s">
        <v>77</v>
      </c>
      <c r="H750" s="32" t="s">
        <v>77</v>
      </c>
      <c r="I750" s="32" t="s">
        <v>77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1206</v>
      </c>
    </row>
    <row r="751" spans="1:15" ht="31.5" x14ac:dyDescent="0.25">
      <c r="A751" s="31">
        <v>951</v>
      </c>
      <c r="B751" s="32" t="s">
        <v>348</v>
      </c>
      <c r="C751" s="32" t="s">
        <v>349</v>
      </c>
      <c r="D751" s="32" t="s">
        <v>87</v>
      </c>
      <c r="E751" s="32" t="s">
        <v>73</v>
      </c>
      <c r="F751" s="32" t="s">
        <v>2039</v>
      </c>
      <c r="G751" s="32" t="s">
        <v>77</v>
      </c>
      <c r="H751" s="32" t="s">
        <v>77</v>
      </c>
      <c r="I751" s="32" t="s">
        <v>77</v>
      </c>
      <c r="J751" s="32" t="s">
        <v>77</v>
      </c>
      <c r="K751" s="32" t="s">
        <v>74</v>
      </c>
      <c r="L751" s="32" t="s">
        <v>77</v>
      </c>
      <c r="M751" s="32" t="s">
        <v>74</v>
      </c>
      <c r="N751" s="32" t="s">
        <v>77</v>
      </c>
      <c r="O751" s="32" t="s">
        <v>1186</v>
      </c>
    </row>
    <row r="752" spans="1:15" ht="31.5" x14ac:dyDescent="0.25">
      <c r="A752" s="31">
        <v>952</v>
      </c>
      <c r="B752" s="32" t="s">
        <v>288</v>
      </c>
      <c r="C752" s="32" t="s">
        <v>289</v>
      </c>
      <c r="D752" s="32" t="s">
        <v>87</v>
      </c>
      <c r="E752" s="32" t="s">
        <v>73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74</v>
      </c>
      <c r="L752" s="32" t="s">
        <v>77</v>
      </c>
      <c r="M752" s="32" t="s">
        <v>74</v>
      </c>
      <c r="N752" s="32" t="s">
        <v>77</v>
      </c>
      <c r="O752" s="32" t="s">
        <v>1183</v>
      </c>
    </row>
    <row r="753" spans="1:15" ht="31.5" x14ac:dyDescent="0.25">
      <c r="A753" s="31">
        <v>953</v>
      </c>
      <c r="B753" s="32" t="s">
        <v>2137</v>
      </c>
      <c r="C753" s="32" t="s">
        <v>2138</v>
      </c>
      <c r="D753" s="32" t="s">
        <v>87</v>
      </c>
      <c r="E753" s="32" t="s">
        <v>73</v>
      </c>
      <c r="F753" s="32" t="s">
        <v>74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74</v>
      </c>
      <c r="O753" s="32" t="s">
        <v>1188</v>
      </c>
    </row>
    <row r="754" spans="1:15" ht="15.75" x14ac:dyDescent="0.25">
      <c r="A754" s="31">
        <v>954</v>
      </c>
      <c r="B754" s="32" t="s">
        <v>1115</v>
      </c>
      <c r="C754" s="29" t="s">
        <v>1116</v>
      </c>
      <c r="D754" s="32" t="s">
        <v>72</v>
      </c>
      <c r="E754" s="32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77</v>
      </c>
      <c r="O754" s="29" t="s">
        <v>1212</v>
      </c>
    </row>
    <row r="755" spans="1:15" ht="31.5" x14ac:dyDescent="0.25">
      <c r="A755" s="31">
        <v>955</v>
      </c>
      <c r="B755" s="32" t="s">
        <v>1117</v>
      </c>
      <c r="C755" s="29" t="s">
        <v>1118</v>
      </c>
      <c r="D755" s="32" t="s">
        <v>72</v>
      </c>
      <c r="E755" s="32" t="s">
        <v>73</v>
      </c>
      <c r="F755" s="32" t="s">
        <v>2039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74</v>
      </c>
      <c r="M755" s="32" t="s">
        <v>74</v>
      </c>
      <c r="N755" s="32" t="s">
        <v>77</v>
      </c>
      <c r="O755" s="29" t="s">
        <v>1183</v>
      </c>
    </row>
    <row r="756" spans="1:15" ht="15.75" x14ac:dyDescent="0.25">
      <c r="A756" s="31">
        <v>956</v>
      </c>
      <c r="B756" s="32" t="s">
        <v>1119</v>
      </c>
      <c r="C756" s="29" t="s">
        <v>1120</v>
      </c>
      <c r="D756" s="29" t="s">
        <v>72</v>
      </c>
      <c r="E756" s="29" t="s">
        <v>105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74</v>
      </c>
      <c r="L756" s="32" t="s">
        <v>77</v>
      </c>
      <c r="M756" s="32" t="s">
        <v>74</v>
      </c>
      <c r="N756" s="32" t="s">
        <v>77</v>
      </c>
      <c r="O756" s="29" t="s">
        <v>1212</v>
      </c>
    </row>
    <row r="757" spans="1:15" ht="31.5" x14ac:dyDescent="0.25">
      <c r="A757" s="31">
        <v>957</v>
      </c>
      <c r="B757" s="32" t="s">
        <v>460</v>
      </c>
      <c r="C757" s="32" t="s">
        <v>461</v>
      </c>
      <c r="D757" s="32" t="s">
        <v>72</v>
      </c>
      <c r="E757" s="32" t="s">
        <v>73</v>
      </c>
      <c r="F757" s="32" t="s">
        <v>2041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77</v>
      </c>
      <c r="M757" s="32" t="s">
        <v>74</v>
      </c>
      <c r="N757" s="32" t="s">
        <v>77</v>
      </c>
      <c r="O757" s="32" t="s">
        <v>1190</v>
      </c>
    </row>
    <row r="758" spans="1:15" s="40" customFormat="1" ht="31.5" x14ac:dyDescent="0.25">
      <c r="A758" s="31">
        <v>958</v>
      </c>
      <c r="B758" s="32" t="s">
        <v>1121</v>
      </c>
      <c r="C758" s="29" t="s">
        <v>1122</v>
      </c>
      <c r="D758" s="32" t="s">
        <v>72</v>
      </c>
      <c r="E758" s="32" t="s">
        <v>73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29" t="s">
        <v>1191</v>
      </c>
    </row>
    <row r="759" spans="1:15" s="40" customFormat="1" ht="15.75" x14ac:dyDescent="0.25">
      <c r="A759" s="31">
        <v>959</v>
      </c>
      <c r="B759" s="32" t="s">
        <v>2181</v>
      </c>
      <c r="C759" s="29" t="s">
        <v>2185</v>
      </c>
      <c r="D759" s="29" t="s">
        <v>72</v>
      </c>
      <c r="E759" s="29" t="s">
        <v>82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74</v>
      </c>
      <c r="L759" s="32" t="s">
        <v>74</v>
      </c>
      <c r="M759" s="32" t="s">
        <v>74</v>
      </c>
      <c r="N759" s="32" t="s">
        <v>77</v>
      </c>
      <c r="O759" s="32"/>
    </row>
    <row r="760" spans="1:15" s="40" customFormat="1" ht="15.75" x14ac:dyDescent="0.25">
      <c r="A760" s="31">
        <v>960</v>
      </c>
      <c r="B760" s="32" t="s">
        <v>1123</v>
      </c>
      <c r="C760" s="29" t="s">
        <v>1124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0" customFormat="1" ht="31.5" x14ac:dyDescent="0.25">
      <c r="A761" s="31">
        <v>961</v>
      </c>
      <c r="B761" s="32" t="s">
        <v>85</v>
      </c>
      <c r="C761" s="32" t="s">
        <v>86</v>
      </c>
      <c r="D761" s="32" t="s">
        <v>87</v>
      </c>
      <c r="E761" s="32" t="s">
        <v>73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32" t="s">
        <v>1186</v>
      </c>
    </row>
    <row r="762" spans="1:15" s="40" customFormat="1" ht="15.75" x14ac:dyDescent="0.25">
      <c r="A762" s="31">
        <v>962</v>
      </c>
      <c r="B762" s="32" t="s">
        <v>1125</v>
      </c>
      <c r="C762" s="29" t="s">
        <v>1126</v>
      </c>
      <c r="D762" s="32" t="s">
        <v>72</v>
      </c>
      <c r="E762" s="32" t="s">
        <v>90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1182</v>
      </c>
    </row>
    <row r="763" spans="1:15" s="40" customFormat="1" ht="15.75" x14ac:dyDescent="0.25">
      <c r="A763" s="31">
        <v>963</v>
      </c>
      <c r="B763" s="32" t="s">
        <v>1127</v>
      </c>
      <c r="C763" s="29" t="s">
        <v>1128</v>
      </c>
      <c r="D763" s="32" t="s">
        <v>72</v>
      </c>
      <c r="E763" s="32" t="s">
        <v>82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1193</v>
      </c>
    </row>
    <row r="764" spans="1:15" s="40" customFormat="1" ht="15.75" x14ac:dyDescent="0.25">
      <c r="A764" s="31">
        <v>964</v>
      </c>
      <c r="B764" s="32" t="s">
        <v>1129</v>
      </c>
      <c r="C764" s="29" t="s">
        <v>1130</v>
      </c>
      <c r="D764" s="32" t="s">
        <v>72</v>
      </c>
      <c r="E764" s="32" t="s">
        <v>105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1208</v>
      </c>
    </row>
    <row r="765" spans="1:15" s="40" customFormat="1" ht="15.75" x14ac:dyDescent="0.25">
      <c r="A765" s="31">
        <v>965</v>
      </c>
      <c r="B765" s="32" t="s">
        <v>1131</v>
      </c>
      <c r="C765" s="29" t="s">
        <v>2132</v>
      </c>
      <c r="D765" s="32" t="s">
        <v>72</v>
      </c>
      <c r="E765" s="32" t="s">
        <v>105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2133</v>
      </c>
    </row>
    <row r="766" spans="1:15" s="40" customFormat="1" ht="31.5" x14ac:dyDescent="0.25">
      <c r="A766" s="31">
        <v>966</v>
      </c>
      <c r="B766" s="32" t="s">
        <v>2163</v>
      </c>
      <c r="C766" s="32" t="s">
        <v>2152</v>
      </c>
      <c r="D766" s="32" t="s">
        <v>72</v>
      </c>
      <c r="E766" s="32" t="s">
        <v>73</v>
      </c>
      <c r="F766" s="32" t="s">
        <v>2039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32"/>
    </row>
    <row r="767" spans="1:15" s="40" customFormat="1" ht="31.5" x14ac:dyDescent="0.25">
      <c r="A767" s="31">
        <v>967</v>
      </c>
      <c r="B767" s="32" t="s">
        <v>1132</v>
      </c>
      <c r="C767" s="29" t="s">
        <v>1133</v>
      </c>
      <c r="D767" s="32" t="s">
        <v>72</v>
      </c>
      <c r="E767" s="32" t="s">
        <v>73</v>
      </c>
      <c r="F767" s="32" t="s">
        <v>2039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1189</v>
      </c>
    </row>
    <row r="768" spans="1:15" s="40" customFormat="1" ht="15.75" x14ac:dyDescent="0.25">
      <c r="A768" s="31">
        <v>968</v>
      </c>
      <c r="B768" s="32" t="s">
        <v>486</v>
      </c>
      <c r="C768" s="32" t="s">
        <v>487</v>
      </c>
      <c r="D768" s="32" t="s">
        <v>87</v>
      </c>
      <c r="E768" s="32" t="s">
        <v>90</v>
      </c>
      <c r="F768" s="32" t="s">
        <v>2041</v>
      </c>
      <c r="G768" s="32" t="s">
        <v>77</v>
      </c>
      <c r="H768" s="32" t="s">
        <v>77</v>
      </c>
      <c r="I768" s="32" t="s">
        <v>77</v>
      </c>
      <c r="J768" s="32" t="s">
        <v>77</v>
      </c>
      <c r="K768" s="32" t="s">
        <v>74</v>
      </c>
      <c r="L768" s="32" t="s">
        <v>77</v>
      </c>
      <c r="M768" s="32" t="s">
        <v>74</v>
      </c>
      <c r="N768" s="32" t="s">
        <v>77</v>
      </c>
      <c r="O768" s="32" t="s">
        <v>1182</v>
      </c>
    </row>
    <row r="769" spans="1:15" s="40" customFormat="1" ht="15.75" x14ac:dyDescent="0.25">
      <c r="A769" s="31">
        <v>969</v>
      </c>
      <c r="B769" s="32" t="s">
        <v>214</v>
      </c>
      <c r="C769" s="32" t="s">
        <v>215</v>
      </c>
      <c r="D769" s="32" t="s">
        <v>72</v>
      </c>
      <c r="E769" s="32" t="s">
        <v>105</v>
      </c>
      <c r="F769" s="32" t="s">
        <v>2041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1206</v>
      </c>
    </row>
    <row r="770" spans="1:15" s="40" customFormat="1" ht="15.75" x14ac:dyDescent="0.25">
      <c r="A770" s="31">
        <v>970</v>
      </c>
      <c r="B770" s="32" t="s">
        <v>1134</v>
      </c>
      <c r="C770" s="29" t="s">
        <v>1135</v>
      </c>
      <c r="D770" s="29" t="s">
        <v>72</v>
      </c>
      <c r="E770" s="29" t="s">
        <v>90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74</v>
      </c>
      <c r="O770" s="29" t="s">
        <v>1183</v>
      </c>
    </row>
    <row r="771" spans="1:15" s="40" customFormat="1" ht="31.5" x14ac:dyDescent="0.25">
      <c r="A771" s="31">
        <v>971</v>
      </c>
      <c r="B771" s="32" t="s">
        <v>501</v>
      </c>
      <c r="C771" s="32" t="s">
        <v>502</v>
      </c>
      <c r="D771" s="32" t="s">
        <v>72</v>
      </c>
      <c r="E771" s="32" t="s">
        <v>73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1183</v>
      </c>
    </row>
    <row r="772" spans="1:15" s="40" customFormat="1" ht="31.5" x14ac:dyDescent="0.25">
      <c r="A772" s="31">
        <v>972</v>
      </c>
      <c r="B772" s="32" t="s">
        <v>292</v>
      </c>
      <c r="C772" s="32" t="s">
        <v>293</v>
      </c>
      <c r="D772" s="32" t="s">
        <v>130</v>
      </c>
      <c r="E772" s="32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77</v>
      </c>
      <c r="O772" s="32" t="s">
        <v>1186</v>
      </c>
    </row>
    <row r="773" spans="1:15" s="40" customFormat="1" ht="15.75" x14ac:dyDescent="0.25">
      <c r="A773" s="31">
        <v>973</v>
      </c>
      <c r="B773" s="32" t="s">
        <v>1087</v>
      </c>
      <c r="C773" s="32" t="s">
        <v>1088</v>
      </c>
      <c r="D773" s="32" t="s">
        <v>72</v>
      </c>
      <c r="E773" s="32" t="s">
        <v>82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32" t="s">
        <v>1182</v>
      </c>
    </row>
    <row r="774" spans="1:15" s="40" customFormat="1" ht="15.75" x14ac:dyDescent="0.25">
      <c r="A774" s="31">
        <v>974</v>
      </c>
      <c r="B774" s="32" t="s">
        <v>1138</v>
      </c>
      <c r="C774" s="29" t="s">
        <v>1139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1186</v>
      </c>
    </row>
    <row r="775" spans="1:15" s="40" customFormat="1" ht="31.5" x14ac:dyDescent="0.25">
      <c r="A775" s="31">
        <v>976</v>
      </c>
      <c r="B775" s="32" t="s">
        <v>503</v>
      </c>
      <c r="C775" s="32" t="s">
        <v>504</v>
      </c>
      <c r="D775" s="32" t="s">
        <v>72</v>
      </c>
      <c r="E775" s="32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77</v>
      </c>
      <c r="O775" s="32" t="s">
        <v>1186</v>
      </c>
    </row>
    <row r="776" spans="1:15" s="40" customFormat="1" ht="15.75" x14ac:dyDescent="0.25">
      <c r="A776" s="31">
        <v>977</v>
      </c>
      <c r="B776" s="32" t="s">
        <v>1903</v>
      </c>
      <c r="C776" s="29" t="s">
        <v>1904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2027</v>
      </c>
    </row>
    <row r="777" spans="1:15" s="40" customFormat="1" ht="15.75" x14ac:dyDescent="0.25">
      <c r="A777" s="31">
        <v>978</v>
      </c>
      <c r="B777" s="32" t="s">
        <v>1140</v>
      </c>
      <c r="C777" s="29" t="s">
        <v>1141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32" t="s">
        <v>1190</v>
      </c>
    </row>
    <row r="778" spans="1:15" s="40" customFormat="1" ht="15.75" x14ac:dyDescent="0.25">
      <c r="A778" s="31">
        <v>979</v>
      </c>
      <c r="B778" s="32" t="s">
        <v>1142</v>
      </c>
      <c r="C778" s="29" t="s">
        <v>1143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77</v>
      </c>
      <c r="M778" s="32" t="s">
        <v>74</v>
      </c>
      <c r="N778" s="32" t="s">
        <v>74</v>
      </c>
      <c r="O778" s="29" t="s">
        <v>1183</v>
      </c>
    </row>
    <row r="779" spans="1:15" s="40" customFormat="1" ht="15.75" x14ac:dyDescent="0.25">
      <c r="A779" s="31">
        <v>980</v>
      </c>
      <c r="B779" s="32" t="s">
        <v>1144</v>
      </c>
      <c r="C779" s="29" t="s">
        <v>1145</v>
      </c>
      <c r="D779" s="32" t="s">
        <v>72</v>
      </c>
      <c r="E779" s="29" t="s">
        <v>73</v>
      </c>
      <c r="F779" s="32" t="s">
        <v>2039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74</v>
      </c>
      <c r="O779" s="29" t="s">
        <v>1188</v>
      </c>
    </row>
    <row r="780" spans="1:15" s="40" customFormat="1" ht="15.75" x14ac:dyDescent="0.25">
      <c r="A780" s="31">
        <v>981</v>
      </c>
      <c r="B780" s="32" t="s">
        <v>1146</v>
      </c>
      <c r="C780" s="29" t="s">
        <v>1147</v>
      </c>
      <c r="D780" s="32" t="s">
        <v>72</v>
      </c>
      <c r="E780" s="29" t="s">
        <v>73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1188</v>
      </c>
    </row>
    <row r="781" spans="1:15" s="40" customFormat="1" ht="31.5" x14ac:dyDescent="0.25">
      <c r="A781" s="31">
        <v>983</v>
      </c>
      <c r="B781" s="32" t="s">
        <v>1148</v>
      </c>
      <c r="C781" s="29" t="s">
        <v>1149</v>
      </c>
      <c r="D781" s="32" t="s">
        <v>72</v>
      </c>
      <c r="E781" s="32" t="s">
        <v>73</v>
      </c>
      <c r="F781" s="32" t="s">
        <v>2039</v>
      </c>
      <c r="G781" s="32" t="s">
        <v>77</v>
      </c>
      <c r="H781" s="32" t="s">
        <v>74</v>
      </c>
      <c r="I781" s="32" t="s">
        <v>74</v>
      </c>
      <c r="J781" s="32" t="s">
        <v>74</v>
      </c>
      <c r="K781" s="32" t="s">
        <v>77</v>
      </c>
      <c r="L781" s="32" t="s">
        <v>77</v>
      </c>
      <c r="M781" s="32" t="s">
        <v>74</v>
      </c>
      <c r="N781" s="32" t="s">
        <v>74</v>
      </c>
      <c r="O781" s="32" t="s">
        <v>1189</v>
      </c>
    </row>
    <row r="782" spans="1:15" s="40" customFormat="1" ht="15.75" x14ac:dyDescent="0.25">
      <c r="A782" s="31">
        <v>984</v>
      </c>
      <c r="B782" s="32" t="s">
        <v>1150</v>
      </c>
      <c r="C782" s="29" t="s">
        <v>1151</v>
      </c>
      <c r="D782" s="29" t="s">
        <v>72</v>
      </c>
      <c r="E782" s="29" t="s">
        <v>90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74</v>
      </c>
      <c r="L782" s="32" t="s">
        <v>74</v>
      </c>
      <c r="M782" s="32" t="s">
        <v>74</v>
      </c>
      <c r="N782" s="32" t="s">
        <v>77</v>
      </c>
      <c r="O782" s="29" t="s">
        <v>1184</v>
      </c>
    </row>
    <row r="783" spans="1:15" s="40" customFormat="1" ht="15.75" x14ac:dyDescent="0.25">
      <c r="A783" s="31">
        <v>985</v>
      </c>
      <c r="B783" s="32" t="s">
        <v>1152</v>
      </c>
      <c r="C783" s="29" t="s">
        <v>1153</v>
      </c>
      <c r="D783" s="29" t="s">
        <v>72</v>
      </c>
      <c r="E783" s="29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77</v>
      </c>
      <c r="M783" s="32" t="s">
        <v>74</v>
      </c>
      <c r="N783" s="32" t="s">
        <v>77</v>
      </c>
      <c r="O783" s="32" t="s">
        <v>1182</v>
      </c>
    </row>
    <row r="784" spans="1:15" s="68" customFormat="1" ht="15.75" x14ac:dyDescent="0.25">
      <c r="A784" s="31">
        <v>986</v>
      </c>
      <c r="B784" s="32" t="s">
        <v>1154</v>
      </c>
      <c r="C784" s="29" t="s">
        <v>1155</v>
      </c>
      <c r="D784" s="32" t="s">
        <v>72</v>
      </c>
      <c r="E784" s="32" t="s">
        <v>105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1211</v>
      </c>
    </row>
    <row r="785" spans="1:15" s="68" customFormat="1" ht="15.75" x14ac:dyDescent="0.25">
      <c r="A785" s="31">
        <v>987</v>
      </c>
      <c r="B785" s="32" t="s">
        <v>1156</v>
      </c>
      <c r="C785" s="29" t="s">
        <v>1157</v>
      </c>
      <c r="D785" s="32" t="s">
        <v>72</v>
      </c>
      <c r="E785" s="32" t="s">
        <v>105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32" t="s">
        <v>1211</v>
      </c>
    </row>
    <row r="786" spans="1:15" s="68" customFormat="1" ht="15.75" x14ac:dyDescent="0.25">
      <c r="A786" s="31">
        <v>988</v>
      </c>
      <c r="B786" s="32" t="s">
        <v>1158</v>
      </c>
      <c r="C786" s="29" t="s">
        <v>1159</v>
      </c>
      <c r="D786" s="29" t="s">
        <v>72</v>
      </c>
      <c r="E786" s="29" t="s">
        <v>73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32" t="s">
        <v>1188</v>
      </c>
    </row>
    <row r="787" spans="1:15" s="68" customFormat="1" ht="15.75" x14ac:dyDescent="0.25">
      <c r="A787" s="31">
        <v>989</v>
      </c>
      <c r="B787" s="32" t="s">
        <v>1160</v>
      </c>
      <c r="C787" s="29" t="s">
        <v>1161</v>
      </c>
      <c r="D787" s="29" t="s">
        <v>72</v>
      </c>
      <c r="E787" s="29" t="s">
        <v>73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74</v>
      </c>
      <c r="O787" s="32" t="s">
        <v>1186</v>
      </c>
    </row>
    <row r="788" spans="1:15" s="68" customFormat="1" ht="15.75" x14ac:dyDescent="0.25">
      <c r="A788" s="31">
        <v>990</v>
      </c>
      <c r="B788" s="32" t="s">
        <v>888</v>
      </c>
      <c r="C788" s="32" t="s">
        <v>889</v>
      </c>
      <c r="D788" s="32" t="s">
        <v>72</v>
      </c>
      <c r="E788" s="32" t="s">
        <v>105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1211</v>
      </c>
    </row>
    <row r="789" spans="1:15" s="68" customFormat="1" ht="15.75" x14ac:dyDescent="0.25">
      <c r="A789" s="31">
        <v>991</v>
      </c>
      <c r="B789" s="32" t="s">
        <v>1164</v>
      </c>
      <c r="C789" s="29" t="s">
        <v>1165</v>
      </c>
      <c r="D789" s="29" t="s">
        <v>72</v>
      </c>
      <c r="E789" s="29" t="s">
        <v>105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74</v>
      </c>
      <c r="L789" s="32" t="s">
        <v>74</v>
      </c>
      <c r="M789" s="32" t="s">
        <v>74</v>
      </c>
      <c r="N789" s="32" t="s">
        <v>77</v>
      </c>
      <c r="O789" s="32" t="s">
        <v>1182</v>
      </c>
    </row>
    <row r="790" spans="1:15" s="68" customFormat="1" ht="15.75" x14ac:dyDescent="0.25">
      <c r="A790" s="31">
        <v>993</v>
      </c>
      <c r="B790" s="32" t="s">
        <v>1168</v>
      </c>
      <c r="C790" s="29" t="s">
        <v>1169</v>
      </c>
      <c r="D790" s="29" t="s">
        <v>72</v>
      </c>
      <c r="E790" s="29" t="s">
        <v>73</v>
      </c>
      <c r="F790" s="32" t="s">
        <v>2039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32" t="s">
        <v>1192</v>
      </c>
    </row>
    <row r="791" spans="1:15" s="68" customFormat="1" ht="15.75" x14ac:dyDescent="0.25">
      <c r="A791" s="31">
        <v>994</v>
      </c>
      <c r="B791" s="32" t="s">
        <v>1894</v>
      </c>
      <c r="C791" s="29" t="s">
        <v>1893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77</v>
      </c>
      <c r="O791" s="32" t="s">
        <v>2027</v>
      </c>
    </row>
    <row r="792" spans="1:15" s="68" customFormat="1" ht="15.75" x14ac:dyDescent="0.25">
      <c r="A792" s="31">
        <v>995</v>
      </c>
      <c r="B792" s="32" t="s">
        <v>841</v>
      </c>
      <c r="C792" s="32" t="s">
        <v>842</v>
      </c>
      <c r="D792" s="32" t="s">
        <v>72</v>
      </c>
      <c r="E792" s="32" t="s">
        <v>90</v>
      </c>
      <c r="F792" s="32" t="s">
        <v>2039</v>
      </c>
      <c r="G792" s="32" t="s">
        <v>77</v>
      </c>
      <c r="H792" s="32" t="s">
        <v>74</v>
      </c>
      <c r="I792" s="32" t="s">
        <v>74</v>
      </c>
      <c r="J792" s="32" t="s">
        <v>74</v>
      </c>
      <c r="K792" s="32" t="s">
        <v>74</v>
      </c>
      <c r="L792" s="32" t="s">
        <v>77</v>
      </c>
      <c r="M792" s="32" t="s">
        <v>74</v>
      </c>
      <c r="N792" s="32" t="s">
        <v>74</v>
      </c>
      <c r="O792" s="32" t="s">
        <v>1183</v>
      </c>
    </row>
    <row r="793" spans="1:15" s="68" customFormat="1" ht="15.75" x14ac:dyDescent="0.25">
      <c r="A793" s="31">
        <v>996</v>
      </c>
      <c r="B793" s="32" t="s">
        <v>1195</v>
      </c>
      <c r="C793" s="29" t="s">
        <v>1196</v>
      </c>
      <c r="D793" s="29" t="s">
        <v>72</v>
      </c>
      <c r="E793" s="29" t="s">
        <v>73</v>
      </c>
      <c r="F793" s="32" t="s">
        <v>2039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74</v>
      </c>
      <c r="M793" s="32" t="s">
        <v>74</v>
      </c>
      <c r="N793" s="32" t="s">
        <v>77</v>
      </c>
      <c r="O793" s="32" t="s">
        <v>1186</v>
      </c>
    </row>
    <row r="794" spans="1:15" ht="15.75" x14ac:dyDescent="0.25">
      <c r="A794" s="87">
        <v>600</v>
      </c>
      <c r="B794" s="32" t="s">
        <v>2486</v>
      </c>
      <c r="C794" s="29" t="str">
        <f>VLOOKUP(A794,'LISTADO ATM'!$A$2:$B$900,2,0)</f>
        <v>ATM S/M Bravo Hipica</v>
      </c>
      <c r="D794" s="29" t="s">
        <v>72</v>
      </c>
      <c r="F794" s="32" t="s">
        <v>1303</v>
      </c>
      <c r="G794" s="32" t="s">
        <v>1303</v>
      </c>
      <c r="H794" s="32" t="s">
        <v>1303</v>
      </c>
      <c r="I794" s="32" t="s">
        <v>1303</v>
      </c>
      <c r="J794" s="32" t="s">
        <v>1303</v>
      </c>
      <c r="K794" s="32" t="s">
        <v>1303</v>
      </c>
      <c r="L794" s="32" t="s">
        <v>1303</v>
      </c>
      <c r="M794" s="32" t="s">
        <v>1303</v>
      </c>
      <c r="N794" s="32"/>
      <c r="O794" s="32"/>
    </row>
  </sheetData>
  <autoFilter ref="A1:O1">
    <sortState ref="A2:O790">
      <sortCondition ref="A1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Wilfredy Leandro Morales Payano</cp:lastModifiedBy>
  <cp:lastPrinted>2021-04-04T13:22:32Z</cp:lastPrinted>
  <dcterms:created xsi:type="dcterms:W3CDTF">2014-10-01T23:18:29Z</dcterms:created>
  <dcterms:modified xsi:type="dcterms:W3CDTF">2021-04-15T00:01:40Z</dcterms:modified>
</cp:coreProperties>
</file>