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16\"/>
    </mc:Choice>
  </mc:AlternateContent>
  <xr:revisionPtr revIDLastSave="0" documentId="13_ncr:1_{19935382-B194-40C0-BC4E-47A1190B89FD}" xr6:coauthVersionLast="45" xr6:coauthVersionMax="45" xr10:uidLastSave="{00000000-0000-0000-0000-000000000000}"/>
  <bookViews>
    <workbookView xWindow="-120" yWindow="-120" windowWidth="29040" windowHeight="15840" tabRatio="596" xr2:uid="{00000000-000D-0000-FFFF-FFFF00000000}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07" i="1" l="1"/>
  <c r="J107" i="1"/>
  <c r="I107" i="1"/>
  <c r="H107" i="1"/>
  <c r="G107" i="1"/>
  <c r="F107" i="1"/>
  <c r="K108" i="1"/>
  <c r="J108" i="1"/>
  <c r="I108" i="1"/>
  <c r="H108" i="1"/>
  <c r="G108" i="1"/>
  <c r="F108" i="1"/>
  <c r="K109" i="1"/>
  <c r="J109" i="1"/>
  <c r="I109" i="1"/>
  <c r="H109" i="1"/>
  <c r="G109" i="1"/>
  <c r="F109" i="1"/>
  <c r="K110" i="1"/>
  <c r="J110" i="1"/>
  <c r="I110" i="1"/>
  <c r="H110" i="1"/>
  <c r="G110" i="1"/>
  <c r="F110" i="1"/>
  <c r="K111" i="1"/>
  <c r="J111" i="1"/>
  <c r="I111" i="1"/>
  <c r="H111" i="1"/>
  <c r="G111" i="1"/>
  <c r="F111" i="1"/>
  <c r="K112" i="1"/>
  <c r="J112" i="1"/>
  <c r="I112" i="1"/>
  <c r="H112" i="1"/>
  <c r="G112" i="1"/>
  <c r="F112" i="1"/>
  <c r="K113" i="1"/>
  <c r="J113" i="1"/>
  <c r="I113" i="1"/>
  <c r="H113" i="1"/>
  <c r="G113" i="1"/>
  <c r="F113" i="1"/>
  <c r="K114" i="1"/>
  <c r="J114" i="1"/>
  <c r="I114" i="1"/>
  <c r="H114" i="1"/>
  <c r="G114" i="1"/>
  <c r="F114" i="1"/>
  <c r="K115" i="1"/>
  <c r="J115" i="1"/>
  <c r="I115" i="1"/>
  <c r="H115" i="1"/>
  <c r="G115" i="1"/>
  <c r="F115" i="1"/>
  <c r="K116" i="1"/>
  <c r="J116" i="1"/>
  <c r="I116" i="1"/>
  <c r="H116" i="1"/>
  <c r="G116" i="1"/>
  <c r="F116" i="1"/>
  <c r="A116" i="1"/>
  <c r="A115" i="1"/>
  <c r="A114" i="1"/>
  <c r="A113" i="1"/>
  <c r="A112" i="1"/>
  <c r="A111" i="1"/>
  <c r="A110" i="1"/>
  <c r="A109" i="1"/>
  <c r="A108" i="1"/>
  <c r="A107" i="1"/>
  <c r="F106" i="1" l="1"/>
  <c r="G106" i="1"/>
  <c r="H106" i="1"/>
  <c r="I106" i="1"/>
  <c r="J106" i="1"/>
  <c r="K106" i="1"/>
  <c r="A106" i="1"/>
  <c r="C83" i="16" l="1"/>
  <c r="A83" i="16"/>
  <c r="B15" i="16"/>
  <c r="B38" i="16"/>
  <c r="C36" i="16"/>
  <c r="C37" i="16"/>
  <c r="A36" i="16"/>
  <c r="A37" i="16"/>
  <c r="B84" i="16" l="1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B63" i="16"/>
  <c r="C62" i="16"/>
  <c r="A62" i="16"/>
  <c r="C61" i="16"/>
  <c r="A61" i="16"/>
  <c r="C60" i="16"/>
  <c r="A60" i="16"/>
  <c r="C59" i="16"/>
  <c r="A59" i="16"/>
  <c r="B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4" i="16"/>
  <c r="A14" i="16"/>
  <c r="B10" i="16"/>
  <c r="C9" i="16"/>
  <c r="A9" i="16"/>
  <c r="A66" i="16" l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A86" i="1"/>
  <c r="A85" i="1"/>
  <c r="A84" i="1"/>
  <c r="A83" i="1"/>
  <c r="A82" i="1"/>
  <c r="A81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A59" i="1" l="1"/>
  <c r="A58" i="1"/>
  <c r="A57" i="1"/>
  <c r="A56" i="1"/>
  <c r="A55" i="1"/>
  <c r="A54" i="1"/>
  <c r="A53" i="1"/>
  <c r="A52" i="1"/>
  <c r="A51" i="1"/>
  <c r="A50" i="1"/>
  <c r="A49" i="1"/>
  <c r="A48" i="1"/>
  <c r="A47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A46" i="1" l="1"/>
  <c r="A45" i="1"/>
  <c r="A44" i="1"/>
  <c r="A43" i="1"/>
  <c r="A42" i="1"/>
  <c r="A41" i="1"/>
  <c r="A40" i="1"/>
  <c r="A39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A38" i="1" l="1"/>
  <c r="A37" i="1"/>
  <c r="A36" i="1"/>
  <c r="A35" i="1"/>
  <c r="A34" i="1"/>
  <c r="A33" i="1"/>
  <c r="A32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 l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A31" i="1"/>
  <c r="A30" i="1"/>
  <c r="A29" i="1"/>
  <c r="A28" i="1"/>
  <c r="A27" i="1"/>
  <c r="A26" i="1"/>
  <c r="A25" i="1"/>
  <c r="A24" i="1"/>
  <c r="A23" i="1"/>
  <c r="A22" i="1"/>
  <c r="A21" i="1"/>
  <c r="A20" i="1" l="1"/>
  <c r="F20" i="1"/>
  <c r="G20" i="1"/>
  <c r="H20" i="1"/>
  <c r="I20" i="1"/>
  <c r="J20" i="1"/>
  <c r="K20" i="1"/>
  <c r="F11" i="1"/>
  <c r="G11" i="1"/>
  <c r="H11" i="1"/>
  <c r="I11" i="1"/>
  <c r="J11" i="1"/>
  <c r="K11" i="1"/>
  <c r="A11" i="1"/>
  <c r="F19" i="1" l="1"/>
  <c r="G19" i="1"/>
  <c r="H19" i="1"/>
  <c r="I19" i="1"/>
  <c r="J19" i="1"/>
  <c r="K19" i="1"/>
  <c r="A19" i="1"/>
  <c r="A18" i="1" l="1"/>
  <c r="F18" i="1"/>
  <c r="G18" i="1"/>
  <c r="H18" i="1"/>
  <c r="I18" i="1"/>
  <c r="J18" i="1"/>
  <c r="K18" i="1"/>
  <c r="A17" i="1" l="1"/>
  <c r="F17" i="1"/>
  <c r="G17" i="1"/>
  <c r="H17" i="1"/>
  <c r="I17" i="1"/>
  <c r="J17" i="1"/>
  <c r="K17" i="1"/>
  <c r="A16" i="1" l="1"/>
  <c r="F16" i="1"/>
  <c r="G16" i="1"/>
  <c r="H16" i="1"/>
  <c r="I16" i="1"/>
  <c r="J16" i="1"/>
  <c r="K16" i="1"/>
  <c r="A15" i="1"/>
  <c r="A14" i="1"/>
  <c r="A13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A12" i="1" l="1"/>
  <c r="A10" i="1"/>
  <c r="A9" i="1"/>
  <c r="F12" i="1"/>
  <c r="G12" i="1"/>
  <c r="H12" i="1"/>
  <c r="I12" i="1"/>
  <c r="J12" i="1"/>
  <c r="K12" i="1"/>
  <c r="F10" i="1"/>
  <c r="G10" i="1"/>
  <c r="H10" i="1"/>
  <c r="I10" i="1"/>
  <c r="J10" i="1"/>
  <c r="K10" i="1"/>
  <c r="F9" i="1"/>
  <c r="G9" i="1"/>
  <c r="H9" i="1"/>
  <c r="I9" i="1"/>
  <c r="J9" i="1"/>
  <c r="K9" i="1"/>
  <c r="A8" i="1" l="1"/>
  <c r="F8" i="1"/>
  <c r="G8" i="1"/>
  <c r="H8" i="1"/>
  <c r="I8" i="1"/>
  <c r="J8" i="1"/>
  <c r="K8" i="1"/>
  <c r="A7" i="1" l="1"/>
  <c r="F7" i="1"/>
  <c r="G7" i="1"/>
  <c r="H7" i="1"/>
  <c r="I7" i="1"/>
  <c r="J7" i="1"/>
  <c r="K7" i="1"/>
  <c r="F6" i="1" l="1"/>
  <c r="G6" i="1"/>
  <c r="H6" i="1"/>
  <c r="I6" i="1"/>
  <c r="J6" i="1"/>
  <c r="K6" i="1"/>
  <c r="A6" i="1"/>
  <c r="A5" i="1" l="1"/>
  <c r="F5" i="1"/>
  <c r="G5" i="1"/>
  <c r="H5" i="1"/>
  <c r="I5" i="1"/>
  <c r="J5" i="1"/>
  <c r="K5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sharedStrings.xml><?xml version="1.0" encoding="utf-8"?>
<sst xmlns="http://schemas.openxmlformats.org/spreadsheetml/2006/main" count="13514" uniqueCount="2546">
  <si>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</si>
  <si>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</si>
  <si>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</si>
  <si>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</si>
  <si>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</si>
  <si>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</si>
  <si>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</si>
  <si>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</si>
  <si>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</si>
  <si>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</si>
  <si>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</si>
  <si>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</si>
  <si>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</si>
  <si>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</si>
  <si>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</si>
  <si>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</si>
  <si>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</si>
  <si>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</si>
  <si>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</si>
  <si>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</si>
  <si>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</si>
  <si>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</si>
  <si>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</si>
  <si>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</si>
  <si>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</si>
  <si>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</si>
  <si>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</si>
  <si>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</si>
  <si>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</si>
  <si>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</si>
  <si>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</si>
  <si>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</si>
  <si>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</si>
  <si>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</si>
  <si>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</si>
  <si>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</si>
  <si>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</si>
  <si>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</si>
  <si>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</si>
  <si>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</si>
  <si>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</si>
  <si>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</si>
  <si>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</si>
  <si>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</si>
  <si>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</si>
  <si>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</si>
  <si>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</si>
  <si>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</si>
  <si>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</si>
  <si>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</si>
  <si>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</si>
  <si>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</si>
  <si>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</si>
  <si>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</si>
  <si>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</si>
  <si>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</si>
  <si>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</si>
  <si>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</si>
  <si>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</si>
  <si>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</si>
  <si>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</si>
  <si>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</si>
  <si>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</si>
  <si>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</si>
  <si>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</si>
  <si>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</si>
  <si>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</si>
  <si>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</si>
  <si>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</si>
  <si>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</si>
  <si>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</si>
  <si>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</si>
  <si>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</si>
  <si>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</si>
  <si>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</si>
  <si>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</si>
  <si>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</si>
  <si>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</si>
  <si>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</si>
  <si>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</si>
  <si>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</si>
  <si>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</si>
  <si>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</si>
  <si>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</si>
  <si>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</si>
  <si>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</si>
  <si>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</si>
  <si>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</si>
  <si>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</si>
  <si>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</si>
  <si>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</si>
  <si>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</si>
  <si>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</si>
  <si>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</si>
  <si>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</si>
  <si>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</si>
  <si>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</si>
  <si>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</si>
  <si>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</si>
  <si>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</si>
  <si>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</si>
  <si>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</si>
  <si>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</si>
  <si>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</si>
  <si>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</si>
  <si>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</si>
  <si>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</si>
  <si>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</si>
  <si>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</si>
  <si>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</si>
  <si>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</si>
  <si>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</si>
  <si>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</si>
  <si>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</si>
  <si>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</si>
  <si>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</si>
  <si>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</si>
  <si>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</si>
  <si>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</si>
  <si>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</si>
  <si>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</si>
  <si>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</si>
  <si>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</si>
  <si>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</si>
  <si>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</si>
  <si>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</si>
  <si>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</si>
  <si>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</si>
  <si>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</si>
  <si>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</si>
  <si>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</si>
  <si>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</si>
  <si>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</si>
  <si>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</si>
  <si>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</si>
  <si>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</si>
  <si>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</si>
  <si>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</si>
  <si>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</si>
  <si>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</si>
  <si>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</si>
  <si>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</si>
  <si>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</si>
  <si>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</si>
  <si>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</si>
  <si>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</si>
  <si>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</si>
  <si>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</si>
  <si>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</si>
  <si>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</si>
  <si>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</si>
  <si>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</si>
  <si>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</si>
  <si>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</si>
  <si>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</si>
  <si>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</si>
  <si>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</si>
  <si>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</si>
  <si>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</si>
  <si>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</si>
  <si>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</si>
  <si>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</si>
  <si>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</si>
  <si>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</si>
  <si>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</si>
  <si>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</si>
  <si>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</si>
  <si>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</si>
  <si>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</si>
  <si>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</si>
  <si>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</si>
  <si>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</si>
  <si>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</si>
  <si>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</si>
  <si>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</si>
  <si>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</si>
  <si>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</si>
  <si>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</si>
  <si>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</si>
  <si>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</si>
  <si>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</si>
  <si>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</si>
  <si>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</si>
  <si>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</si>
  <si>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</si>
  <si>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</si>
  <si>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</si>
  <si>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</si>
  <si>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</si>
  <si>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</si>
  <si>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</si>
  <si>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</si>
  <si>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</si>
  <si>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</si>
  <si>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</si>
  <si>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</si>
  <si>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</si>
  <si>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</si>
  <si>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</si>
  <si>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</si>
  <si>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</si>
  <si>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</si>
  <si>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</si>
  <si>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</si>
  <si>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</si>
  <si>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</si>
  <si>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</si>
  <si>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</si>
  <si>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</si>
  <si>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</si>
  <si>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</si>
  <si>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</si>
  <si>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</si>
  <si>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</si>
  <si>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</si>
  <si>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</si>
  <si>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</si>
  <si>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</si>
  <si>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</si>
  <si>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</si>
  <si>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</si>
  <si>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</si>
  <si>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</si>
  <si>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</si>
  <si>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</si>
  <si>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</si>
  <si>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</si>
  <si>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</si>
  <si>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</si>
  <si>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</si>
  <si>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</si>
  <si>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</si>
  <si>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</si>
  <si>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</si>
  <si>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</si>
  <si>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</si>
  <si>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</si>
  <si>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</si>
  <si>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</si>
  <si>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</si>
  <si>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</si>
  <si>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</si>
  <si>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</si>
  <si>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</si>
  <si>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</si>
  <si>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</si>
  <si>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</si>
  <si>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</si>
  <si>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</si>
  <si>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</si>
  <si>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</si>
  <si>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</si>
  <si>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</si>
  <si>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</si>
  <si>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</si>
  <si>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</si>
  <si>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</si>
  <si>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</si>
  <si>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</si>
  <si>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</si>
  <si>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</si>
  <si>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</si>
  <si>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</si>
  <si>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</si>
  <si>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</si>
  <si>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</si>
  <si>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</si>
  <si>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</si>
  <si>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</si>
  <si>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</si>
  <si>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</si>
  <si>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</si>
  <si>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</si>
  <si>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</si>
  <si>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</si>
  <si>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</si>
  <si>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</si>
  <si>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</si>
  <si>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</si>
  <si>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</si>
  <si>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</si>
  <si>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</si>
  <si>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</si>
  <si>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</si>
  <si>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</si>
  <si>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</si>
  <si>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</si>
  <si>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</si>
  <si>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</si>
  <si>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</si>
  <si>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</si>
  <si>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</si>
  <si>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</si>
  <si>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</si>
  <si>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</si>
  <si>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</si>
  <si>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</si>
  <si>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</si>
  <si>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</si>
  <si>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</si>
  <si>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</si>
  <si>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</si>
  <si>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</si>
  <si>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</si>
  <si>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</si>
  <si>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</si>
  <si>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</si>
  <si>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</si>
  <si>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</si>
  <si>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</si>
  <si>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</si>
  <si>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</si>
  <si>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</si>
  <si>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</si>
  <si>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</si>
  <si>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</si>
  <si>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</si>
  <si>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</si>
  <si>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</si>
  <si>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</si>
  <si>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</si>
  <si>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</si>
  <si>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</si>
  <si>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</si>
  <si>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</si>
  <si>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</si>
  <si>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</si>
  <si>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</si>
  <si>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</si>
  <si>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</si>
  <si>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</si>
  <si>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</si>
  <si>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</si>
  <si>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</si>
  <si>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</si>
  <si>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</si>
  <si>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</si>
  <si>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</si>
  <si>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</si>
  <si>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</si>
  <si>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</si>
  <si>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</si>
  <si>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</si>
  <si>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</si>
  <si>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</si>
  <si>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</si>
  <si>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</si>
  <si>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</si>
  <si>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</si>
  <si>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</si>
  <si>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</si>
  <si>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</si>
  <si>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</si>
  <si>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</si>
  <si>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</si>
  <si>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</si>
  <si>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</si>
  <si>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</si>
  <si>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</si>
  <si>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</si>
  <si>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</si>
  <si>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</si>
  <si>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</si>
  <si>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</si>
  <si>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</si>
  <si>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</si>
  <si>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</si>
  <si>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</si>
  <si>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</si>
  <si>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</si>
  <si>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</si>
  <si>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</si>
  <si>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</si>
  <si>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</si>
  <si>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</si>
  <si>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</si>
  <si>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</si>
  <si>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</si>
  <si>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</si>
  <si>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</si>
  <si>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</si>
  <si>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</si>
  <si>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</si>
  <si>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</si>
  <si>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</si>
  <si>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</si>
  <si>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</si>
  <si>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</si>
  <si>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</si>
  <si>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</si>
  <si>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</si>
  <si>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</si>
  <si>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</si>
  <si>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</si>
  <si>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</si>
  <si>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</si>
  <si>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</si>
  <si>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</si>
  <si>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</si>
  <si>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</si>
  <si>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</si>
  <si>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</si>
  <si>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</si>
  <si>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</si>
  <si>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</si>
  <si>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</si>
  <si>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</si>
  <si>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</si>
  <si>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</si>
  <si>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</si>
  <si>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</si>
  <si>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</si>
  <si>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</si>
  <si>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</si>
  <si>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</si>
  <si>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</si>
  <si>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</si>
  <si>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</si>
  <si>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</si>
  <si>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</si>
  <si>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</si>
  <si>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</si>
  <si>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</si>
  <si>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</si>
  <si>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</si>
  <si>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</si>
  <si>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</si>
  <si>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</si>
  <si>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</si>
  <si>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</si>
  <si>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</si>
  <si>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</si>
  <si>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</si>
  <si>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</si>
  <si>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</si>
  <si>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</si>
  <si>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</si>
  <si>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</si>
  <si>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</si>
  <si>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</si>
  <si>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</si>
  <si>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</si>
  <si>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</si>
  <si>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</si>
  <si>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</si>
  <si>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</si>
  <si>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</si>
  <si>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</si>
  <si>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</si>
  <si>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</si>
  <si>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</si>
  <si>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</si>
  <si>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</si>
  <si>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</si>
  <si>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</si>
  <si>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</si>
  <si>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</si>
  <si>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</si>
  <si>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</si>
  <si>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</si>
  <si>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</si>
  <si>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</si>
  <si>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</si>
  <si>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</si>
  <si>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</si>
  <si>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</si>
  <si>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</si>
  <si>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</si>
  <si>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</si>
  <si>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</si>
  <si>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</si>
  <si>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</si>
  <si>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</si>
  <si>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</si>
  <si>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</si>
  <si>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</si>
  <si>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</si>
  <si>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</si>
  <si>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</si>
  <si>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</si>
  <si>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</si>
  <si>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</si>
  <si>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</si>
  <si>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</si>
  <si>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</si>
  <si>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</si>
  <si>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</si>
  <si>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</si>
  <si>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</si>
  <si>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</si>
  <si>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</si>
  <si>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</si>
  <si>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</si>
  <si>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</si>
  <si>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</si>
  <si>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</si>
  <si>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</si>
  <si>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</si>
  <si>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</si>
  <si>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</si>
  <si>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</si>
  <si>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</si>
  <si>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</si>
  <si>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</si>
  <si>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</si>
  <si>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</si>
  <si>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</si>
  <si>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</si>
  <si>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</si>
  <si>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</si>
  <si>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</si>
  <si>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</si>
  <si>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</si>
  <si>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</si>
  <si>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</si>
  <si>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</si>
  <si>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</si>
  <si>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</si>
  <si>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</si>
  <si>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</si>
  <si>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</si>
  <si>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</si>
  <si>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</si>
  <si>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</si>
  <si>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</si>
  <si>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</si>
  <si>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</si>
  <si>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</si>
  <si>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</si>
  <si>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</si>
  <si>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</si>
  <si>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</si>
  <si>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</si>
  <si>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</si>
  <si>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</si>
  <si>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</si>
  <si>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</si>
  <si>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</si>
  <si>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</si>
  <si>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</si>
  <si>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</si>
  <si>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</si>
  <si>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</si>
  <si>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</si>
  <si>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</si>
  <si>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</si>
  <si>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</si>
  <si>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</si>
  <si>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</si>
  <si>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</si>
  <si>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</si>
  <si>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</si>
  <si>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</si>
  <si>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</si>
  <si>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</si>
  <si>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</si>
  <si>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</si>
  <si>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</si>
  <si>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</si>
  <si>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</si>
  <si>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</si>
  <si>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</si>
  <si>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</si>
  <si>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</si>
  <si>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</si>
  <si>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</si>
  <si>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</si>
  <si>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</si>
  <si>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</si>
  <si>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</si>
  <si>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</si>
  <si>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</si>
  <si>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</si>
  <si>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</si>
  <si>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</si>
  <si>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</si>
  <si>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</si>
  <si>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</si>
  <si>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</si>
  <si>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</si>
  <si>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</si>
  <si>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</si>
  <si>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</si>
  <si>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</si>
  <si>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</si>
  <si>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</si>
  <si>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</si>
  <si>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</si>
  <si>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</si>
  <si>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</si>
  <si>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</si>
  <si>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</si>
  <si>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</si>
  <si>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</si>
  <si>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</si>
  <si>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</si>
  <si>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</si>
  <si>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</si>
  <si>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</si>
  <si>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</si>
  <si>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</si>
  <si>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</si>
  <si>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</si>
  <si>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</si>
  <si>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</si>
  <si>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</si>
  <si>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</si>
  <si>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</si>
  <si>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</si>
  <si>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</si>
  <si>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</si>
  <si>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</si>
  <si>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</si>
  <si>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</si>
  <si>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</si>
  <si>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</si>
  <si>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</si>
  <si>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</si>
  <si>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</si>
  <si>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</si>
  <si>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</si>
  <si>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</si>
  <si>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</si>
  <si>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</si>
  <si>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</si>
  <si>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</si>
  <si>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</si>
  <si>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</si>
  <si>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</si>
  <si>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</si>
  <si>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</si>
  <si>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</si>
  <si>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</si>
  <si>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</si>
  <si>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</si>
  <si>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</si>
  <si>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</si>
  <si>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</si>
  <si>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</si>
  <si>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</si>
  <si>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</si>
  <si>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</si>
  <si>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</si>
  <si>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</si>
  <si>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</si>
  <si>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</si>
  <si>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</si>
  <si>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</si>
  <si>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</si>
  <si>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</si>
  <si>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</si>
  <si>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</si>
  <si>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</si>
  <si>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</si>
  <si>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</si>
  <si>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</si>
  <si>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</si>
  <si>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</si>
  <si>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</si>
  <si>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</si>
  <si>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</si>
  <si>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</si>
  <si>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</si>
  <si>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</si>
  <si>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</si>
  <si>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</si>
  <si>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</si>
  <si>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</si>
  <si>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</si>
  <si>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</si>
  <si>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</si>
  <si>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</si>
  <si>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</si>
  <si>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</si>
  <si>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</si>
  <si>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</si>
  <si>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</si>
  <si>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</si>
  <si>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</si>
  <si>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</si>
  <si>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</si>
  <si>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</si>
  <si>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</si>
  <si>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</si>
  <si>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</si>
  <si>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</si>
  <si>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</si>
  <si>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</si>
  <si>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</si>
  <si>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</si>
  <si>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</si>
  <si>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</si>
  <si>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</si>
  <si>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</si>
  <si>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</si>
  <si>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</si>
  <si>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</si>
  <si>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</si>
  <si>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</si>
  <si>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</si>
  <si>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</si>
  <si>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</si>
  <si>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</si>
  <si>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</si>
  <si>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</si>
  <si>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</si>
  <si>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</si>
  <si>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</si>
  <si>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</si>
  <si>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</si>
  <si>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</si>
  <si>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</si>
  <si>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</si>
  <si>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</si>
  <si>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</si>
  <si>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</si>
  <si>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</si>
  <si>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</si>
  <si>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</si>
  <si>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</si>
  <si>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</si>
  <si>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</si>
  <si>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</si>
  <si>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</si>
  <si>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</si>
  <si>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</si>
  <si>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</si>
  <si>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</si>
  <si>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</si>
  <si>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</si>
  <si>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</si>
  <si>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</si>
  <si>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</si>
  <si>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</si>
  <si>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</si>
  <si>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</si>
  <si>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</si>
  <si>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</si>
  <si>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</si>
  <si>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</si>
  <si>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</si>
  <si>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</si>
  <si>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</si>
  <si>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</si>
  <si>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</si>
  <si>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</si>
  <si>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</si>
  <si>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</si>
  <si>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</si>
  <si>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</si>
  <si>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</si>
  <si>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</si>
  <si>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</si>
  <si>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</si>
  <si>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</si>
  <si>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</si>
  <si>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</si>
  <si>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</si>
  <si>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</si>
  <si>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</si>
  <si>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</si>
  <si>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</si>
  <si>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</si>
  <si>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</si>
  <si>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</si>
  <si>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</si>
  <si>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</si>
  <si>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</si>
  <si>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</si>
  <si>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</si>
  <si>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</si>
  <si>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</si>
  <si>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</si>
  <si>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</si>
  <si>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</si>
  <si>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</si>
  <si>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</si>
  <si>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</si>
  <si>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</si>
  <si>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</si>
  <si>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</si>
  <si>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</si>
  <si>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</si>
  <si>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</si>
  <si>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</si>
  <si>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</si>
  <si>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</si>
  <si>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</si>
  <si>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</si>
  <si>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</si>
  <si>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</si>
  <si>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</si>
  <si>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</si>
  <si>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</si>
  <si>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</si>
  <si>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</si>
  <si>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</si>
  <si>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</si>
  <si>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</si>
  <si>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</si>
  <si>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</si>
  <si>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</si>
  <si>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</si>
  <si>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</si>
  <si>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</si>
  <si>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</si>
  <si>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</si>
  <si>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</si>
  <si>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</si>
  <si>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</si>
  <si>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</si>
  <si>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</si>
  <si>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</si>
  <si>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</si>
  <si>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</si>
  <si>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</si>
  <si>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</si>
  <si>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</si>
  <si>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</si>
  <si>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</si>
  <si>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</si>
  <si>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</si>
  <si>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</si>
  <si>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</si>
  <si>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</si>
  <si>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</si>
  <si>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</si>
  <si>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</si>
  <si>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</si>
  <si>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</si>
  <si>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</si>
  <si>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</si>
  <si>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</si>
  <si>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</si>
  <si>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</si>
  <si>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</si>
  <si>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</si>
  <si>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</si>
  <si>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</si>
  <si>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</si>
  <si>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</si>
  <si>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</si>
  <si>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</si>
  <si>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</si>
  <si>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</si>
  <si>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</si>
  <si>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</si>
  <si>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</si>
  <si>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</si>
  <si>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</si>
  <si>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</si>
  <si>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</si>
  <si>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</si>
  <si>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</si>
  <si>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</si>
  <si>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</si>
  <si>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</si>
  <si>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</si>
  <si>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</si>
  <si>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</si>
  <si>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</si>
  <si>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</si>
  <si>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</si>
  <si>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</si>
  <si>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</si>
  <si>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</si>
  <si>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</si>
  <si>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</si>
  <si>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</si>
  <si>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</si>
  <si>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</si>
  <si>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</si>
  <si>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</si>
  <si>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</si>
  <si>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</si>
  <si>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</si>
  <si>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</si>
  <si>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</si>
  <si>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</si>
  <si>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</si>
  <si>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</si>
  <si>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</si>
  <si>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</si>
  <si>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</si>
  <si>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</si>
  <si>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</si>
  <si>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</si>
  <si>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</si>
  <si>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</si>
  <si>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</si>
  <si>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</si>
  <si>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</si>
  <si>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</si>
  <si>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</si>
  <si>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</si>
  <si>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</si>
  <si>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</si>
  <si>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</si>
  <si>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</si>
  <si>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</si>
  <si>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</si>
  <si>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</si>
  <si>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</si>
  <si>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</si>
  <si>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</si>
  <si>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</si>
  <si>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</si>
  <si>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</si>
  <si>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</si>
  <si>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</si>
  <si>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</si>
  <si>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</si>
  <si>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</si>
  <si>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</si>
  <si>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</si>
  <si>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</si>
  <si>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</si>
  <si>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</si>
  <si>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</si>
  <si>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</si>
  <si>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</si>
  <si>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</si>
  <si>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</si>
  <si>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</si>
  <si>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</si>
  <si>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</si>
  <si>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</si>
  <si>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</si>
  <si>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</si>
  <si>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</si>
  <si>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</si>
  <si>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</si>
  <si>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</si>
  <si>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</si>
  <si>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</si>
  <si>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</si>
  <si>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</si>
  <si>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</si>
  <si>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</si>
  <si>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</si>
  <si>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</si>
  <si>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</si>
  <si>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</si>
  <si>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</si>
  <si>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</si>
  <si>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</si>
  <si>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</si>
  <si>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</si>
  <si>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</si>
  <si>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</si>
  <si>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</si>
  <si>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</si>
  <si>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</si>
  <si>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</si>
  <si>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</si>
  <si>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</si>
  <si>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</si>
  <si>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</si>
  <si>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</si>
  <si>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</si>
  <si>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</si>
  <si>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</si>
  <si>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</si>
  <si>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</si>
  <si>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</si>
  <si>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</si>
  <si>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</si>
  <si>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</si>
  <si>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</si>
  <si>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</si>
  <si>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</si>
  <si>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</si>
  <si>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</si>
  <si>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</si>
  <si>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</si>
  <si>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</si>
  <si>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</si>
  <si>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</si>
  <si>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</si>
  <si>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</si>
  <si>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</si>
  <si>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</si>
  <si>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</si>
  <si>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</si>
  <si>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</si>
  <si>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</si>
  <si>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</si>
  <si>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</si>
  <si>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</si>
  <si>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</si>
  <si>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</si>
  <si>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</si>
  <si>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</si>
  <si>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</si>
  <si>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</si>
  <si>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</si>
  <si>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</si>
  <si>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</si>
  <si>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</si>
  <si>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</si>
  <si>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</si>
  <si>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</si>
  <si>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</si>
  <si>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</si>
  <si>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</si>
  <si>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</si>
  <si>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</si>
  <si>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</si>
  <si>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</si>
  <si>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</si>
  <si>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</si>
  <si>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</si>
  <si>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</si>
  <si>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</si>
  <si>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</si>
  <si>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</si>
  <si>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</si>
  <si>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</si>
  <si>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</si>
  <si>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</si>
  <si>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</si>
  <si>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</si>
  <si>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</si>
  <si>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</si>
  <si>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</si>
  <si>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</si>
  <si>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</si>
  <si>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</si>
  <si>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</si>
  <si>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</si>
  <si>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</si>
  <si>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</si>
  <si>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</si>
  <si>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</si>
  <si>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</si>
  <si>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</si>
  <si>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</si>
  <si>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</si>
  <si>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</si>
  <si>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</si>
  <si>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</si>
  <si>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</si>
  <si>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</si>
  <si>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</si>
  <si>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</si>
  <si>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</si>
  <si>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</si>
  <si>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</si>
  <si>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</si>
  <si>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</si>
  <si>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</si>
  <si>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</si>
  <si>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</si>
  <si>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</si>
  <si>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</si>
  <si>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</si>
  <si>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</si>
  <si>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</si>
  <si>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</si>
  <si>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</si>
  <si>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</si>
  <si>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</si>
  <si>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</si>
  <si>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</si>
  <si>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</si>
  <si>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</si>
  <si>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</si>
  <si>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</si>
  <si>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</si>
  <si>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</si>
  <si>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</si>
  <si>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</si>
  <si>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</si>
  <si>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</si>
  <si>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</si>
  <si>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</si>
  <si>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</si>
  <si>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</si>
  <si>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</si>
  <si>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</si>
  <si>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</si>
  <si>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</si>
  <si>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</si>
  <si>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</si>
  <si>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</si>
  <si>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</si>
  <si>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</si>
  <si>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</si>
  <si>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</si>
  <si>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</si>
  <si>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</si>
  <si>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</si>
  <si>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</si>
  <si>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</si>
  <si>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</si>
  <si>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</si>
  <si>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</si>
  <si>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</si>
  <si>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</si>
  <si>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</si>
  <si>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</si>
  <si>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</si>
  <si>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</si>
  <si>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</si>
  <si>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</si>
  <si>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</si>
  <si>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</si>
  <si>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</si>
  <si>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</si>
  <si>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</si>
  <si>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</si>
  <si>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</si>
  <si>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</si>
  <si>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</si>
  <si>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</si>
  <si>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</si>
  <si>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</si>
  <si>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</si>
  <si>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</si>
  <si>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</si>
  <si>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</si>
  <si>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</si>
  <si>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</si>
  <si>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</si>
  <si>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</si>
  <si>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</si>
  <si>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</si>
  <si>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</si>
  <si>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</si>
  <si>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</si>
  <si>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</si>
  <si>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</si>
  <si>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</si>
  <si>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</si>
  <si>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</si>
  <si>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</si>
  <si>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</si>
  <si>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</si>
  <si>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</si>
  <si>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</si>
  <si>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</si>
  <si>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</si>
  <si>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</si>
  <si>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</si>
  <si>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</si>
  <si>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</si>
  <si>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</si>
  <si>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</si>
  <si>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</si>
  <si>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</si>
  <si>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</si>
  <si>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</si>
  <si>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</si>
  <si>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</si>
  <si>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</si>
  <si>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</si>
  <si>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</si>
  <si>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</si>
  <si>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</si>
  <si>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</si>
  <si>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</si>
  <si>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</si>
  <si>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</si>
  <si>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</si>
  <si>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</si>
  <si>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</si>
  <si>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</si>
  <si>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</si>
  <si>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</si>
  <si>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</si>
  <si>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</si>
  <si>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</si>
  <si>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</si>
  <si>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</si>
  <si>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</si>
  <si>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</si>
  <si>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</si>
  <si>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</si>
  <si>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</si>
  <si>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</si>
  <si>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</si>
  <si>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</si>
  <si>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</si>
  <si>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</si>
  <si>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</si>
  <si>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</si>
  <si>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</si>
  <si>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</si>
  <si>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</si>
  <si>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</si>
  <si>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</si>
  <si>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</si>
  <si>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</si>
  <si>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</si>
  <si>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</si>
  <si>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</si>
  <si>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</si>
  <si>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</si>
  <si>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</si>
  <si>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</si>
  <si>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</si>
  <si>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</si>
  <si>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</si>
  <si>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</si>
  <si>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</si>
  <si>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</si>
  <si>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</si>
  <si>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</si>
  <si>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</si>
  <si>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</si>
  <si>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</si>
  <si>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</si>
  <si>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</si>
  <si>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</si>
  <si>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</si>
  <si>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</si>
  <si>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</si>
  <si>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</si>
  <si>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</si>
  <si>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</si>
  <si>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</si>
  <si>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</si>
  <si>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</si>
  <si>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</si>
  <si>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</si>
  <si>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</si>
  <si>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</si>
  <si>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</si>
  <si>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</si>
  <si>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</si>
  <si>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</si>
  <si>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</si>
  <si>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</si>
  <si>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</si>
  <si>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</si>
  <si>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</si>
  <si>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</si>
  <si>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</si>
  <si>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</si>
  <si>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</si>
  <si>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</si>
  <si>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</si>
  <si>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</si>
  <si>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</si>
  <si>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</si>
  <si>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</si>
  <si>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</si>
  <si>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</si>
  <si>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</si>
  <si>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</si>
  <si>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</si>
  <si>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</si>
  <si>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</si>
  <si>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</si>
  <si>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</si>
  <si>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</si>
  <si>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</si>
  <si>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</si>
  <si>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</si>
  <si>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</si>
  <si>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</si>
  <si>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</si>
  <si>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</si>
  <si>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</si>
  <si>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</si>
  <si>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</si>
  <si>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</si>
  <si>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</si>
  <si>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</si>
  <si>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</si>
  <si>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</si>
  <si>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</si>
  <si>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</si>
  <si>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</si>
  <si>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</si>
  <si>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</si>
  <si>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</si>
  <si>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</si>
  <si>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</si>
  <si>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</si>
  <si>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</si>
  <si>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</si>
  <si>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</si>
  <si>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</si>
  <si>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</si>
  <si>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</si>
  <si>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</si>
  <si>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</si>
  <si>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</si>
  <si>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</si>
  <si>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</si>
  <si>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</si>
  <si>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</si>
  <si>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</si>
  <si>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</si>
  <si>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</si>
  <si>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</si>
  <si>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</si>
  <si>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</si>
  <si>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</si>
  <si>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</si>
  <si>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</si>
  <si>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</si>
  <si>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</si>
  <si>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</si>
  <si>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</si>
  <si>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</si>
  <si>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</si>
  <si>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</si>
  <si>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</si>
  <si>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</si>
  <si>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</si>
  <si>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</si>
  <si>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</si>
  <si>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</si>
  <si>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</si>
  <si>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</si>
  <si>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</si>
  <si>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</si>
  <si>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</si>
  <si>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</si>
  <si>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</si>
  <si>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</si>
  <si>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</si>
  <si>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</si>
  <si>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</si>
  <si>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</si>
  <si>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</si>
  <si>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</si>
  <si>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</si>
  <si>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</si>
  <si>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</si>
  <si>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</si>
  <si>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</si>
  <si>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</si>
  <si>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</si>
  <si>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</si>
  <si>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</si>
  <si>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</si>
  <si>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</si>
  <si>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</si>
  <si>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</si>
  <si>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</si>
  <si>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</si>
  <si>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</si>
  <si>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</si>
  <si>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</si>
  <si>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</si>
  <si>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</si>
  <si>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</si>
  <si>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</si>
  <si>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</si>
  <si>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</si>
  <si>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</si>
  <si>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</si>
  <si>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</si>
  <si>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</si>
  <si>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</si>
  <si>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</si>
  <si>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</si>
  <si>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</si>
  <si>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</si>
  <si>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</si>
  <si>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</si>
  <si>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</si>
  <si>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</si>
  <si>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</si>
  <si>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</si>
  <si>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</si>
  <si>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</si>
  <si>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</si>
  <si>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</si>
  <si>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</si>
  <si>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</si>
  <si>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</si>
  <si>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</si>
  <si>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</si>
  <si>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</si>
  <si>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</si>
  <si>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</si>
  <si>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</si>
  <si>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</si>
  <si>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</si>
  <si>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</si>
  <si>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</si>
  <si>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</si>
  <si>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</si>
  <si>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</si>
  <si>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</si>
  <si>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</si>
  <si>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</si>
  <si>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</si>
  <si>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</si>
  <si>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</si>
  <si>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</si>
  <si>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</si>
  <si>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</si>
  <si>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</si>
  <si>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</si>
  <si>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</si>
  <si>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</si>
  <si>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</si>
  <si>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</si>
  <si>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</si>
  <si>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</si>
  <si>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</si>
  <si>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</si>
  <si>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</si>
  <si>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</si>
  <si>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</si>
  <si>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</si>
  <si>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</si>
  <si>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</si>
  <si>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</si>
  <si>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</si>
  <si>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</si>
  <si>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</si>
  <si>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</si>
  <si>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</si>
  <si>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</si>
  <si>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</si>
  <si>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</si>
  <si>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</si>
  <si>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</si>
  <si>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</si>
  <si>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</si>
  <si>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</si>
  <si>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</si>
  <si>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</si>
  <si>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</si>
  <si>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</si>
  <si>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</si>
  <si>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</si>
  <si>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</si>
  <si>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</si>
  <si>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</si>
  <si>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</si>
  <si>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</si>
  <si>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</si>
  <si>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</si>
  <si>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</si>
  <si>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</si>
  <si>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</si>
  <si>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</si>
  <si>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</si>
  <si>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</si>
  <si>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</si>
  <si>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</si>
  <si>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</si>
  <si>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</si>
  <si>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</si>
  <si>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</si>
  <si>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</si>
  <si>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</si>
  <si>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</si>
  <si>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</si>
  <si>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</si>
  <si>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</si>
  <si>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</si>
  <si>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</si>
  <si>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</si>
  <si>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</si>
  <si>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</si>
  <si>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</si>
  <si>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</si>
  <si>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</si>
  <si>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</si>
  <si>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</si>
  <si>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</si>
  <si>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</si>
  <si>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</si>
  <si>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</si>
  <si>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</si>
  <si>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</si>
  <si>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</si>
  <si>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</si>
  <si>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</si>
  <si>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</si>
  <si>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</si>
  <si>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</si>
  <si>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</si>
  <si>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</si>
  <si>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</si>
  <si>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</si>
  <si>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</si>
  <si>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</si>
  <si>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</si>
  <si>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</si>
  <si>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</si>
  <si>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</si>
  <si>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</si>
  <si>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</si>
  <si>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</si>
  <si>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</si>
  <si>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</si>
  <si>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</si>
  <si>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</si>
  <si>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</si>
  <si>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</si>
  <si>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</si>
  <si>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</si>
  <si>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</si>
  <si>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</si>
  <si>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</si>
  <si>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</si>
  <si>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</si>
  <si>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</si>
  <si>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</si>
  <si>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</si>
  <si>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</si>
  <si>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</si>
  <si>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</si>
  <si>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</si>
  <si>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</si>
  <si>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</si>
  <si>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</si>
  <si>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</si>
  <si>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</si>
  <si>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</si>
  <si>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</si>
  <si>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</si>
  <si>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</si>
  <si>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</si>
  <si>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</si>
  <si>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</si>
  <si>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</si>
  <si>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</si>
  <si>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</si>
  <si>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</si>
  <si>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</si>
  <si>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</si>
  <si>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</si>
  <si>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</si>
  <si>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</si>
  <si>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</si>
  <si>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</si>
  <si>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</si>
  <si>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</si>
  <si>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</si>
  <si>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</si>
  <si>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</si>
  <si>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</si>
  <si>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</si>
  <si>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</si>
  <si>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</si>
  <si>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</si>
  <si>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</si>
  <si>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</si>
  <si>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</si>
  <si>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</si>
  <si>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</si>
  <si>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</si>
  <si>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</si>
  <si>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</si>
  <si>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</si>
  <si>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</si>
  <si>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</si>
  <si>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</si>
  <si>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</si>
  <si>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</si>
  <si>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</si>
  <si>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</si>
  <si>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</si>
  <si>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</si>
  <si>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</si>
  <si>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</si>
  <si>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</si>
  <si>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</si>
  <si>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</si>
  <si>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</si>
  <si>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</si>
  <si>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</si>
  <si>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</si>
  <si>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</si>
  <si>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</si>
  <si>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</si>
  <si>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</si>
  <si>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</si>
  <si>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</si>
  <si>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</si>
  <si>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</si>
  <si>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</si>
  <si>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</si>
  <si>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</si>
  <si>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</si>
  <si>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</si>
  <si>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</si>
  <si>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</si>
  <si>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</si>
  <si>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</si>
  <si>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</si>
  <si>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</si>
  <si>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</si>
  <si>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</si>
  <si>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</si>
  <si>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</si>
  <si>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</si>
  <si>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</si>
  <si>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</si>
  <si>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</si>
  <si>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</si>
  <si>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</si>
  <si>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</si>
  <si>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</si>
  <si>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</si>
  <si>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</si>
  <si>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</si>
  <si>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</si>
  <si>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</si>
  <si>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</si>
  <si>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</si>
  <si>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</si>
  <si>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</si>
  <si>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</si>
  <si>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</si>
  <si>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</si>
  <si>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</si>
  <si>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</si>
  <si>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</si>
  <si>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</si>
  <si>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</si>
  <si>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</si>
  <si>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</si>
  <si>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</si>
  <si>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</si>
  <si>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</si>
  <si>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</si>
  <si>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</si>
  <si>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</si>
  <si>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</si>
  <si>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</si>
  <si>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</si>
  <si>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</si>
  <si>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</si>
  <si>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</si>
  <si>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</si>
  <si>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</si>
  <si>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</si>
  <si>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</si>
  <si>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</si>
  <si>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</si>
  <si>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</si>
  <si>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</si>
  <si>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</si>
  <si>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</si>
  <si>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</si>
  <si>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</si>
  <si>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</si>
  <si>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</si>
  <si>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</si>
  <si>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</si>
  <si>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</si>
  <si>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</si>
  <si>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</si>
  <si>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</si>
  <si>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</si>
  <si>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</si>
  <si>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</si>
  <si>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</si>
  <si>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</si>
  <si>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</si>
  <si>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</si>
  <si>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</si>
  <si>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</si>
  <si>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</si>
  <si>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</si>
  <si>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</si>
  <si>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</si>
  <si>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</si>
  <si>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</si>
  <si>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</si>
  <si>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</si>
  <si>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</si>
  <si>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</si>
  <si>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</si>
  <si>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</si>
  <si>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</si>
  <si>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</si>
  <si>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</si>
  <si>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</si>
  <si>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</si>
  <si>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</si>
  <si>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</si>
  <si>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</si>
  <si>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</si>
  <si>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</si>
  <si>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</si>
  <si>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</si>
  <si>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</si>
  <si>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</si>
  <si>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</si>
  <si>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</si>
  <si>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</si>
  <si>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</si>
  <si>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</si>
  <si>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</si>
  <si>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</si>
  <si>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</si>
  <si>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</si>
  <si>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</si>
  <si>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</si>
  <si>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</si>
  <si>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</si>
  <si>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</si>
  <si>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</si>
  <si>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</si>
  <si>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</si>
  <si>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</si>
  <si>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</si>
  <si>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</si>
  <si>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</si>
  <si>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</si>
  <si>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</si>
  <si>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</si>
  <si>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</si>
  <si>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</si>
  <si>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</si>
  <si>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</si>
  <si>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</si>
  <si>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</si>
  <si>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</si>
  <si>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</si>
  <si>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</si>
  <si>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</si>
  <si>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</si>
  <si>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</si>
  <si>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</si>
  <si>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</si>
  <si>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</si>
  <si>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</si>
  <si>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</si>
  <si>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</si>
  <si>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</si>
  <si>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</si>
  <si>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</si>
  <si>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</si>
  <si>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</si>
  <si>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</si>
  <si>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</si>
  <si>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</si>
  <si>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</si>
  <si>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</si>
  <si>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</si>
  <si>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</si>
  <si>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</si>
  <si>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</si>
  <si>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</si>
  <si>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</si>
  <si>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</si>
  <si>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</si>
  <si>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</si>
  <si>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</si>
  <si>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</si>
  <si>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</si>
  <si>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</si>
  <si>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</si>
  <si>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</si>
  <si>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</si>
  <si>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</si>
  <si>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</si>
  <si>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</si>
  <si>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</si>
  <si>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</si>
  <si>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</si>
  <si>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</si>
  <si>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</si>
  <si>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</si>
  <si>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</si>
  <si>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</si>
  <si>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</si>
  <si>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</si>
  <si>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</si>
  <si>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</si>
  <si>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</si>
  <si>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</si>
  <si>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</si>
  <si>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</si>
  <si>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</si>
  <si>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</si>
  <si>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</si>
  <si>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</si>
  <si>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</si>
  <si>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</si>
  <si>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</si>
  <si>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</si>
  <si>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</si>
  <si>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</si>
  <si>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</si>
  <si>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</si>
  <si>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</si>
  <si>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</si>
  <si>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</si>
  <si>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</si>
  <si>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</si>
  <si>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</si>
  <si>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</si>
  <si>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</si>
  <si>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</si>
  <si>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</si>
  <si>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</si>
  <si>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</si>
  <si>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</si>
  <si>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</si>
  <si>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</si>
  <si>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</si>
  <si>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</si>
  <si>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</si>
  <si>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</si>
  <si>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</si>
  <si>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</si>
  <si>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</si>
  <si>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</si>
  <si>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</si>
  <si>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</si>
  <si>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</si>
  <si>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</si>
  <si>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</si>
  <si>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</si>
  <si>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</si>
  <si>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</si>
  <si>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</si>
  <si>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</si>
  <si>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</si>
  <si>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</si>
  <si>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</si>
  <si>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</si>
  <si>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</si>
  <si>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</si>
  <si>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</si>
  <si>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</si>
  <si>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</si>
  <si>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</si>
  <si>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</si>
  <si>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</si>
  <si>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</si>
  <si>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</si>
  <si>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</si>
  <si>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</si>
  <si>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</si>
  <si>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</si>
  <si>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</si>
  <si>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</si>
  <si>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</si>
  <si>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</si>
  <si>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</si>
  <si>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</si>
  <si>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</si>
  <si>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</si>
  <si>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</si>
  <si>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</si>
  <si>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</si>
  <si>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</si>
  <si>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</si>
  <si>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</si>
  <si>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</si>
  <si>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</si>
  <si>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</si>
  <si>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</si>
  <si>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</si>
  <si>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</si>
  <si>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</si>
  <si>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</si>
  <si>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</si>
  <si>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</si>
  <si>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</si>
  <si>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</si>
  <si>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</si>
  <si>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</si>
  <si>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</si>
  <si>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</si>
  <si>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</si>
  <si>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</si>
  <si>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</si>
  <si>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</si>
  <si>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</si>
  <si>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</si>
  <si>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</si>
  <si>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</si>
  <si>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</si>
  <si>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</si>
  <si>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</si>
  <si>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</si>
  <si>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</si>
  <si>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</si>
  <si>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</si>
  <si>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</si>
  <si>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</si>
  <si>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</si>
  <si>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</si>
  <si>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</si>
  <si>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</si>
  <si>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</si>
  <si>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</si>
  <si>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</si>
  <si>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</si>
  <si>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</si>
  <si>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</si>
  <si>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</si>
  <si>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</si>
  <si>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</si>
  <si>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</si>
  <si>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</si>
  <si>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</si>
  <si>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</si>
  <si>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</si>
  <si>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</si>
  <si>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</si>
  <si>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</si>
  <si>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</si>
  <si>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</si>
  <si>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</si>
  <si>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</si>
  <si>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</si>
  <si>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</si>
  <si>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</si>
  <si>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</si>
  <si>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</si>
  <si>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</si>
  <si>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</si>
  <si>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</si>
  <si>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</si>
  <si>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</si>
  <si>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</si>
  <si>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</si>
  <si>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</si>
  <si>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</si>
  <si>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</si>
  <si>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</si>
  <si>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</si>
  <si>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</si>
  <si>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</si>
  <si>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</si>
  <si>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</si>
  <si>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</si>
  <si>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</si>
  <si>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</si>
  <si>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</si>
  <si>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</si>
  <si>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</si>
  <si>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</si>
  <si>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</si>
  <si>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</si>
  <si>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</si>
  <si>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</si>
  <si>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</si>
  <si>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</si>
  <si>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</si>
  <si>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</si>
  <si>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</si>
  <si>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</si>
  <si>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</si>
  <si>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</si>
  <si>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</si>
  <si>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</si>
  <si>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</si>
  <si>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</si>
  <si>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</si>
  <si>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</si>
  <si>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</si>
  <si>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</si>
  <si>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</si>
  <si>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</si>
  <si>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</si>
  <si>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</si>
  <si>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</si>
  <si>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</si>
  <si>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</si>
  <si>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</si>
  <si>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</si>
  <si>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</si>
  <si>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</si>
  <si>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</si>
  <si>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</si>
  <si>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</si>
  <si>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</si>
  <si>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</si>
  <si>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</si>
  <si>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</si>
  <si>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</si>
  <si>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</si>
  <si>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</si>
  <si>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</si>
  <si>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</si>
  <si>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</si>
  <si>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</si>
  <si>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</si>
  <si>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</si>
  <si>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</si>
  <si>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</si>
  <si>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</si>
  <si>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</si>
  <si>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</si>
  <si>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</si>
  <si>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</si>
  <si>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</si>
  <si>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</si>
  <si>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</si>
  <si>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</si>
  <si>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</si>
  <si>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</si>
  <si>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</si>
  <si>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</si>
  <si>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</si>
  <si>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</si>
  <si>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</si>
  <si>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</si>
  <si>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</si>
  <si>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</si>
  <si>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</si>
  <si>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</si>
  <si>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</si>
  <si>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</si>
  <si>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</si>
  <si>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</si>
  <si>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</si>
  <si>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</si>
  <si>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</si>
  <si>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</si>
  <si>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</si>
  <si>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</si>
  <si>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</si>
  <si>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</si>
  <si>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</si>
  <si>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</si>
  <si>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</si>
  <si>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</si>
  <si>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</si>
  <si>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</si>
  <si>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</si>
  <si>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</si>
  <si>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</si>
  <si>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</si>
  <si>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</si>
  <si>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</si>
  <si>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</si>
  <si>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</si>
  <si>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</si>
  <si>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</si>
  <si>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</si>
  <si>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</si>
  <si>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</si>
  <si>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</si>
  <si>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</si>
  <si>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</si>
  <si>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</si>
  <si>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</si>
  <si>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</si>
  <si>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</si>
  <si>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</si>
  <si>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</si>
  <si>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</si>
  <si>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</si>
  <si>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</si>
  <si>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</si>
  <si>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</si>
  <si>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</si>
  <si>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</si>
  <si>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</si>
  <si>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</si>
  <si>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</si>
  <si>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</si>
  <si>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</si>
  <si>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</si>
  <si>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</si>
  <si>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</si>
  <si>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</si>
  <si>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</si>
  <si>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</si>
  <si>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</si>
  <si>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</si>
  <si>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</si>
  <si>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</si>
  <si>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</si>
  <si>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</si>
  <si>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</si>
  <si>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</si>
  <si>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</si>
  <si>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</si>
  <si>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</si>
  <si>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</si>
  <si>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</si>
  <si>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</si>
  <si>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</si>
  <si>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</si>
  <si>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</si>
  <si>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</si>
  <si>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</si>
  <si>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</si>
  <si>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</si>
  <si>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</si>
  <si>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</si>
  <si>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</si>
  <si>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</si>
  <si>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</si>
  <si>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</si>
  <si>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</si>
  <si>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</si>
  <si>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</si>
  <si>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</si>
  <si>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</si>
  <si>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</si>
  <si>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</si>
  <si>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</si>
  <si>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</si>
  <si>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</si>
  <si>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</si>
  <si>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</si>
  <si>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</si>
  <si>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</si>
  <si>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</si>
  <si>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</si>
  <si>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</si>
  <si>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</si>
  <si>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</si>
  <si>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</si>
  <si>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</si>
  <si>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</si>
  <si>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</si>
  <si>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</si>
  <si>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</si>
  <si>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</si>
  <si>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</si>
  <si>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</si>
  <si>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</si>
  <si>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</si>
  <si>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</si>
  <si>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</si>
  <si>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</si>
  <si>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</si>
  <si>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</si>
  <si>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</si>
  <si>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</si>
  <si>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</si>
  <si>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</si>
  <si>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</si>
  <si>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</si>
  <si>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</si>
  <si>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</si>
  <si>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</si>
  <si>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</si>
  <si>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</si>
  <si>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</si>
  <si>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</si>
  <si>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</si>
  <si>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</si>
  <si>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</si>
  <si>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</si>
  <si>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</si>
  <si>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</si>
  <si>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</si>
  <si>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</si>
  <si>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</si>
  <si>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</si>
  <si>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</si>
  <si>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</si>
  <si>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</si>
  <si>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</si>
  <si>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</si>
  <si>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</si>
  <si>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</si>
  <si>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</si>
  <si>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</si>
  <si>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</si>
  <si>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</si>
  <si>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</si>
  <si>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</si>
  <si>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</si>
  <si>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</si>
  <si>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</si>
  <si>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</si>
  <si>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</si>
  <si>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</si>
  <si>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</si>
  <si>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</si>
  <si>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</si>
  <si>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</si>
  <si>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</si>
  <si>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</si>
  <si>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</si>
  <si>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</si>
  <si>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</si>
  <si>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</si>
  <si>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</si>
  <si>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</si>
  <si>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</si>
  <si>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</si>
  <si>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</si>
  <si>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</si>
  <si>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</si>
  <si>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</si>
  <si>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</si>
  <si>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</si>
  <si>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</si>
  <si>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</si>
  <si>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</si>
  <si>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</si>
  <si>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</si>
  <si>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</si>
  <si>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</si>
  <si>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</si>
  <si>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</si>
  <si>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</si>
  <si>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</si>
  <si>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</si>
  <si>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</si>
  <si>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</si>
  <si>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</si>
  <si>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</si>
  <si>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</si>
  <si>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</si>
  <si>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</si>
  <si>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</si>
  <si>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</si>
  <si>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</si>
  <si>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</si>
  <si>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</si>
  <si>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</si>
  <si>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</si>
  <si>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</si>
  <si>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</si>
  <si>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</si>
  <si>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</si>
  <si>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</si>
  <si>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</si>
  <si>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</si>
  <si>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</si>
  <si>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</si>
  <si>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</si>
  <si>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</si>
  <si>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</si>
  <si>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</si>
  <si>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</si>
  <si>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</si>
  <si>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</si>
  <si>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</si>
  <si>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</si>
  <si>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</si>
  <si>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</si>
  <si>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</si>
  <si>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</si>
  <si>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</si>
  <si>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</si>
  <si>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</si>
  <si>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</si>
  <si>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</si>
  <si>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</si>
  <si>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</si>
  <si>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</si>
  <si>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</si>
  <si>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</si>
  <si>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</si>
  <si>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</si>
  <si>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</si>
  <si>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</si>
  <si>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</si>
  <si>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</si>
  <si>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</si>
  <si>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</si>
  <si>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</si>
  <si>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</si>
  <si>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</si>
  <si>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</si>
  <si>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</si>
  <si>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</si>
  <si>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</si>
  <si>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</si>
  <si>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</si>
  <si>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</si>
  <si>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</si>
  <si>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</si>
  <si>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</si>
  <si>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</si>
  <si>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</si>
  <si>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</si>
  <si>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</si>
  <si>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</si>
  <si>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</si>
  <si>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</si>
  <si>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</si>
  <si>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</si>
  <si>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</si>
  <si>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</si>
  <si>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</si>
  <si>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</si>
  <si>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</si>
  <si>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</si>
  <si>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</si>
  <si>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</si>
  <si>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</si>
  <si>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</si>
  <si>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</si>
  <si>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</si>
  <si>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</si>
  <si>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</si>
  <si>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</si>
  <si>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</si>
  <si>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</si>
  <si>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</si>
  <si>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</si>
  <si>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</si>
  <si>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</si>
  <si>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</si>
  <si>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</si>
  <si>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</si>
  <si>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</si>
  <si>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</si>
  <si>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</si>
  <si>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</si>
  <si>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</si>
  <si>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</si>
  <si>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</si>
  <si>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</si>
  <si>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</si>
  <si>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</si>
  <si>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</si>
  <si>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</si>
  <si>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</si>
  <si>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</si>
  <si>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</si>
  <si>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</si>
  <si>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</si>
  <si>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</si>
  <si>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</si>
  <si>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</si>
  <si>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</si>
  <si>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</si>
  <si>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</si>
  <si>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</si>
  <si>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</si>
  <si>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</si>
  <si>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</si>
  <si>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</si>
  <si>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</si>
  <si>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</si>
  <si>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</si>
  <si>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</si>
  <si>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</si>
  <si>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</si>
  <si>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</si>
  <si>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</si>
  <si>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</si>
  <si>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</si>
  <si>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</si>
  <si>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</si>
  <si>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</si>
  <si>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</si>
  <si>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</si>
  <si>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</si>
  <si>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</si>
  <si>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</si>
  <si>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</si>
  <si>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</si>
  <si>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</si>
  <si>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</si>
  <si>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</si>
  <si>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</si>
  <si>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</si>
  <si>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</si>
  <si>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</si>
  <si>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</si>
  <si>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</si>
  <si>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</si>
  <si>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</si>
  <si>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</si>
  <si>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</si>
  <si>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</si>
  <si>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</si>
  <si>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</si>
  <si>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</si>
  <si>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</si>
  <si>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</si>
  <si>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</si>
  <si>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</si>
  <si>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</si>
  <si>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</si>
  <si>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</si>
  <si>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</si>
  <si>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</si>
  <si>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</si>
  <si>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</si>
  <si>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</si>
  <si>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</si>
  <si>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</si>
  <si>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</si>
  <si>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</si>
  <si>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</si>
  <si>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</si>
  <si>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</si>
  <si>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</si>
  <si>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</si>
  <si>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</si>
  <si>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</si>
  <si>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</si>
  <si>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</si>
  <si>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</si>
  <si>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</si>
  <si>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</si>
  <si>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</si>
  <si>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</si>
  <si>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</si>
  <si>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</si>
  <si>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</si>
  <si>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</si>
  <si>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</si>
  <si>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</si>
  <si>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</si>
  <si>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</si>
  <si>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</si>
  <si>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</si>
  <si>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</si>
  <si>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</si>
  <si>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</si>
  <si>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</si>
  <si>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</si>
  <si>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</si>
  <si>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</si>
  <si>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</si>
  <si>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</si>
  <si>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</si>
  <si>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</si>
  <si>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</si>
  <si>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</si>
  <si>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</si>
  <si>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</si>
  <si>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</si>
  <si>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</si>
  <si>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</si>
  <si>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</si>
  <si>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</si>
  <si>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</si>
  <si>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</si>
  <si>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</si>
  <si>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</si>
  <si>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</si>
  <si>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</si>
  <si>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</si>
  <si>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</si>
  <si>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</si>
  <si>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</si>
  <si>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</si>
  <si>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</si>
  <si>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</si>
  <si>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</si>
  <si>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</si>
  <si>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</si>
  <si>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</si>
  <si>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</si>
  <si>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</si>
  <si>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</si>
  <si>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</si>
  <si>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</si>
  <si>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</si>
  <si>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</si>
  <si>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</si>
  <si>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</si>
  <si>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</si>
  <si>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</si>
  <si>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</si>
  <si>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</si>
  <si>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</si>
  <si>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</si>
  <si>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</si>
  <si>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</si>
  <si>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</si>
  <si>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</si>
  <si>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</si>
  <si>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</si>
  <si>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</si>
  <si>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</si>
  <si>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</si>
  <si>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</si>
  <si>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</si>
  <si>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</si>
  <si>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</si>
  <si>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</si>
  <si>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</si>
  <si>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</si>
  <si>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</si>
  <si>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</si>
  <si>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</si>
  <si>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</si>
  <si>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</si>
  <si>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</si>
  <si>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</si>
  <si>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</si>
  <si>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</si>
  <si>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</si>
  <si>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</si>
  <si>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</si>
  <si>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</si>
  <si>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</si>
  <si>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</si>
  <si>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</si>
  <si>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</si>
  <si>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</si>
  <si>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</si>
  <si>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</si>
  <si>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</si>
  <si>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</si>
  <si>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</si>
  <si>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</si>
  <si>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</si>
  <si>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</si>
  <si>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</si>
  <si>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</si>
  <si>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</si>
  <si>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</si>
  <si>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</si>
  <si>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</si>
  <si>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</si>
  <si>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</si>
  <si>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</si>
  <si>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</si>
  <si>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</si>
  <si>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</si>
  <si>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</si>
  <si>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</si>
  <si>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</si>
  <si>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</si>
  <si>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</si>
  <si>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</si>
  <si>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</si>
  <si>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 DE DEPOSITO LLENA</t>
  </si>
  <si>
    <t>Gavetas Vacías + Gavetas Fallando</t>
  </si>
  <si>
    <t>Closed</t>
  </si>
  <si>
    <t>Abastecido</t>
  </si>
  <si>
    <t>Solucionado</t>
  </si>
  <si>
    <t>GAVETA DE RECHAZO LLENA</t>
  </si>
  <si>
    <t>2 Gavetas vacia  + 1 Fallando</t>
  </si>
  <si>
    <t xml:space="preserve">Gil Carrera, Santiago </t>
  </si>
  <si>
    <t>Gaveta de Rechazo Llena</t>
  </si>
  <si>
    <t>ReservaC Norte</t>
  </si>
  <si>
    <t xml:space="preserve">Brioso Luciano, Cristino </t>
  </si>
  <si>
    <t>335854689 </t>
  </si>
  <si>
    <t>GAVETA VACIAS + GAVETAS FALLANDO</t>
  </si>
  <si>
    <t>GAVETA DE DEPOSITOS LLENA</t>
  </si>
  <si>
    <t>16 Abril de 2021</t>
  </si>
  <si>
    <t>335855352</t>
  </si>
  <si>
    <t>335855349</t>
  </si>
  <si>
    <t>335855346</t>
  </si>
  <si>
    <t>335855344</t>
  </si>
  <si>
    <t>335855342</t>
  </si>
  <si>
    <t>335855341</t>
  </si>
  <si>
    <t>335855338</t>
  </si>
  <si>
    <t>335855337</t>
  </si>
  <si>
    <t>SIN EFECTTIVO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</si>
</sst>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</font>
    <font>
      <sz val="12"/>
      <color rgb="FF37BD47"/>
      <name val="Palatino Linotype"/>
      <family val="1"/>
    </font>
  </fonts>
  <fills count="5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19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33" fillId="5" borderId="64" xfId="0" applyNumberFormat="1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6" fillId="5" borderId="64" xfId="0" applyFont="1" applyFill="1" applyBorder="1" applyAlignment="1">
      <alignment horizontal="center" vertical="center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9" fillId="49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43" fillId="42" borderId="41" xfId="0" applyFont="1" applyFill="1" applyBorder="1" applyAlignment="1">
      <alignment horizontal="center" vertical="center" wrapText="1"/>
    </xf>
    <xf numFmtId="0" fontId="7" fillId="5" borderId="65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 wrapText="1"/>
    </xf>
    <xf numFmtId="0" fontId="51" fillId="5" borderId="65" xfId="0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64" xfId="0" applyNumberFormat="1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50" borderId="0" xfId="0" applyFill="1"/>
    <xf numFmtId="0" fontId="11" fillId="51" borderId="64" xfId="0" applyFont="1" applyFill="1" applyBorder="1" applyAlignment="1">
      <alignment horizontal="center" vertical="center" wrapText="1"/>
    </xf>
  </cellXfs>
  <cellStyles count="227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3" xfId="1627" xr:uid="{00000000-0005-0000-0000-000020000000}"/>
    <cellStyle name="Cambios de Turno 2 2 3" xfId="790" xr:uid="{00000000-0005-0000-0000-000021000000}"/>
    <cellStyle name="Cambios de Turno 2 2 3 2" xfId="1903" xr:uid="{00000000-0005-0000-0000-000022000000}"/>
    <cellStyle name="Cambios de Turno 2 2 4" xfId="1351" xr:uid="{00000000-0005-0000-0000-000023000000}"/>
    <cellStyle name="Cambios de Turno 2 3" xfId="330" xr:uid="{00000000-0005-0000-0000-000024000000}"/>
    <cellStyle name="Cambios de Turno 2 3 2" xfId="606" xr:uid="{00000000-0005-0000-0000-000025000000}"/>
    <cellStyle name="Cambios de Turno 2 3 2 2" xfId="1158" xr:uid="{00000000-0005-0000-0000-000026000000}"/>
    <cellStyle name="Cambios de Turno 2 3 2 2 2" xfId="2271" xr:uid="{00000000-0005-0000-0000-000027000000}"/>
    <cellStyle name="Cambios de Turno 2 3 2 3" xfId="1719" xr:uid="{00000000-0005-0000-0000-000028000000}"/>
    <cellStyle name="Cambios de Turno 2 3 3" xfId="882" xr:uid="{00000000-0005-0000-0000-000029000000}"/>
    <cellStyle name="Cambios de Turno 2 3 3 2" xfId="1995" xr:uid="{00000000-0005-0000-0000-00002A000000}"/>
    <cellStyle name="Cambios de Turno 2 3 4" xfId="1443" xr:uid="{00000000-0005-0000-0000-00002B000000}"/>
    <cellStyle name="Cambios de Turno 2 4" xfId="422" xr:uid="{00000000-0005-0000-0000-00002C000000}"/>
    <cellStyle name="Cambios de Turno 2 4 2" xfId="974" xr:uid="{00000000-0005-0000-0000-00002D000000}"/>
    <cellStyle name="Cambios de Turno 2 4 2 2" xfId="2087" xr:uid="{00000000-0005-0000-0000-00002E000000}"/>
    <cellStyle name="Cambios de Turno 2 4 3" xfId="1535" xr:uid="{00000000-0005-0000-0000-00002F000000}"/>
    <cellStyle name="Cambios de Turno 2 5" xfId="698" xr:uid="{00000000-0005-0000-0000-000030000000}"/>
    <cellStyle name="Cambios de Turno 2 5 2" xfId="1811" xr:uid="{00000000-0005-0000-0000-000031000000}"/>
    <cellStyle name="Cambios de Turno 2 6" xfId="1259" xr:uid="{00000000-0005-0000-0000-000032000000}"/>
    <cellStyle name="Cambios de Turno 3" xfId="192" xr:uid="{00000000-0005-0000-0000-000033000000}"/>
    <cellStyle name="Cambios de Turno 3 2" xfId="468" xr:uid="{00000000-0005-0000-0000-000034000000}"/>
    <cellStyle name="Cambios de Turno 3 2 2" xfId="1020" xr:uid="{00000000-0005-0000-0000-000035000000}"/>
    <cellStyle name="Cambios de Turno 3 2 2 2" xfId="2133" xr:uid="{00000000-0005-0000-0000-000036000000}"/>
    <cellStyle name="Cambios de Turno 3 2 3" xfId="1581" xr:uid="{00000000-0005-0000-0000-000037000000}"/>
    <cellStyle name="Cambios de Turno 3 3" xfId="744" xr:uid="{00000000-0005-0000-0000-000038000000}"/>
    <cellStyle name="Cambios de Turno 3 3 2" xfId="1857" xr:uid="{00000000-0005-0000-0000-000039000000}"/>
    <cellStyle name="Cambios de Turno 3 4" xfId="1305" xr:uid="{00000000-0005-0000-0000-00003A000000}"/>
    <cellStyle name="Cambios de Turno 4" xfId="284" xr:uid="{00000000-0005-0000-0000-00003B000000}"/>
    <cellStyle name="Cambios de Turno 4 2" xfId="560" xr:uid="{00000000-0005-0000-0000-00003C000000}"/>
    <cellStyle name="Cambios de Turno 4 2 2" xfId="1112" xr:uid="{00000000-0005-0000-0000-00003D000000}"/>
    <cellStyle name="Cambios de Turno 4 2 2 2" xfId="2225" xr:uid="{00000000-0005-0000-0000-00003E000000}"/>
    <cellStyle name="Cambios de Turno 4 2 3" xfId="1673" xr:uid="{00000000-0005-0000-0000-00003F000000}"/>
    <cellStyle name="Cambios de Turno 4 3" xfId="836" xr:uid="{00000000-0005-0000-0000-000040000000}"/>
    <cellStyle name="Cambios de Turno 4 3 2" xfId="1949" xr:uid="{00000000-0005-0000-0000-000041000000}"/>
    <cellStyle name="Cambios de Turno 4 4" xfId="1397" xr:uid="{00000000-0005-0000-0000-000042000000}"/>
    <cellStyle name="Cambios de Turno 5" xfId="376" xr:uid="{00000000-0005-0000-0000-000043000000}"/>
    <cellStyle name="Cambios de Turno 5 2" xfId="928" xr:uid="{00000000-0005-0000-0000-000044000000}"/>
    <cellStyle name="Cambios de Turno 5 2 2" xfId="2041" xr:uid="{00000000-0005-0000-0000-000045000000}"/>
    <cellStyle name="Cambios de Turno 5 3" xfId="1489" xr:uid="{00000000-0005-0000-0000-000046000000}"/>
    <cellStyle name="Cambios de Turno 6" xfId="652" xr:uid="{00000000-0005-0000-0000-000047000000}"/>
    <cellStyle name="Cambios de Turno 6 2" xfId="1765" xr:uid="{00000000-0005-0000-0000-000048000000}"/>
    <cellStyle name="Cambios de Turno 7" xfId="1213" xr:uid="{00000000-0005-0000-0000-000049000000}"/>
    <cellStyle name="CambioTurno" xfId="95" xr:uid="{00000000-0005-0000-0000-00004A000000}"/>
    <cellStyle name="CambioTurno 2" xfId="141" xr:uid="{00000000-0005-0000-0000-00004B000000}"/>
    <cellStyle name="CambioTurno 2 2" xfId="233" xr:uid="{00000000-0005-0000-0000-00004C000000}"/>
    <cellStyle name="CambioTurno 2 2 2" xfId="509" xr:uid="{00000000-0005-0000-0000-00004D000000}"/>
    <cellStyle name="CambioTurno 2 2 2 2" xfId="1061" xr:uid="{00000000-0005-0000-0000-00004E000000}"/>
    <cellStyle name="CambioTurno 2 2 2 2 2" xfId="2174" xr:uid="{00000000-0005-0000-0000-00004F000000}"/>
    <cellStyle name="CambioTurno 2 2 2 3" xfId="1622" xr:uid="{00000000-0005-0000-0000-000050000000}"/>
    <cellStyle name="CambioTurno 2 2 3" xfId="785" xr:uid="{00000000-0005-0000-0000-000051000000}"/>
    <cellStyle name="CambioTurno 2 2 3 2" xfId="1898" xr:uid="{00000000-0005-0000-0000-000052000000}"/>
    <cellStyle name="CambioTurno 2 2 4" xfId="1346" xr:uid="{00000000-0005-0000-0000-000053000000}"/>
    <cellStyle name="CambioTurno 2 3" xfId="325" xr:uid="{00000000-0005-0000-0000-000054000000}"/>
    <cellStyle name="CambioTurno 2 3 2" xfId="601" xr:uid="{00000000-0005-0000-0000-000055000000}"/>
    <cellStyle name="CambioTurno 2 3 2 2" xfId="1153" xr:uid="{00000000-0005-0000-0000-000056000000}"/>
    <cellStyle name="CambioTurno 2 3 2 2 2" xfId="2266" xr:uid="{00000000-0005-0000-0000-000057000000}"/>
    <cellStyle name="CambioTurno 2 3 2 3" xfId="1714" xr:uid="{00000000-0005-0000-0000-000058000000}"/>
    <cellStyle name="CambioTurno 2 3 3" xfId="877" xr:uid="{00000000-0005-0000-0000-000059000000}"/>
    <cellStyle name="CambioTurno 2 3 3 2" xfId="1990" xr:uid="{00000000-0005-0000-0000-00005A000000}"/>
    <cellStyle name="CambioTurno 2 3 4" xfId="1438" xr:uid="{00000000-0005-0000-0000-00005B000000}"/>
    <cellStyle name="CambioTurno 2 4" xfId="417" xr:uid="{00000000-0005-0000-0000-00005C000000}"/>
    <cellStyle name="CambioTurno 2 4 2" xfId="969" xr:uid="{00000000-0005-0000-0000-00005D000000}"/>
    <cellStyle name="CambioTurno 2 4 2 2" xfId="2082" xr:uid="{00000000-0005-0000-0000-00005E000000}"/>
    <cellStyle name="CambioTurno 2 4 3" xfId="1530" xr:uid="{00000000-0005-0000-0000-00005F000000}"/>
    <cellStyle name="CambioTurno 2 5" xfId="693" xr:uid="{00000000-0005-0000-0000-000060000000}"/>
    <cellStyle name="CambioTurno 2 5 2" xfId="1806" xr:uid="{00000000-0005-0000-0000-000061000000}"/>
    <cellStyle name="CambioTurno 2 6" xfId="1254" xr:uid="{00000000-0005-0000-0000-000062000000}"/>
    <cellStyle name="CambioTurno 3" xfId="187" xr:uid="{00000000-0005-0000-0000-000063000000}"/>
    <cellStyle name="CambioTurno 3 2" xfId="463" xr:uid="{00000000-0005-0000-0000-000064000000}"/>
    <cellStyle name="CambioTurno 3 2 2" xfId="1015" xr:uid="{00000000-0005-0000-0000-000065000000}"/>
    <cellStyle name="CambioTurno 3 2 2 2" xfId="2128" xr:uid="{00000000-0005-0000-0000-000066000000}"/>
    <cellStyle name="CambioTurno 3 2 3" xfId="1576" xr:uid="{00000000-0005-0000-0000-000067000000}"/>
    <cellStyle name="CambioTurno 3 3" xfId="739" xr:uid="{00000000-0005-0000-0000-000068000000}"/>
    <cellStyle name="CambioTurno 3 3 2" xfId="1852" xr:uid="{00000000-0005-0000-0000-000069000000}"/>
    <cellStyle name="CambioTurno 3 4" xfId="1300" xr:uid="{00000000-0005-0000-0000-00006A000000}"/>
    <cellStyle name="CambioTurno 4" xfId="279" xr:uid="{00000000-0005-0000-0000-00006B000000}"/>
    <cellStyle name="CambioTurno 4 2" xfId="555" xr:uid="{00000000-0005-0000-0000-00006C000000}"/>
    <cellStyle name="CambioTurno 4 2 2" xfId="1107" xr:uid="{00000000-0005-0000-0000-00006D000000}"/>
    <cellStyle name="CambioTurno 4 2 2 2" xfId="2220" xr:uid="{00000000-0005-0000-0000-00006E000000}"/>
    <cellStyle name="CambioTurno 4 2 3" xfId="1668" xr:uid="{00000000-0005-0000-0000-00006F000000}"/>
    <cellStyle name="CambioTurno 4 3" xfId="831" xr:uid="{00000000-0005-0000-0000-000070000000}"/>
    <cellStyle name="CambioTurno 4 3 2" xfId="1944" xr:uid="{00000000-0005-0000-0000-000071000000}"/>
    <cellStyle name="CambioTurno 4 4" xfId="1392" xr:uid="{00000000-0005-0000-0000-000072000000}"/>
    <cellStyle name="CambioTurno 5" xfId="371" xr:uid="{00000000-0005-0000-0000-000073000000}"/>
    <cellStyle name="CambioTurno 5 2" xfId="923" xr:uid="{00000000-0005-0000-0000-000074000000}"/>
    <cellStyle name="CambioTurno 5 2 2" xfId="2036" xr:uid="{00000000-0005-0000-0000-000075000000}"/>
    <cellStyle name="CambioTurno 5 3" xfId="1484" xr:uid="{00000000-0005-0000-0000-000076000000}"/>
    <cellStyle name="CambioTurno 6" xfId="647" xr:uid="{00000000-0005-0000-0000-000077000000}"/>
    <cellStyle name="CambioTurno 6 2" xfId="1760" xr:uid="{00000000-0005-0000-0000-000078000000}"/>
    <cellStyle name="CambioTurno 7" xfId="1208" xr:uid="{00000000-0005-0000-0000-000079000000}"/>
    <cellStyle name="Check Cell" xfId="16" builtinId="23" customBuiltin="1"/>
    <cellStyle name="Comma" xfId="1" builtinId="3"/>
    <cellStyle name="Comma 4 5" xfId="3" xr:uid="{00000000-0005-0000-0000-00007C000000}"/>
    <cellStyle name="Excel Built-in Bad" xfId="53" xr:uid="{00000000-0005-0000-0000-000086000000}"/>
    <cellStyle name="Excel Built-in Good" xfId="54" xr:uid="{00000000-0005-0000-0000-000087000000}"/>
    <cellStyle name="Excel Built-in Normal" xfId="52" xr:uid="{00000000-0005-0000-0000-000088000000}"/>
    <cellStyle name="Excel Built-in Normal 1" xfId="55" xr:uid="{00000000-0005-0000-0000-00008900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8A000000}"/>
    <cellStyle name="Hyperlink 10" xfId="147" xr:uid="{00000000-0005-0000-0000-00008B000000}"/>
    <cellStyle name="Hyperlink 10 2" xfId="423" xr:uid="{00000000-0005-0000-0000-00008C000000}"/>
    <cellStyle name="Hyperlink 10 2 2" xfId="975" xr:uid="{00000000-0005-0000-0000-00008D000000}"/>
    <cellStyle name="Hyperlink 10 2 2 2" xfId="2088" xr:uid="{00000000-0005-0000-0000-00008E000000}"/>
    <cellStyle name="Hyperlink 10 2 3" xfId="1536" xr:uid="{00000000-0005-0000-0000-00008F000000}"/>
    <cellStyle name="Hyperlink 10 3" xfId="699" xr:uid="{00000000-0005-0000-0000-000090000000}"/>
    <cellStyle name="Hyperlink 10 3 2" xfId="1812" xr:uid="{00000000-0005-0000-0000-000091000000}"/>
    <cellStyle name="Hyperlink 10 4" xfId="1260" xr:uid="{00000000-0005-0000-0000-000092000000}"/>
    <cellStyle name="Hyperlink 11" xfId="239" xr:uid="{00000000-0005-0000-0000-000093000000}"/>
    <cellStyle name="Hyperlink 11 2" xfId="515" xr:uid="{00000000-0005-0000-0000-000094000000}"/>
    <cellStyle name="Hyperlink 11 2 2" xfId="1067" xr:uid="{00000000-0005-0000-0000-000095000000}"/>
    <cellStyle name="Hyperlink 11 2 2 2" xfId="2180" xr:uid="{00000000-0005-0000-0000-000096000000}"/>
    <cellStyle name="Hyperlink 11 2 3" xfId="1628" xr:uid="{00000000-0005-0000-0000-000097000000}"/>
    <cellStyle name="Hyperlink 11 3" xfId="791" xr:uid="{00000000-0005-0000-0000-000098000000}"/>
    <cellStyle name="Hyperlink 11 3 2" xfId="1904" xr:uid="{00000000-0005-0000-0000-000099000000}"/>
    <cellStyle name="Hyperlink 11 4" xfId="1352" xr:uid="{00000000-0005-0000-0000-00009A000000}"/>
    <cellStyle name="Hyperlink 12" xfId="331" xr:uid="{00000000-0005-0000-0000-00009B000000}"/>
    <cellStyle name="Hyperlink 12 2" xfId="883" xr:uid="{00000000-0005-0000-0000-00009C000000}"/>
    <cellStyle name="Hyperlink 12 2 2" xfId="1996" xr:uid="{00000000-0005-0000-0000-00009D000000}"/>
    <cellStyle name="Hyperlink 12 3" xfId="1444" xr:uid="{00000000-0005-0000-0000-00009E000000}"/>
    <cellStyle name="Hyperlink 13" xfId="607" xr:uid="{00000000-0005-0000-0000-00009F000000}"/>
    <cellStyle name="Hyperlink 13 2" xfId="1720" xr:uid="{00000000-0005-0000-0000-0000A0000000}"/>
    <cellStyle name="Hyperlink 14" xfId="1159" xr:uid="{00000000-0005-0000-0000-0000A1000000}"/>
    <cellStyle name="Hyperlink 14 2" xfId="2272" xr:uid="{00000000-0005-0000-0000-0000A2000000}"/>
    <cellStyle name="Hyperlink 15" xfId="1168" xr:uid="{00000000-0005-0000-0000-0000A3000000}"/>
    <cellStyle name="Hyperlink 16" xfId="2274" xr:uid="{00000000-0005-0000-0000-0000A4000000}"/>
    <cellStyle name="Hyperlink 2" xfId="49" xr:uid="{00000000-0005-0000-0000-0000A5000000}"/>
    <cellStyle name="Hyperlink 2 10" xfId="332" xr:uid="{00000000-0005-0000-0000-0000A6000000}"/>
    <cellStyle name="Hyperlink 2 10 2" xfId="884" xr:uid="{00000000-0005-0000-0000-0000A7000000}"/>
    <cellStyle name="Hyperlink 2 10 2 2" xfId="1997" xr:uid="{00000000-0005-0000-0000-0000A8000000}"/>
    <cellStyle name="Hyperlink 2 10 3" xfId="1445" xr:uid="{00000000-0005-0000-0000-0000A9000000}"/>
    <cellStyle name="Hyperlink 2 11" xfId="608" xr:uid="{00000000-0005-0000-0000-0000AA000000}"/>
    <cellStyle name="Hyperlink 2 11 2" xfId="1721" xr:uid="{00000000-0005-0000-0000-0000AB000000}"/>
    <cellStyle name="Hyperlink 2 12" xfId="1169" xr:uid="{00000000-0005-0000-0000-0000AC000000}"/>
    <cellStyle name="Hyperlink 2 2" xfId="51" xr:uid="{00000000-0005-0000-0000-0000AD000000}"/>
    <cellStyle name="Hyperlink 2 2 10" xfId="610" xr:uid="{00000000-0005-0000-0000-0000AE000000}"/>
    <cellStyle name="Hyperlink 2 2 10 2" xfId="1723" xr:uid="{00000000-0005-0000-0000-0000AF000000}"/>
    <cellStyle name="Hyperlink 2 2 11" xfId="1171" xr:uid="{00000000-0005-0000-0000-0000B0000000}"/>
    <cellStyle name="Hyperlink 2 2 2" xfId="62" xr:uid="{00000000-0005-0000-0000-0000B1000000}"/>
    <cellStyle name="Hyperlink 2 2 2 2" xfId="73" xr:uid="{00000000-0005-0000-0000-0000B2000000}"/>
    <cellStyle name="Hyperlink 2 2 2 2 2" xfId="93" xr:uid="{00000000-0005-0000-0000-0000B3000000}"/>
    <cellStyle name="Hyperlink 2 2 2 2 2 2" xfId="139" xr:uid="{00000000-0005-0000-0000-0000B4000000}"/>
    <cellStyle name="Hyperlink 2 2 2 2 2 2 2" xfId="231" xr:uid="{00000000-0005-0000-0000-0000B5000000}"/>
    <cellStyle name="Hyperlink 2 2 2 2 2 2 2 2" xfId="507" xr:uid="{00000000-0005-0000-0000-0000B6000000}"/>
    <cellStyle name="Hyperlink 2 2 2 2 2 2 2 2 2" xfId="1059" xr:uid="{00000000-0005-0000-0000-0000B7000000}"/>
    <cellStyle name="Hyperlink 2 2 2 2 2 2 2 2 2 2" xfId="2172" xr:uid="{00000000-0005-0000-0000-0000B8000000}"/>
    <cellStyle name="Hyperlink 2 2 2 2 2 2 2 2 3" xfId="1620" xr:uid="{00000000-0005-0000-0000-0000B9000000}"/>
    <cellStyle name="Hyperlink 2 2 2 2 2 2 2 3" xfId="783" xr:uid="{00000000-0005-0000-0000-0000BA000000}"/>
    <cellStyle name="Hyperlink 2 2 2 2 2 2 2 3 2" xfId="1896" xr:uid="{00000000-0005-0000-0000-0000BB000000}"/>
    <cellStyle name="Hyperlink 2 2 2 2 2 2 2 4" xfId="1344" xr:uid="{00000000-0005-0000-0000-0000BC000000}"/>
    <cellStyle name="Hyperlink 2 2 2 2 2 2 3" xfId="323" xr:uid="{00000000-0005-0000-0000-0000BD000000}"/>
    <cellStyle name="Hyperlink 2 2 2 2 2 2 3 2" xfId="599" xr:uid="{00000000-0005-0000-0000-0000BE000000}"/>
    <cellStyle name="Hyperlink 2 2 2 2 2 2 3 2 2" xfId="1151" xr:uid="{00000000-0005-0000-0000-0000BF000000}"/>
    <cellStyle name="Hyperlink 2 2 2 2 2 2 3 2 2 2" xfId="2264" xr:uid="{00000000-0005-0000-0000-0000C0000000}"/>
    <cellStyle name="Hyperlink 2 2 2 2 2 2 3 2 3" xfId="1712" xr:uid="{00000000-0005-0000-0000-0000C1000000}"/>
    <cellStyle name="Hyperlink 2 2 2 2 2 2 3 3" xfId="875" xr:uid="{00000000-0005-0000-0000-0000C2000000}"/>
    <cellStyle name="Hyperlink 2 2 2 2 2 2 3 3 2" xfId="1988" xr:uid="{00000000-0005-0000-0000-0000C3000000}"/>
    <cellStyle name="Hyperlink 2 2 2 2 2 2 3 4" xfId="1436" xr:uid="{00000000-0005-0000-0000-0000C4000000}"/>
    <cellStyle name="Hyperlink 2 2 2 2 2 2 4" xfId="415" xr:uid="{00000000-0005-0000-0000-0000C5000000}"/>
    <cellStyle name="Hyperlink 2 2 2 2 2 2 4 2" xfId="967" xr:uid="{00000000-0005-0000-0000-0000C6000000}"/>
    <cellStyle name="Hyperlink 2 2 2 2 2 2 4 2 2" xfId="2080" xr:uid="{00000000-0005-0000-0000-0000C7000000}"/>
    <cellStyle name="Hyperlink 2 2 2 2 2 2 4 3" xfId="1528" xr:uid="{00000000-0005-0000-0000-0000C8000000}"/>
    <cellStyle name="Hyperlink 2 2 2 2 2 2 5" xfId="691" xr:uid="{00000000-0005-0000-0000-0000C9000000}"/>
    <cellStyle name="Hyperlink 2 2 2 2 2 2 5 2" xfId="1804" xr:uid="{00000000-0005-0000-0000-0000CA000000}"/>
    <cellStyle name="Hyperlink 2 2 2 2 2 2 6" xfId="1252" xr:uid="{00000000-0005-0000-0000-0000CB000000}"/>
    <cellStyle name="Hyperlink 2 2 2 2 2 3" xfId="185" xr:uid="{00000000-0005-0000-0000-0000CC000000}"/>
    <cellStyle name="Hyperlink 2 2 2 2 2 3 2" xfId="461" xr:uid="{00000000-0005-0000-0000-0000CD000000}"/>
    <cellStyle name="Hyperlink 2 2 2 2 2 3 2 2" xfId="1013" xr:uid="{00000000-0005-0000-0000-0000CE000000}"/>
    <cellStyle name="Hyperlink 2 2 2 2 2 3 2 2 2" xfId="2126" xr:uid="{00000000-0005-0000-0000-0000CF000000}"/>
    <cellStyle name="Hyperlink 2 2 2 2 2 3 2 3" xfId="1574" xr:uid="{00000000-0005-0000-0000-0000D0000000}"/>
    <cellStyle name="Hyperlink 2 2 2 2 2 3 3" xfId="737" xr:uid="{00000000-0005-0000-0000-0000D1000000}"/>
    <cellStyle name="Hyperlink 2 2 2 2 2 3 3 2" xfId="1850" xr:uid="{00000000-0005-0000-0000-0000D2000000}"/>
    <cellStyle name="Hyperlink 2 2 2 2 2 3 4" xfId="1298" xr:uid="{00000000-0005-0000-0000-0000D3000000}"/>
    <cellStyle name="Hyperlink 2 2 2 2 2 4" xfId="277" xr:uid="{00000000-0005-0000-0000-0000D4000000}"/>
    <cellStyle name="Hyperlink 2 2 2 2 2 4 2" xfId="553" xr:uid="{00000000-0005-0000-0000-0000D5000000}"/>
    <cellStyle name="Hyperlink 2 2 2 2 2 4 2 2" xfId="1105" xr:uid="{00000000-0005-0000-0000-0000D6000000}"/>
    <cellStyle name="Hyperlink 2 2 2 2 2 4 2 2 2" xfId="2218" xr:uid="{00000000-0005-0000-0000-0000D7000000}"/>
    <cellStyle name="Hyperlink 2 2 2 2 2 4 2 3" xfId="1666" xr:uid="{00000000-0005-0000-0000-0000D8000000}"/>
    <cellStyle name="Hyperlink 2 2 2 2 2 4 3" xfId="829" xr:uid="{00000000-0005-0000-0000-0000D9000000}"/>
    <cellStyle name="Hyperlink 2 2 2 2 2 4 3 2" xfId="1942" xr:uid="{00000000-0005-0000-0000-0000DA000000}"/>
    <cellStyle name="Hyperlink 2 2 2 2 2 4 4" xfId="1390" xr:uid="{00000000-0005-0000-0000-0000DB000000}"/>
    <cellStyle name="Hyperlink 2 2 2 2 2 5" xfId="369" xr:uid="{00000000-0005-0000-0000-0000DC000000}"/>
    <cellStyle name="Hyperlink 2 2 2 2 2 5 2" xfId="921" xr:uid="{00000000-0005-0000-0000-0000DD000000}"/>
    <cellStyle name="Hyperlink 2 2 2 2 2 5 2 2" xfId="2034" xr:uid="{00000000-0005-0000-0000-0000DE000000}"/>
    <cellStyle name="Hyperlink 2 2 2 2 2 5 3" xfId="1482" xr:uid="{00000000-0005-0000-0000-0000DF000000}"/>
    <cellStyle name="Hyperlink 2 2 2 2 2 6" xfId="645" xr:uid="{00000000-0005-0000-0000-0000E0000000}"/>
    <cellStyle name="Hyperlink 2 2 2 2 2 6 2" xfId="1758" xr:uid="{00000000-0005-0000-0000-0000E1000000}"/>
    <cellStyle name="Hyperlink 2 2 2 2 2 7" xfId="1206" xr:uid="{00000000-0005-0000-0000-0000E2000000}"/>
    <cellStyle name="Hyperlink 2 2 2 2 3" xfId="119" xr:uid="{00000000-0005-0000-0000-0000E3000000}"/>
    <cellStyle name="Hyperlink 2 2 2 2 3 2" xfId="211" xr:uid="{00000000-0005-0000-0000-0000E4000000}"/>
    <cellStyle name="Hyperlink 2 2 2 2 3 2 2" xfId="487" xr:uid="{00000000-0005-0000-0000-0000E5000000}"/>
    <cellStyle name="Hyperlink 2 2 2 2 3 2 2 2" xfId="1039" xr:uid="{00000000-0005-0000-0000-0000E6000000}"/>
    <cellStyle name="Hyperlink 2 2 2 2 3 2 2 2 2" xfId="2152" xr:uid="{00000000-0005-0000-0000-0000E7000000}"/>
    <cellStyle name="Hyperlink 2 2 2 2 3 2 2 3" xfId="1600" xr:uid="{00000000-0005-0000-0000-0000E8000000}"/>
    <cellStyle name="Hyperlink 2 2 2 2 3 2 3" xfId="763" xr:uid="{00000000-0005-0000-0000-0000E9000000}"/>
    <cellStyle name="Hyperlink 2 2 2 2 3 2 3 2" xfId="1876" xr:uid="{00000000-0005-0000-0000-0000EA000000}"/>
    <cellStyle name="Hyperlink 2 2 2 2 3 2 4" xfId="1324" xr:uid="{00000000-0005-0000-0000-0000EB000000}"/>
    <cellStyle name="Hyperlink 2 2 2 2 3 3" xfId="303" xr:uid="{00000000-0005-0000-0000-0000EC000000}"/>
    <cellStyle name="Hyperlink 2 2 2 2 3 3 2" xfId="579" xr:uid="{00000000-0005-0000-0000-0000ED000000}"/>
    <cellStyle name="Hyperlink 2 2 2 2 3 3 2 2" xfId="1131" xr:uid="{00000000-0005-0000-0000-0000EE000000}"/>
    <cellStyle name="Hyperlink 2 2 2 2 3 3 2 2 2" xfId="2244" xr:uid="{00000000-0005-0000-0000-0000EF000000}"/>
    <cellStyle name="Hyperlink 2 2 2 2 3 3 2 3" xfId="1692" xr:uid="{00000000-0005-0000-0000-0000F0000000}"/>
    <cellStyle name="Hyperlink 2 2 2 2 3 3 3" xfId="855" xr:uid="{00000000-0005-0000-0000-0000F1000000}"/>
    <cellStyle name="Hyperlink 2 2 2 2 3 3 3 2" xfId="1968" xr:uid="{00000000-0005-0000-0000-0000F2000000}"/>
    <cellStyle name="Hyperlink 2 2 2 2 3 3 4" xfId="1416" xr:uid="{00000000-0005-0000-0000-0000F3000000}"/>
    <cellStyle name="Hyperlink 2 2 2 2 3 4" xfId="395" xr:uid="{00000000-0005-0000-0000-0000F4000000}"/>
    <cellStyle name="Hyperlink 2 2 2 2 3 4 2" xfId="947" xr:uid="{00000000-0005-0000-0000-0000F5000000}"/>
    <cellStyle name="Hyperlink 2 2 2 2 3 4 2 2" xfId="2060" xr:uid="{00000000-0005-0000-0000-0000F6000000}"/>
    <cellStyle name="Hyperlink 2 2 2 2 3 4 3" xfId="1508" xr:uid="{00000000-0005-0000-0000-0000F7000000}"/>
    <cellStyle name="Hyperlink 2 2 2 2 3 5" xfId="671" xr:uid="{00000000-0005-0000-0000-0000F8000000}"/>
    <cellStyle name="Hyperlink 2 2 2 2 3 5 2" xfId="1784" xr:uid="{00000000-0005-0000-0000-0000F9000000}"/>
    <cellStyle name="Hyperlink 2 2 2 2 3 6" xfId="1232" xr:uid="{00000000-0005-0000-0000-0000FA000000}"/>
    <cellStyle name="Hyperlink 2 2 2 2 4" xfId="165" xr:uid="{00000000-0005-0000-0000-0000FB000000}"/>
    <cellStyle name="Hyperlink 2 2 2 2 4 2" xfId="441" xr:uid="{00000000-0005-0000-0000-0000FC000000}"/>
    <cellStyle name="Hyperlink 2 2 2 2 4 2 2" xfId="993" xr:uid="{00000000-0005-0000-0000-0000FD000000}"/>
    <cellStyle name="Hyperlink 2 2 2 2 4 2 2 2" xfId="2106" xr:uid="{00000000-0005-0000-0000-0000FE000000}"/>
    <cellStyle name="Hyperlink 2 2 2 2 4 2 3" xfId="1554" xr:uid="{00000000-0005-0000-0000-0000FF000000}"/>
    <cellStyle name="Hyperlink 2 2 2 2 4 3" xfId="717" xr:uid="{00000000-0005-0000-0000-000000010000}"/>
    <cellStyle name="Hyperlink 2 2 2 2 4 3 2" xfId="1830" xr:uid="{00000000-0005-0000-0000-000001010000}"/>
    <cellStyle name="Hyperlink 2 2 2 2 4 4" xfId="1278" xr:uid="{00000000-0005-0000-0000-000002010000}"/>
    <cellStyle name="Hyperlink 2 2 2 2 5" xfId="257" xr:uid="{00000000-0005-0000-0000-000003010000}"/>
    <cellStyle name="Hyperlink 2 2 2 2 5 2" xfId="533" xr:uid="{00000000-0005-0000-0000-000004010000}"/>
    <cellStyle name="Hyperlink 2 2 2 2 5 2 2" xfId="1085" xr:uid="{00000000-0005-0000-0000-000005010000}"/>
    <cellStyle name="Hyperlink 2 2 2 2 5 2 2 2" xfId="2198" xr:uid="{00000000-0005-0000-0000-000006010000}"/>
    <cellStyle name="Hyperlink 2 2 2 2 5 2 3" xfId="1646" xr:uid="{00000000-0005-0000-0000-000007010000}"/>
    <cellStyle name="Hyperlink 2 2 2 2 5 3" xfId="809" xr:uid="{00000000-0005-0000-0000-000008010000}"/>
    <cellStyle name="Hyperlink 2 2 2 2 5 3 2" xfId="1922" xr:uid="{00000000-0005-0000-0000-000009010000}"/>
    <cellStyle name="Hyperlink 2 2 2 2 5 4" xfId="1370" xr:uid="{00000000-0005-0000-0000-00000A010000}"/>
    <cellStyle name="Hyperlink 2 2 2 2 6" xfId="349" xr:uid="{00000000-0005-0000-0000-00000B010000}"/>
    <cellStyle name="Hyperlink 2 2 2 2 6 2" xfId="901" xr:uid="{00000000-0005-0000-0000-00000C010000}"/>
    <cellStyle name="Hyperlink 2 2 2 2 6 2 2" xfId="2014" xr:uid="{00000000-0005-0000-0000-00000D010000}"/>
    <cellStyle name="Hyperlink 2 2 2 2 6 3" xfId="1462" xr:uid="{00000000-0005-0000-0000-00000E010000}"/>
    <cellStyle name="Hyperlink 2 2 2 2 7" xfId="625" xr:uid="{00000000-0005-0000-0000-00000F010000}"/>
    <cellStyle name="Hyperlink 2 2 2 2 7 2" xfId="1738" xr:uid="{00000000-0005-0000-0000-000010010000}"/>
    <cellStyle name="Hyperlink 2 2 2 2 8" xfId="1186" xr:uid="{00000000-0005-0000-0000-000011010000}"/>
    <cellStyle name="Hyperlink 2 2 2 3" xfId="83" xr:uid="{00000000-0005-0000-0000-000012010000}"/>
    <cellStyle name="Hyperlink 2 2 2 3 2" xfId="129" xr:uid="{00000000-0005-0000-0000-000013010000}"/>
    <cellStyle name="Hyperlink 2 2 2 3 2 2" xfId="221" xr:uid="{00000000-0005-0000-0000-000014010000}"/>
    <cellStyle name="Hyperlink 2 2 2 3 2 2 2" xfId="497" xr:uid="{00000000-0005-0000-0000-000015010000}"/>
    <cellStyle name="Hyperlink 2 2 2 3 2 2 2 2" xfId="1049" xr:uid="{00000000-0005-0000-0000-000016010000}"/>
    <cellStyle name="Hyperlink 2 2 2 3 2 2 2 2 2" xfId="2162" xr:uid="{00000000-0005-0000-0000-000017010000}"/>
    <cellStyle name="Hyperlink 2 2 2 3 2 2 2 3" xfId="1610" xr:uid="{00000000-0005-0000-0000-000018010000}"/>
    <cellStyle name="Hyperlink 2 2 2 3 2 2 3" xfId="773" xr:uid="{00000000-0005-0000-0000-000019010000}"/>
    <cellStyle name="Hyperlink 2 2 2 3 2 2 3 2" xfId="1886" xr:uid="{00000000-0005-0000-0000-00001A010000}"/>
    <cellStyle name="Hyperlink 2 2 2 3 2 2 4" xfId="1334" xr:uid="{00000000-0005-0000-0000-00001B010000}"/>
    <cellStyle name="Hyperlink 2 2 2 3 2 3" xfId="313" xr:uid="{00000000-0005-0000-0000-00001C010000}"/>
    <cellStyle name="Hyperlink 2 2 2 3 2 3 2" xfId="589" xr:uid="{00000000-0005-0000-0000-00001D010000}"/>
    <cellStyle name="Hyperlink 2 2 2 3 2 3 2 2" xfId="1141" xr:uid="{00000000-0005-0000-0000-00001E010000}"/>
    <cellStyle name="Hyperlink 2 2 2 3 2 3 2 2 2" xfId="2254" xr:uid="{00000000-0005-0000-0000-00001F010000}"/>
    <cellStyle name="Hyperlink 2 2 2 3 2 3 2 3" xfId="1702" xr:uid="{00000000-0005-0000-0000-000020010000}"/>
    <cellStyle name="Hyperlink 2 2 2 3 2 3 3" xfId="865" xr:uid="{00000000-0005-0000-0000-000021010000}"/>
    <cellStyle name="Hyperlink 2 2 2 3 2 3 3 2" xfId="1978" xr:uid="{00000000-0005-0000-0000-000022010000}"/>
    <cellStyle name="Hyperlink 2 2 2 3 2 3 4" xfId="1426" xr:uid="{00000000-0005-0000-0000-000023010000}"/>
    <cellStyle name="Hyperlink 2 2 2 3 2 4" xfId="405" xr:uid="{00000000-0005-0000-0000-000024010000}"/>
    <cellStyle name="Hyperlink 2 2 2 3 2 4 2" xfId="957" xr:uid="{00000000-0005-0000-0000-000025010000}"/>
    <cellStyle name="Hyperlink 2 2 2 3 2 4 2 2" xfId="2070" xr:uid="{00000000-0005-0000-0000-000026010000}"/>
    <cellStyle name="Hyperlink 2 2 2 3 2 4 3" xfId="1518" xr:uid="{00000000-0005-0000-0000-000027010000}"/>
    <cellStyle name="Hyperlink 2 2 2 3 2 5" xfId="681" xr:uid="{00000000-0005-0000-0000-000028010000}"/>
    <cellStyle name="Hyperlink 2 2 2 3 2 5 2" xfId="1794" xr:uid="{00000000-0005-0000-0000-000029010000}"/>
    <cellStyle name="Hyperlink 2 2 2 3 2 6" xfId="1242" xr:uid="{00000000-0005-0000-0000-00002A010000}"/>
    <cellStyle name="Hyperlink 2 2 2 3 3" xfId="175" xr:uid="{00000000-0005-0000-0000-00002B010000}"/>
    <cellStyle name="Hyperlink 2 2 2 3 3 2" xfId="451" xr:uid="{00000000-0005-0000-0000-00002C010000}"/>
    <cellStyle name="Hyperlink 2 2 2 3 3 2 2" xfId="1003" xr:uid="{00000000-0005-0000-0000-00002D010000}"/>
    <cellStyle name="Hyperlink 2 2 2 3 3 2 2 2" xfId="2116" xr:uid="{00000000-0005-0000-0000-00002E010000}"/>
    <cellStyle name="Hyperlink 2 2 2 3 3 2 3" xfId="1564" xr:uid="{00000000-0005-0000-0000-00002F010000}"/>
    <cellStyle name="Hyperlink 2 2 2 3 3 3" xfId="727" xr:uid="{00000000-0005-0000-0000-000030010000}"/>
    <cellStyle name="Hyperlink 2 2 2 3 3 3 2" xfId="1840" xr:uid="{00000000-0005-0000-0000-000031010000}"/>
    <cellStyle name="Hyperlink 2 2 2 3 3 4" xfId="1288" xr:uid="{00000000-0005-0000-0000-000032010000}"/>
    <cellStyle name="Hyperlink 2 2 2 3 4" xfId="267" xr:uid="{00000000-0005-0000-0000-000033010000}"/>
    <cellStyle name="Hyperlink 2 2 2 3 4 2" xfId="543" xr:uid="{00000000-0005-0000-0000-000034010000}"/>
    <cellStyle name="Hyperlink 2 2 2 3 4 2 2" xfId="1095" xr:uid="{00000000-0005-0000-0000-000035010000}"/>
    <cellStyle name="Hyperlink 2 2 2 3 4 2 2 2" xfId="2208" xr:uid="{00000000-0005-0000-0000-000036010000}"/>
    <cellStyle name="Hyperlink 2 2 2 3 4 2 3" xfId="1656" xr:uid="{00000000-0005-0000-0000-000037010000}"/>
    <cellStyle name="Hyperlink 2 2 2 3 4 3" xfId="819" xr:uid="{00000000-0005-0000-0000-000038010000}"/>
    <cellStyle name="Hyperlink 2 2 2 3 4 3 2" xfId="1932" xr:uid="{00000000-0005-0000-0000-000039010000}"/>
    <cellStyle name="Hyperlink 2 2 2 3 4 4" xfId="1380" xr:uid="{00000000-0005-0000-0000-00003A010000}"/>
    <cellStyle name="Hyperlink 2 2 2 3 5" xfId="359" xr:uid="{00000000-0005-0000-0000-00003B010000}"/>
    <cellStyle name="Hyperlink 2 2 2 3 5 2" xfId="911" xr:uid="{00000000-0005-0000-0000-00003C010000}"/>
    <cellStyle name="Hyperlink 2 2 2 3 5 2 2" xfId="2024" xr:uid="{00000000-0005-0000-0000-00003D010000}"/>
    <cellStyle name="Hyperlink 2 2 2 3 5 3" xfId="1472" xr:uid="{00000000-0005-0000-0000-00003E010000}"/>
    <cellStyle name="Hyperlink 2 2 2 3 6" xfId="635" xr:uid="{00000000-0005-0000-0000-00003F010000}"/>
    <cellStyle name="Hyperlink 2 2 2 3 6 2" xfId="1748" xr:uid="{00000000-0005-0000-0000-000040010000}"/>
    <cellStyle name="Hyperlink 2 2 2 3 7" xfId="1196" xr:uid="{00000000-0005-0000-0000-000041010000}"/>
    <cellStyle name="Hyperlink 2 2 2 4" xfId="109" xr:uid="{00000000-0005-0000-0000-000042010000}"/>
    <cellStyle name="Hyperlink 2 2 2 4 2" xfId="201" xr:uid="{00000000-0005-0000-0000-000043010000}"/>
    <cellStyle name="Hyperlink 2 2 2 4 2 2" xfId="477" xr:uid="{00000000-0005-0000-0000-000044010000}"/>
    <cellStyle name="Hyperlink 2 2 2 4 2 2 2" xfId="1029" xr:uid="{00000000-0005-0000-0000-000045010000}"/>
    <cellStyle name="Hyperlink 2 2 2 4 2 2 2 2" xfId="2142" xr:uid="{00000000-0005-0000-0000-000046010000}"/>
    <cellStyle name="Hyperlink 2 2 2 4 2 2 3" xfId="1590" xr:uid="{00000000-0005-0000-0000-000047010000}"/>
    <cellStyle name="Hyperlink 2 2 2 4 2 3" xfId="753" xr:uid="{00000000-0005-0000-0000-000048010000}"/>
    <cellStyle name="Hyperlink 2 2 2 4 2 3 2" xfId="1866" xr:uid="{00000000-0005-0000-0000-000049010000}"/>
    <cellStyle name="Hyperlink 2 2 2 4 2 4" xfId="1314" xr:uid="{00000000-0005-0000-0000-00004A010000}"/>
    <cellStyle name="Hyperlink 2 2 2 4 3" xfId="293" xr:uid="{00000000-0005-0000-0000-00004B010000}"/>
    <cellStyle name="Hyperlink 2 2 2 4 3 2" xfId="569" xr:uid="{00000000-0005-0000-0000-00004C010000}"/>
    <cellStyle name="Hyperlink 2 2 2 4 3 2 2" xfId="1121" xr:uid="{00000000-0005-0000-0000-00004D010000}"/>
    <cellStyle name="Hyperlink 2 2 2 4 3 2 2 2" xfId="2234" xr:uid="{00000000-0005-0000-0000-00004E010000}"/>
    <cellStyle name="Hyperlink 2 2 2 4 3 2 3" xfId="1682" xr:uid="{00000000-0005-0000-0000-00004F010000}"/>
    <cellStyle name="Hyperlink 2 2 2 4 3 3" xfId="845" xr:uid="{00000000-0005-0000-0000-000050010000}"/>
    <cellStyle name="Hyperlink 2 2 2 4 3 3 2" xfId="1958" xr:uid="{00000000-0005-0000-0000-000051010000}"/>
    <cellStyle name="Hyperlink 2 2 2 4 3 4" xfId="1406" xr:uid="{00000000-0005-0000-0000-000052010000}"/>
    <cellStyle name="Hyperlink 2 2 2 4 4" xfId="385" xr:uid="{00000000-0005-0000-0000-000053010000}"/>
    <cellStyle name="Hyperlink 2 2 2 4 4 2" xfId="937" xr:uid="{00000000-0005-0000-0000-000054010000}"/>
    <cellStyle name="Hyperlink 2 2 2 4 4 2 2" xfId="2050" xr:uid="{00000000-0005-0000-0000-000055010000}"/>
    <cellStyle name="Hyperlink 2 2 2 4 4 3" xfId="1498" xr:uid="{00000000-0005-0000-0000-000056010000}"/>
    <cellStyle name="Hyperlink 2 2 2 4 5" xfId="661" xr:uid="{00000000-0005-0000-0000-000057010000}"/>
    <cellStyle name="Hyperlink 2 2 2 4 5 2" xfId="1774" xr:uid="{00000000-0005-0000-0000-000058010000}"/>
    <cellStyle name="Hyperlink 2 2 2 4 6" xfId="1222" xr:uid="{00000000-0005-0000-0000-000059010000}"/>
    <cellStyle name="Hyperlink 2 2 2 5" xfId="155" xr:uid="{00000000-0005-0000-0000-00005A010000}"/>
    <cellStyle name="Hyperlink 2 2 2 5 2" xfId="431" xr:uid="{00000000-0005-0000-0000-00005B010000}"/>
    <cellStyle name="Hyperlink 2 2 2 5 2 2" xfId="983" xr:uid="{00000000-0005-0000-0000-00005C010000}"/>
    <cellStyle name="Hyperlink 2 2 2 5 2 2 2" xfId="2096" xr:uid="{00000000-0005-0000-0000-00005D010000}"/>
    <cellStyle name="Hyperlink 2 2 2 5 2 3" xfId="1544" xr:uid="{00000000-0005-0000-0000-00005E010000}"/>
    <cellStyle name="Hyperlink 2 2 2 5 3" xfId="707" xr:uid="{00000000-0005-0000-0000-00005F010000}"/>
    <cellStyle name="Hyperlink 2 2 2 5 3 2" xfId="1820" xr:uid="{00000000-0005-0000-0000-000060010000}"/>
    <cellStyle name="Hyperlink 2 2 2 5 4" xfId="1268" xr:uid="{00000000-0005-0000-0000-000061010000}"/>
    <cellStyle name="Hyperlink 2 2 2 6" xfId="247" xr:uid="{00000000-0005-0000-0000-000062010000}"/>
    <cellStyle name="Hyperlink 2 2 2 6 2" xfId="523" xr:uid="{00000000-0005-0000-0000-000063010000}"/>
    <cellStyle name="Hyperlink 2 2 2 6 2 2" xfId="1075" xr:uid="{00000000-0005-0000-0000-000064010000}"/>
    <cellStyle name="Hyperlink 2 2 2 6 2 2 2" xfId="2188" xr:uid="{00000000-0005-0000-0000-000065010000}"/>
    <cellStyle name="Hyperlink 2 2 2 6 2 3" xfId="1636" xr:uid="{00000000-0005-0000-0000-000066010000}"/>
    <cellStyle name="Hyperlink 2 2 2 6 3" xfId="799" xr:uid="{00000000-0005-0000-0000-000067010000}"/>
    <cellStyle name="Hyperlink 2 2 2 6 3 2" xfId="1912" xr:uid="{00000000-0005-0000-0000-000068010000}"/>
    <cellStyle name="Hyperlink 2 2 2 6 4" xfId="1360" xr:uid="{00000000-0005-0000-0000-000069010000}"/>
    <cellStyle name="Hyperlink 2 2 2 7" xfId="339" xr:uid="{00000000-0005-0000-0000-00006A010000}"/>
    <cellStyle name="Hyperlink 2 2 2 7 2" xfId="891" xr:uid="{00000000-0005-0000-0000-00006B010000}"/>
    <cellStyle name="Hyperlink 2 2 2 7 2 2" xfId="2004" xr:uid="{00000000-0005-0000-0000-00006C010000}"/>
    <cellStyle name="Hyperlink 2 2 2 7 3" xfId="1452" xr:uid="{00000000-0005-0000-0000-00006D010000}"/>
    <cellStyle name="Hyperlink 2 2 2 8" xfId="615" xr:uid="{00000000-0005-0000-0000-00006E010000}"/>
    <cellStyle name="Hyperlink 2 2 2 8 2" xfId="1728" xr:uid="{00000000-0005-0000-0000-00006F010000}"/>
    <cellStyle name="Hyperlink 2 2 2 9" xfId="1176" xr:uid="{00000000-0005-0000-0000-000070010000}"/>
    <cellStyle name="Hyperlink 2 2 3" xfId="68" xr:uid="{00000000-0005-0000-0000-000071010000}"/>
    <cellStyle name="Hyperlink 2 2 3 2" xfId="88" xr:uid="{00000000-0005-0000-0000-000072010000}"/>
    <cellStyle name="Hyperlink 2 2 3 2 2" xfId="134" xr:uid="{00000000-0005-0000-0000-000073010000}"/>
    <cellStyle name="Hyperlink 2 2 3 2 2 2" xfId="226" xr:uid="{00000000-0005-0000-0000-000074010000}"/>
    <cellStyle name="Hyperlink 2 2 3 2 2 2 2" xfId="502" xr:uid="{00000000-0005-0000-0000-000075010000}"/>
    <cellStyle name="Hyperlink 2 2 3 2 2 2 2 2" xfId="1054" xr:uid="{00000000-0005-0000-0000-000076010000}"/>
    <cellStyle name="Hyperlink 2 2 3 2 2 2 2 2 2" xfId="2167" xr:uid="{00000000-0005-0000-0000-000077010000}"/>
    <cellStyle name="Hyperlink 2 2 3 2 2 2 2 3" xfId="1615" xr:uid="{00000000-0005-0000-0000-000078010000}"/>
    <cellStyle name="Hyperlink 2 2 3 2 2 2 3" xfId="778" xr:uid="{00000000-0005-0000-0000-000079010000}"/>
    <cellStyle name="Hyperlink 2 2 3 2 2 2 3 2" xfId="1891" xr:uid="{00000000-0005-0000-0000-00007A010000}"/>
    <cellStyle name="Hyperlink 2 2 3 2 2 2 4" xfId="1339" xr:uid="{00000000-0005-0000-0000-00007B010000}"/>
    <cellStyle name="Hyperlink 2 2 3 2 2 3" xfId="318" xr:uid="{00000000-0005-0000-0000-00007C010000}"/>
    <cellStyle name="Hyperlink 2 2 3 2 2 3 2" xfId="594" xr:uid="{00000000-0005-0000-0000-00007D010000}"/>
    <cellStyle name="Hyperlink 2 2 3 2 2 3 2 2" xfId="1146" xr:uid="{00000000-0005-0000-0000-00007E010000}"/>
    <cellStyle name="Hyperlink 2 2 3 2 2 3 2 2 2" xfId="2259" xr:uid="{00000000-0005-0000-0000-00007F010000}"/>
    <cellStyle name="Hyperlink 2 2 3 2 2 3 2 3" xfId="1707" xr:uid="{00000000-0005-0000-0000-000080010000}"/>
    <cellStyle name="Hyperlink 2 2 3 2 2 3 3" xfId="870" xr:uid="{00000000-0005-0000-0000-000081010000}"/>
    <cellStyle name="Hyperlink 2 2 3 2 2 3 3 2" xfId="1983" xr:uid="{00000000-0005-0000-0000-000082010000}"/>
    <cellStyle name="Hyperlink 2 2 3 2 2 3 4" xfId="1431" xr:uid="{00000000-0005-0000-0000-000083010000}"/>
    <cellStyle name="Hyperlink 2 2 3 2 2 4" xfId="410" xr:uid="{00000000-0005-0000-0000-000084010000}"/>
    <cellStyle name="Hyperlink 2 2 3 2 2 4 2" xfId="962" xr:uid="{00000000-0005-0000-0000-000085010000}"/>
    <cellStyle name="Hyperlink 2 2 3 2 2 4 2 2" xfId="2075" xr:uid="{00000000-0005-0000-0000-000086010000}"/>
    <cellStyle name="Hyperlink 2 2 3 2 2 4 3" xfId="1523" xr:uid="{00000000-0005-0000-0000-000087010000}"/>
    <cellStyle name="Hyperlink 2 2 3 2 2 5" xfId="686" xr:uid="{00000000-0005-0000-0000-000088010000}"/>
    <cellStyle name="Hyperlink 2 2 3 2 2 5 2" xfId="1799" xr:uid="{00000000-0005-0000-0000-000089010000}"/>
    <cellStyle name="Hyperlink 2 2 3 2 2 6" xfId="1247" xr:uid="{00000000-0005-0000-0000-00008A010000}"/>
    <cellStyle name="Hyperlink 2 2 3 2 3" xfId="180" xr:uid="{00000000-0005-0000-0000-00008B010000}"/>
    <cellStyle name="Hyperlink 2 2 3 2 3 2" xfId="456" xr:uid="{00000000-0005-0000-0000-00008C010000}"/>
    <cellStyle name="Hyperlink 2 2 3 2 3 2 2" xfId="1008" xr:uid="{00000000-0005-0000-0000-00008D010000}"/>
    <cellStyle name="Hyperlink 2 2 3 2 3 2 2 2" xfId="2121" xr:uid="{00000000-0005-0000-0000-00008E010000}"/>
    <cellStyle name="Hyperlink 2 2 3 2 3 2 3" xfId="1569" xr:uid="{00000000-0005-0000-0000-00008F010000}"/>
    <cellStyle name="Hyperlink 2 2 3 2 3 3" xfId="732" xr:uid="{00000000-0005-0000-0000-000090010000}"/>
    <cellStyle name="Hyperlink 2 2 3 2 3 3 2" xfId="1845" xr:uid="{00000000-0005-0000-0000-000091010000}"/>
    <cellStyle name="Hyperlink 2 2 3 2 3 4" xfId="1293" xr:uid="{00000000-0005-0000-0000-000092010000}"/>
    <cellStyle name="Hyperlink 2 2 3 2 4" xfId="272" xr:uid="{00000000-0005-0000-0000-000093010000}"/>
    <cellStyle name="Hyperlink 2 2 3 2 4 2" xfId="548" xr:uid="{00000000-0005-0000-0000-000094010000}"/>
    <cellStyle name="Hyperlink 2 2 3 2 4 2 2" xfId="1100" xr:uid="{00000000-0005-0000-0000-000095010000}"/>
    <cellStyle name="Hyperlink 2 2 3 2 4 2 2 2" xfId="2213" xr:uid="{00000000-0005-0000-0000-000096010000}"/>
    <cellStyle name="Hyperlink 2 2 3 2 4 2 3" xfId="1661" xr:uid="{00000000-0005-0000-0000-000097010000}"/>
    <cellStyle name="Hyperlink 2 2 3 2 4 3" xfId="824" xr:uid="{00000000-0005-0000-0000-000098010000}"/>
    <cellStyle name="Hyperlink 2 2 3 2 4 3 2" xfId="1937" xr:uid="{00000000-0005-0000-0000-000099010000}"/>
    <cellStyle name="Hyperlink 2 2 3 2 4 4" xfId="1385" xr:uid="{00000000-0005-0000-0000-00009A010000}"/>
    <cellStyle name="Hyperlink 2 2 3 2 5" xfId="364" xr:uid="{00000000-0005-0000-0000-00009B010000}"/>
    <cellStyle name="Hyperlink 2 2 3 2 5 2" xfId="916" xr:uid="{00000000-0005-0000-0000-00009C010000}"/>
    <cellStyle name="Hyperlink 2 2 3 2 5 2 2" xfId="2029" xr:uid="{00000000-0005-0000-0000-00009D010000}"/>
    <cellStyle name="Hyperlink 2 2 3 2 5 3" xfId="1477" xr:uid="{00000000-0005-0000-0000-00009E010000}"/>
    <cellStyle name="Hyperlink 2 2 3 2 6" xfId="640" xr:uid="{00000000-0005-0000-0000-00009F010000}"/>
    <cellStyle name="Hyperlink 2 2 3 2 6 2" xfId="1753" xr:uid="{00000000-0005-0000-0000-0000A0010000}"/>
    <cellStyle name="Hyperlink 2 2 3 2 7" xfId="1201" xr:uid="{00000000-0005-0000-0000-0000A1010000}"/>
    <cellStyle name="Hyperlink 2 2 3 3" xfId="114" xr:uid="{00000000-0005-0000-0000-0000A2010000}"/>
    <cellStyle name="Hyperlink 2 2 3 3 2" xfId="206" xr:uid="{00000000-0005-0000-0000-0000A3010000}"/>
    <cellStyle name="Hyperlink 2 2 3 3 2 2" xfId="482" xr:uid="{00000000-0005-0000-0000-0000A4010000}"/>
    <cellStyle name="Hyperlink 2 2 3 3 2 2 2" xfId="1034" xr:uid="{00000000-0005-0000-0000-0000A5010000}"/>
    <cellStyle name="Hyperlink 2 2 3 3 2 2 2 2" xfId="2147" xr:uid="{00000000-0005-0000-0000-0000A6010000}"/>
    <cellStyle name="Hyperlink 2 2 3 3 2 2 3" xfId="1595" xr:uid="{00000000-0005-0000-0000-0000A7010000}"/>
    <cellStyle name="Hyperlink 2 2 3 3 2 3" xfId="758" xr:uid="{00000000-0005-0000-0000-0000A8010000}"/>
    <cellStyle name="Hyperlink 2 2 3 3 2 3 2" xfId="1871" xr:uid="{00000000-0005-0000-0000-0000A9010000}"/>
    <cellStyle name="Hyperlink 2 2 3 3 2 4" xfId="1319" xr:uid="{00000000-0005-0000-0000-0000AA010000}"/>
    <cellStyle name="Hyperlink 2 2 3 3 3" xfId="298" xr:uid="{00000000-0005-0000-0000-0000AB010000}"/>
    <cellStyle name="Hyperlink 2 2 3 3 3 2" xfId="574" xr:uid="{00000000-0005-0000-0000-0000AC010000}"/>
    <cellStyle name="Hyperlink 2 2 3 3 3 2 2" xfId="1126" xr:uid="{00000000-0005-0000-0000-0000AD010000}"/>
    <cellStyle name="Hyperlink 2 2 3 3 3 2 2 2" xfId="2239" xr:uid="{00000000-0005-0000-0000-0000AE010000}"/>
    <cellStyle name="Hyperlink 2 2 3 3 3 2 3" xfId="1687" xr:uid="{00000000-0005-0000-0000-0000AF010000}"/>
    <cellStyle name="Hyperlink 2 2 3 3 3 3" xfId="850" xr:uid="{00000000-0005-0000-0000-0000B0010000}"/>
    <cellStyle name="Hyperlink 2 2 3 3 3 3 2" xfId="1963" xr:uid="{00000000-0005-0000-0000-0000B1010000}"/>
    <cellStyle name="Hyperlink 2 2 3 3 3 4" xfId="1411" xr:uid="{00000000-0005-0000-0000-0000B2010000}"/>
    <cellStyle name="Hyperlink 2 2 3 3 4" xfId="390" xr:uid="{00000000-0005-0000-0000-0000B3010000}"/>
    <cellStyle name="Hyperlink 2 2 3 3 4 2" xfId="942" xr:uid="{00000000-0005-0000-0000-0000B4010000}"/>
    <cellStyle name="Hyperlink 2 2 3 3 4 2 2" xfId="2055" xr:uid="{00000000-0005-0000-0000-0000B5010000}"/>
    <cellStyle name="Hyperlink 2 2 3 3 4 3" xfId="1503" xr:uid="{00000000-0005-0000-0000-0000B6010000}"/>
    <cellStyle name="Hyperlink 2 2 3 3 5" xfId="666" xr:uid="{00000000-0005-0000-0000-0000B7010000}"/>
    <cellStyle name="Hyperlink 2 2 3 3 5 2" xfId="1779" xr:uid="{00000000-0005-0000-0000-0000B8010000}"/>
    <cellStyle name="Hyperlink 2 2 3 3 6" xfId="1227" xr:uid="{00000000-0005-0000-0000-0000B9010000}"/>
    <cellStyle name="Hyperlink 2 2 3 4" xfId="160" xr:uid="{00000000-0005-0000-0000-0000BA010000}"/>
    <cellStyle name="Hyperlink 2 2 3 4 2" xfId="436" xr:uid="{00000000-0005-0000-0000-0000BB010000}"/>
    <cellStyle name="Hyperlink 2 2 3 4 2 2" xfId="988" xr:uid="{00000000-0005-0000-0000-0000BC010000}"/>
    <cellStyle name="Hyperlink 2 2 3 4 2 2 2" xfId="2101" xr:uid="{00000000-0005-0000-0000-0000BD010000}"/>
    <cellStyle name="Hyperlink 2 2 3 4 2 3" xfId="1549" xr:uid="{00000000-0005-0000-0000-0000BE010000}"/>
    <cellStyle name="Hyperlink 2 2 3 4 3" xfId="712" xr:uid="{00000000-0005-0000-0000-0000BF010000}"/>
    <cellStyle name="Hyperlink 2 2 3 4 3 2" xfId="1825" xr:uid="{00000000-0005-0000-0000-0000C0010000}"/>
    <cellStyle name="Hyperlink 2 2 3 4 4" xfId="1273" xr:uid="{00000000-0005-0000-0000-0000C1010000}"/>
    <cellStyle name="Hyperlink 2 2 3 5" xfId="252" xr:uid="{00000000-0005-0000-0000-0000C2010000}"/>
    <cellStyle name="Hyperlink 2 2 3 5 2" xfId="528" xr:uid="{00000000-0005-0000-0000-0000C3010000}"/>
    <cellStyle name="Hyperlink 2 2 3 5 2 2" xfId="1080" xr:uid="{00000000-0005-0000-0000-0000C4010000}"/>
    <cellStyle name="Hyperlink 2 2 3 5 2 2 2" xfId="2193" xr:uid="{00000000-0005-0000-0000-0000C5010000}"/>
    <cellStyle name="Hyperlink 2 2 3 5 2 3" xfId="1641" xr:uid="{00000000-0005-0000-0000-0000C6010000}"/>
    <cellStyle name="Hyperlink 2 2 3 5 3" xfId="804" xr:uid="{00000000-0005-0000-0000-0000C7010000}"/>
    <cellStyle name="Hyperlink 2 2 3 5 3 2" xfId="1917" xr:uid="{00000000-0005-0000-0000-0000C8010000}"/>
    <cellStyle name="Hyperlink 2 2 3 5 4" xfId="1365" xr:uid="{00000000-0005-0000-0000-0000C9010000}"/>
    <cellStyle name="Hyperlink 2 2 3 6" xfId="344" xr:uid="{00000000-0005-0000-0000-0000CA010000}"/>
    <cellStyle name="Hyperlink 2 2 3 6 2" xfId="896" xr:uid="{00000000-0005-0000-0000-0000CB010000}"/>
    <cellStyle name="Hyperlink 2 2 3 6 2 2" xfId="2009" xr:uid="{00000000-0005-0000-0000-0000CC010000}"/>
    <cellStyle name="Hyperlink 2 2 3 6 3" xfId="1457" xr:uid="{00000000-0005-0000-0000-0000CD010000}"/>
    <cellStyle name="Hyperlink 2 2 3 7" xfId="620" xr:uid="{00000000-0005-0000-0000-0000CE010000}"/>
    <cellStyle name="Hyperlink 2 2 3 7 2" xfId="1733" xr:uid="{00000000-0005-0000-0000-0000CF010000}"/>
    <cellStyle name="Hyperlink 2 2 3 8" xfId="1181" xr:uid="{00000000-0005-0000-0000-0000D0010000}"/>
    <cellStyle name="Hyperlink 2 2 4" xfId="78" xr:uid="{00000000-0005-0000-0000-0000D1010000}"/>
    <cellStyle name="Hyperlink 2 2 4 2" xfId="124" xr:uid="{00000000-0005-0000-0000-0000D2010000}"/>
    <cellStyle name="Hyperlink 2 2 4 2 2" xfId="216" xr:uid="{00000000-0005-0000-0000-0000D3010000}"/>
    <cellStyle name="Hyperlink 2 2 4 2 2 2" xfId="492" xr:uid="{00000000-0005-0000-0000-0000D4010000}"/>
    <cellStyle name="Hyperlink 2 2 4 2 2 2 2" xfId="1044" xr:uid="{00000000-0005-0000-0000-0000D5010000}"/>
    <cellStyle name="Hyperlink 2 2 4 2 2 2 2 2" xfId="2157" xr:uid="{00000000-0005-0000-0000-0000D6010000}"/>
    <cellStyle name="Hyperlink 2 2 4 2 2 2 3" xfId="1605" xr:uid="{00000000-0005-0000-0000-0000D7010000}"/>
    <cellStyle name="Hyperlink 2 2 4 2 2 3" xfId="768" xr:uid="{00000000-0005-0000-0000-0000D8010000}"/>
    <cellStyle name="Hyperlink 2 2 4 2 2 3 2" xfId="1881" xr:uid="{00000000-0005-0000-0000-0000D9010000}"/>
    <cellStyle name="Hyperlink 2 2 4 2 2 4" xfId="1329" xr:uid="{00000000-0005-0000-0000-0000DA010000}"/>
    <cellStyle name="Hyperlink 2 2 4 2 3" xfId="308" xr:uid="{00000000-0005-0000-0000-0000DB010000}"/>
    <cellStyle name="Hyperlink 2 2 4 2 3 2" xfId="584" xr:uid="{00000000-0005-0000-0000-0000DC010000}"/>
    <cellStyle name="Hyperlink 2 2 4 2 3 2 2" xfId="1136" xr:uid="{00000000-0005-0000-0000-0000DD010000}"/>
    <cellStyle name="Hyperlink 2 2 4 2 3 2 2 2" xfId="2249" xr:uid="{00000000-0005-0000-0000-0000DE010000}"/>
    <cellStyle name="Hyperlink 2 2 4 2 3 2 3" xfId="1697" xr:uid="{00000000-0005-0000-0000-0000DF010000}"/>
    <cellStyle name="Hyperlink 2 2 4 2 3 3" xfId="860" xr:uid="{00000000-0005-0000-0000-0000E0010000}"/>
    <cellStyle name="Hyperlink 2 2 4 2 3 3 2" xfId="1973" xr:uid="{00000000-0005-0000-0000-0000E1010000}"/>
    <cellStyle name="Hyperlink 2 2 4 2 3 4" xfId="1421" xr:uid="{00000000-0005-0000-0000-0000E2010000}"/>
    <cellStyle name="Hyperlink 2 2 4 2 4" xfId="400" xr:uid="{00000000-0005-0000-0000-0000E3010000}"/>
    <cellStyle name="Hyperlink 2 2 4 2 4 2" xfId="952" xr:uid="{00000000-0005-0000-0000-0000E4010000}"/>
    <cellStyle name="Hyperlink 2 2 4 2 4 2 2" xfId="2065" xr:uid="{00000000-0005-0000-0000-0000E5010000}"/>
    <cellStyle name="Hyperlink 2 2 4 2 4 3" xfId="1513" xr:uid="{00000000-0005-0000-0000-0000E6010000}"/>
    <cellStyle name="Hyperlink 2 2 4 2 5" xfId="676" xr:uid="{00000000-0005-0000-0000-0000E7010000}"/>
    <cellStyle name="Hyperlink 2 2 4 2 5 2" xfId="1789" xr:uid="{00000000-0005-0000-0000-0000E8010000}"/>
    <cellStyle name="Hyperlink 2 2 4 2 6" xfId="1237" xr:uid="{00000000-0005-0000-0000-0000E9010000}"/>
    <cellStyle name="Hyperlink 2 2 4 3" xfId="170" xr:uid="{00000000-0005-0000-0000-0000EA010000}"/>
    <cellStyle name="Hyperlink 2 2 4 3 2" xfId="446" xr:uid="{00000000-0005-0000-0000-0000EB010000}"/>
    <cellStyle name="Hyperlink 2 2 4 3 2 2" xfId="998" xr:uid="{00000000-0005-0000-0000-0000EC010000}"/>
    <cellStyle name="Hyperlink 2 2 4 3 2 2 2" xfId="2111" xr:uid="{00000000-0005-0000-0000-0000ED010000}"/>
    <cellStyle name="Hyperlink 2 2 4 3 2 3" xfId="1559" xr:uid="{00000000-0005-0000-0000-0000EE010000}"/>
    <cellStyle name="Hyperlink 2 2 4 3 3" xfId="722" xr:uid="{00000000-0005-0000-0000-0000EF010000}"/>
    <cellStyle name="Hyperlink 2 2 4 3 3 2" xfId="1835" xr:uid="{00000000-0005-0000-0000-0000F0010000}"/>
    <cellStyle name="Hyperlink 2 2 4 3 4" xfId="1283" xr:uid="{00000000-0005-0000-0000-0000F1010000}"/>
    <cellStyle name="Hyperlink 2 2 4 4" xfId="262" xr:uid="{00000000-0005-0000-0000-0000F2010000}"/>
    <cellStyle name="Hyperlink 2 2 4 4 2" xfId="538" xr:uid="{00000000-0005-0000-0000-0000F3010000}"/>
    <cellStyle name="Hyperlink 2 2 4 4 2 2" xfId="1090" xr:uid="{00000000-0005-0000-0000-0000F4010000}"/>
    <cellStyle name="Hyperlink 2 2 4 4 2 2 2" xfId="2203" xr:uid="{00000000-0005-0000-0000-0000F5010000}"/>
    <cellStyle name="Hyperlink 2 2 4 4 2 3" xfId="1651" xr:uid="{00000000-0005-0000-0000-0000F6010000}"/>
    <cellStyle name="Hyperlink 2 2 4 4 3" xfId="814" xr:uid="{00000000-0005-0000-0000-0000F7010000}"/>
    <cellStyle name="Hyperlink 2 2 4 4 3 2" xfId="1927" xr:uid="{00000000-0005-0000-0000-0000F8010000}"/>
    <cellStyle name="Hyperlink 2 2 4 4 4" xfId="1375" xr:uid="{00000000-0005-0000-0000-0000F9010000}"/>
    <cellStyle name="Hyperlink 2 2 4 5" xfId="354" xr:uid="{00000000-0005-0000-0000-0000FA010000}"/>
    <cellStyle name="Hyperlink 2 2 4 5 2" xfId="906" xr:uid="{00000000-0005-0000-0000-0000FB010000}"/>
    <cellStyle name="Hyperlink 2 2 4 5 2 2" xfId="2019" xr:uid="{00000000-0005-0000-0000-0000FC010000}"/>
    <cellStyle name="Hyperlink 2 2 4 5 3" xfId="1467" xr:uid="{00000000-0005-0000-0000-0000FD010000}"/>
    <cellStyle name="Hyperlink 2 2 4 6" xfId="630" xr:uid="{00000000-0005-0000-0000-0000FE010000}"/>
    <cellStyle name="Hyperlink 2 2 4 6 2" xfId="1743" xr:uid="{00000000-0005-0000-0000-0000FF010000}"/>
    <cellStyle name="Hyperlink 2 2 4 7" xfId="1191" xr:uid="{00000000-0005-0000-0000-000000020000}"/>
    <cellStyle name="Hyperlink 2 2 5" xfId="99" xr:uid="{00000000-0005-0000-0000-000001020000}"/>
    <cellStyle name="Hyperlink 2 2 5 2" xfId="145" xr:uid="{00000000-0005-0000-0000-000002020000}"/>
    <cellStyle name="Hyperlink 2 2 5 2 2" xfId="237" xr:uid="{00000000-0005-0000-0000-000003020000}"/>
    <cellStyle name="Hyperlink 2 2 5 2 2 2" xfId="513" xr:uid="{00000000-0005-0000-0000-000004020000}"/>
    <cellStyle name="Hyperlink 2 2 5 2 2 2 2" xfId="1065" xr:uid="{00000000-0005-0000-0000-000005020000}"/>
    <cellStyle name="Hyperlink 2 2 5 2 2 2 2 2" xfId="2178" xr:uid="{00000000-0005-0000-0000-000006020000}"/>
    <cellStyle name="Hyperlink 2 2 5 2 2 2 3" xfId="1626" xr:uid="{00000000-0005-0000-0000-000007020000}"/>
    <cellStyle name="Hyperlink 2 2 5 2 2 3" xfId="789" xr:uid="{00000000-0005-0000-0000-000008020000}"/>
    <cellStyle name="Hyperlink 2 2 5 2 2 3 2" xfId="1902" xr:uid="{00000000-0005-0000-0000-000009020000}"/>
    <cellStyle name="Hyperlink 2 2 5 2 2 4" xfId="1350" xr:uid="{00000000-0005-0000-0000-00000A020000}"/>
    <cellStyle name="Hyperlink 2 2 5 2 3" xfId="329" xr:uid="{00000000-0005-0000-0000-00000B020000}"/>
    <cellStyle name="Hyperlink 2 2 5 2 3 2" xfId="605" xr:uid="{00000000-0005-0000-0000-00000C020000}"/>
    <cellStyle name="Hyperlink 2 2 5 2 3 2 2" xfId="1157" xr:uid="{00000000-0005-0000-0000-00000D020000}"/>
    <cellStyle name="Hyperlink 2 2 5 2 3 2 2 2" xfId="2270" xr:uid="{00000000-0005-0000-0000-00000E020000}"/>
    <cellStyle name="Hyperlink 2 2 5 2 3 2 3" xfId="1718" xr:uid="{00000000-0005-0000-0000-00000F020000}"/>
    <cellStyle name="Hyperlink 2 2 5 2 3 3" xfId="881" xr:uid="{00000000-0005-0000-0000-000010020000}"/>
    <cellStyle name="Hyperlink 2 2 5 2 3 3 2" xfId="1994" xr:uid="{00000000-0005-0000-0000-000011020000}"/>
    <cellStyle name="Hyperlink 2 2 5 2 3 4" xfId="1442" xr:uid="{00000000-0005-0000-0000-000012020000}"/>
    <cellStyle name="Hyperlink 2 2 5 2 4" xfId="421" xr:uid="{00000000-0005-0000-0000-000013020000}"/>
    <cellStyle name="Hyperlink 2 2 5 2 4 2" xfId="973" xr:uid="{00000000-0005-0000-0000-000014020000}"/>
    <cellStyle name="Hyperlink 2 2 5 2 4 2 2" xfId="2086" xr:uid="{00000000-0005-0000-0000-000015020000}"/>
    <cellStyle name="Hyperlink 2 2 5 2 4 3" xfId="1534" xr:uid="{00000000-0005-0000-0000-000016020000}"/>
    <cellStyle name="Hyperlink 2 2 5 2 5" xfId="697" xr:uid="{00000000-0005-0000-0000-000017020000}"/>
    <cellStyle name="Hyperlink 2 2 5 2 5 2" xfId="1810" xr:uid="{00000000-0005-0000-0000-000018020000}"/>
    <cellStyle name="Hyperlink 2 2 5 2 6" xfId="1258" xr:uid="{00000000-0005-0000-0000-000019020000}"/>
    <cellStyle name="Hyperlink 2 2 5 3" xfId="191" xr:uid="{00000000-0005-0000-0000-00001A020000}"/>
    <cellStyle name="Hyperlink 2 2 5 3 2" xfId="467" xr:uid="{00000000-0005-0000-0000-00001B020000}"/>
    <cellStyle name="Hyperlink 2 2 5 3 2 2" xfId="1019" xr:uid="{00000000-0005-0000-0000-00001C020000}"/>
    <cellStyle name="Hyperlink 2 2 5 3 2 2 2" xfId="2132" xr:uid="{00000000-0005-0000-0000-00001D020000}"/>
    <cellStyle name="Hyperlink 2 2 5 3 2 3" xfId="1580" xr:uid="{00000000-0005-0000-0000-00001E020000}"/>
    <cellStyle name="Hyperlink 2 2 5 3 3" xfId="743" xr:uid="{00000000-0005-0000-0000-00001F020000}"/>
    <cellStyle name="Hyperlink 2 2 5 3 3 2" xfId="1856" xr:uid="{00000000-0005-0000-0000-000020020000}"/>
    <cellStyle name="Hyperlink 2 2 5 3 4" xfId="1304" xr:uid="{00000000-0005-0000-0000-000021020000}"/>
    <cellStyle name="Hyperlink 2 2 5 4" xfId="283" xr:uid="{00000000-0005-0000-0000-000022020000}"/>
    <cellStyle name="Hyperlink 2 2 5 4 2" xfId="559" xr:uid="{00000000-0005-0000-0000-000023020000}"/>
    <cellStyle name="Hyperlink 2 2 5 4 2 2" xfId="1111" xr:uid="{00000000-0005-0000-0000-000024020000}"/>
    <cellStyle name="Hyperlink 2 2 5 4 2 2 2" xfId="2224" xr:uid="{00000000-0005-0000-0000-000025020000}"/>
    <cellStyle name="Hyperlink 2 2 5 4 2 3" xfId="1672" xr:uid="{00000000-0005-0000-0000-000026020000}"/>
    <cellStyle name="Hyperlink 2 2 5 4 3" xfId="835" xr:uid="{00000000-0005-0000-0000-000027020000}"/>
    <cellStyle name="Hyperlink 2 2 5 4 3 2" xfId="1948" xr:uid="{00000000-0005-0000-0000-000028020000}"/>
    <cellStyle name="Hyperlink 2 2 5 4 4" xfId="1396" xr:uid="{00000000-0005-0000-0000-000029020000}"/>
    <cellStyle name="Hyperlink 2 2 5 5" xfId="375" xr:uid="{00000000-0005-0000-0000-00002A020000}"/>
    <cellStyle name="Hyperlink 2 2 5 5 2" xfId="927" xr:uid="{00000000-0005-0000-0000-00002B020000}"/>
    <cellStyle name="Hyperlink 2 2 5 5 2 2" xfId="2040" xr:uid="{00000000-0005-0000-0000-00002C020000}"/>
    <cellStyle name="Hyperlink 2 2 5 5 3" xfId="1488" xr:uid="{00000000-0005-0000-0000-00002D020000}"/>
    <cellStyle name="Hyperlink 2 2 5 6" xfId="651" xr:uid="{00000000-0005-0000-0000-00002E020000}"/>
    <cellStyle name="Hyperlink 2 2 5 6 2" xfId="1764" xr:uid="{00000000-0005-0000-0000-00002F020000}"/>
    <cellStyle name="Hyperlink 2 2 5 7" xfId="1212" xr:uid="{00000000-0005-0000-0000-000030020000}"/>
    <cellStyle name="Hyperlink 2 2 6" xfId="104" xr:uid="{00000000-0005-0000-0000-000031020000}"/>
    <cellStyle name="Hyperlink 2 2 6 2" xfId="196" xr:uid="{00000000-0005-0000-0000-000032020000}"/>
    <cellStyle name="Hyperlink 2 2 6 2 2" xfId="472" xr:uid="{00000000-0005-0000-0000-000033020000}"/>
    <cellStyle name="Hyperlink 2 2 6 2 2 2" xfId="1024" xr:uid="{00000000-0005-0000-0000-000034020000}"/>
    <cellStyle name="Hyperlink 2 2 6 2 2 2 2" xfId="2137" xr:uid="{00000000-0005-0000-0000-000035020000}"/>
    <cellStyle name="Hyperlink 2 2 6 2 2 3" xfId="1585" xr:uid="{00000000-0005-0000-0000-000036020000}"/>
    <cellStyle name="Hyperlink 2 2 6 2 3" xfId="748" xr:uid="{00000000-0005-0000-0000-000037020000}"/>
    <cellStyle name="Hyperlink 2 2 6 2 3 2" xfId="1861" xr:uid="{00000000-0005-0000-0000-000038020000}"/>
    <cellStyle name="Hyperlink 2 2 6 2 4" xfId="1309" xr:uid="{00000000-0005-0000-0000-000039020000}"/>
    <cellStyle name="Hyperlink 2 2 6 3" xfId="288" xr:uid="{00000000-0005-0000-0000-00003A020000}"/>
    <cellStyle name="Hyperlink 2 2 6 3 2" xfId="564" xr:uid="{00000000-0005-0000-0000-00003B020000}"/>
    <cellStyle name="Hyperlink 2 2 6 3 2 2" xfId="1116" xr:uid="{00000000-0005-0000-0000-00003C020000}"/>
    <cellStyle name="Hyperlink 2 2 6 3 2 2 2" xfId="2229" xr:uid="{00000000-0005-0000-0000-00003D020000}"/>
    <cellStyle name="Hyperlink 2 2 6 3 2 3" xfId="1677" xr:uid="{00000000-0005-0000-0000-00003E020000}"/>
    <cellStyle name="Hyperlink 2 2 6 3 3" xfId="840" xr:uid="{00000000-0005-0000-0000-00003F020000}"/>
    <cellStyle name="Hyperlink 2 2 6 3 3 2" xfId="1953" xr:uid="{00000000-0005-0000-0000-000040020000}"/>
    <cellStyle name="Hyperlink 2 2 6 3 4" xfId="1401" xr:uid="{00000000-0005-0000-0000-000041020000}"/>
    <cellStyle name="Hyperlink 2 2 6 4" xfId="380" xr:uid="{00000000-0005-0000-0000-000042020000}"/>
    <cellStyle name="Hyperlink 2 2 6 4 2" xfId="932" xr:uid="{00000000-0005-0000-0000-000043020000}"/>
    <cellStyle name="Hyperlink 2 2 6 4 2 2" xfId="2045" xr:uid="{00000000-0005-0000-0000-000044020000}"/>
    <cellStyle name="Hyperlink 2 2 6 4 3" xfId="1493" xr:uid="{00000000-0005-0000-0000-000045020000}"/>
    <cellStyle name="Hyperlink 2 2 6 5" xfId="656" xr:uid="{00000000-0005-0000-0000-000046020000}"/>
    <cellStyle name="Hyperlink 2 2 6 5 2" xfId="1769" xr:uid="{00000000-0005-0000-0000-000047020000}"/>
    <cellStyle name="Hyperlink 2 2 6 6" xfId="1217" xr:uid="{00000000-0005-0000-0000-000048020000}"/>
    <cellStyle name="Hyperlink 2 2 7" xfId="150" xr:uid="{00000000-0005-0000-0000-000049020000}"/>
    <cellStyle name="Hyperlink 2 2 7 2" xfId="426" xr:uid="{00000000-0005-0000-0000-00004A020000}"/>
    <cellStyle name="Hyperlink 2 2 7 2 2" xfId="978" xr:uid="{00000000-0005-0000-0000-00004B020000}"/>
    <cellStyle name="Hyperlink 2 2 7 2 2 2" xfId="2091" xr:uid="{00000000-0005-0000-0000-00004C020000}"/>
    <cellStyle name="Hyperlink 2 2 7 2 3" xfId="1539" xr:uid="{00000000-0005-0000-0000-00004D020000}"/>
    <cellStyle name="Hyperlink 2 2 7 3" xfId="702" xr:uid="{00000000-0005-0000-0000-00004E020000}"/>
    <cellStyle name="Hyperlink 2 2 7 3 2" xfId="1815" xr:uid="{00000000-0005-0000-0000-00004F020000}"/>
    <cellStyle name="Hyperlink 2 2 7 4" xfId="1263" xr:uid="{00000000-0005-0000-0000-000050020000}"/>
    <cellStyle name="Hyperlink 2 2 8" xfId="242" xr:uid="{00000000-0005-0000-0000-000051020000}"/>
    <cellStyle name="Hyperlink 2 2 8 2" xfId="518" xr:uid="{00000000-0005-0000-0000-000052020000}"/>
    <cellStyle name="Hyperlink 2 2 8 2 2" xfId="1070" xr:uid="{00000000-0005-0000-0000-000053020000}"/>
    <cellStyle name="Hyperlink 2 2 8 2 2 2" xfId="2183" xr:uid="{00000000-0005-0000-0000-000054020000}"/>
    <cellStyle name="Hyperlink 2 2 8 2 3" xfId="1631" xr:uid="{00000000-0005-0000-0000-000055020000}"/>
    <cellStyle name="Hyperlink 2 2 8 3" xfId="794" xr:uid="{00000000-0005-0000-0000-000056020000}"/>
    <cellStyle name="Hyperlink 2 2 8 3 2" xfId="1907" xr:uid="{00000000-0005-0000-0000-000057020000}"/>
    <cellStyle name="Hyperlink 2 2 8 4" xfId="1355" xr:uid="{00000000-0005-0000-0000-000058020000}"/>
    <cellStyle name="Hyperlink 2 2 9" xfId="334" xr:uid="{00000000-0005-0000-0000-000059020000}"/>
    <cellStyle name="Hyperlink 2 2 9 2" xfId="886" xr:uid="{00000000-0005-0000-0000-00005A020000}"/>
    <cellStyle name="Hyperlink 2 2 9 2 2" xfId="1999" xr:uid="{00000000-0005-0000-0000-00005B020000}"/>
    <cellStyle name="Hyperlink 2 2 9 3" xfId="1447" xr:uid="{00000000-0005-0000-0000-00005C020000}"/>
    <cellStyle name="Hyperlink 2 3" xfId="60" xr:uid="{00000000-0005-0000-0000-00005D020000}"/>
    <cellStyle name="Hyperlink 2 3 2" xfId="71" xr:uid="{00000000-0005-0000-0000-00005E020000}"/>
    <cellStyle name="Hyperlink 2 3 2 2" xfId="91" xr:uid="{00000000-0005-0000-0000-00005F020000}"/>
    <cellStyle name="Hyperlink 2 3 2 2 2" xfId="137" xr:uid="{00000000-0005-0000-0000-000060020000}"/>
    <cellStyle name="Hyperlink 2 3 2 2 2 2" xfId="229" xr:uid="{00000000-0005-0000-0000-000061020000}"/>
    <cellStyle name="Hyperlink 2 3 2 2 2 2 2" xfId="505" xr:uid="{00000000-0005-0000-0000-000062020000}"/>
    <cellStyle name="Hyperlink 2 3 2 2 2 2 2 2" xfId="1057" xr:uid="{00000000-0005-0000-0000-000063020000}"/>
    <cellStyle name="Hyperlink 2 3 2 2 2 2 2 2 2" xfId="2170" xr:uid="{00000000-0005-0000-0000-000064020000}"/>
    <cellStyle name="Hyperlink 2 3 2 2 2 2 2 3" xfId="1618" xr:uid="{00000000-0005-0000-0000-000065020000}"/>
    <cellStyle name="Hyperlink 2 3 2 2 2 2 3" xfId="781" xr:uid="{00000000-0005-0000-0000-000066020000}"/>
    <cellStyle name="Hyperlink 2 3 2 2 2 2 3 2" xfId="1894" xr:uid="{00000000-0005-0000-0000-000067020000}"/>
    <cellStyle name="Hyperlink 2 3 2 2 2 2 4" xfId="1342" xr:uid="{00000000-0005-0000-0000-000068020000}"/>
    <cellStyle name="Hyperlink 2 3 2 2 2 3" xfId="321" xr:uid="{00000000-0005-0000-0000-000069020000}"/>
    <cellStyle name="Hyperlink 2 3 2 2 2 3 2" xfId="597" xr:uid="{00000000-0005-0000-0000-00006A020000}"/>
    <cellStyle name="Hyperlink 2 3 2 2 2 3 2 2" xfId="1149" xr:uid="{00000000-0005-0000-0000-00006B020000}"/>
    <cellStyle name="Hyperlink 2 3 2 2 2 3 2 2 2" xfId="2262" xr:uid="{00000000-0005-0000-0000-00006C020000}"/>
    <cellStyle name="Hyperlink 2 3 2 2 2 3 2 3" xfId="1710" xr:uid="{00000000-0005-0000-0000-00006D020000}"/>
    <cellStyle name="Hyperlink 2 3 2 2 2 3 3" xfId="873" xr:uid="{00000000-0005-0000-0000-00006E020000}"/>
    <cellStyle name="Hyperlink 2 3 2 2 2 3 3 2" xfId="1986" xr:uid="{00000000-0005-0000-0000-00006F020000}"/>
    <cellStyle name="Hyperlink 2 3 2 2 2 3 4" xfId="1434" xr:uid="{00000000-0005-0000-0000-000070020000}"/>
    <cellStyle name="Hyperlink 2 3 2 2 2 4" xfId="413" xr:uid="{00000000-0005-0000-0000-000071020000}"/>
    <cellStyle name="Hyperlink 2 3 2 2 2 4 2" xfId="965" xr:uid="{00000000-0005-0000-0000-000072020000}"/>
    <cellStyle name="Hyperlink 2 3 2 2 2 4 2 2" xfId="2078" xr:uid="{00000000-0005-0000-0000-000073020000}"/>
    <cellStyle name="Hyperlink 2 3 2 2 2 4 3" xfId="1526" xr:uid="{00000000-0005-0000-0000-000074020000}"/>
    <cellStyle name="Hyperlink 2 3 2 2 2 5" xfId="689" xr:uid="{00000000-0005-0000-0000-000075020000}"/>
    <cellStyle name="Hyperlink 2 3 2 2 2 5 2" xfId="1802" xr:uid="{00000000-0005-0000-0000-000076020000}"/>
    <cellStyle name="Hyperlink 2 3 2 2 2 6" xfId="1250" xr:uid="{00000000-0005-0000-0000-000077020000}"/>
    <cellStyle name="Hyperlink 2 3 2 2 3" xfId="183" xr:uid="{00000000-0005-0000-0000-000078020000}"/>
    <cellStyle name="Hyperlink 2 3 2 2 3 2" xfId="459" xr:uid="{00000000-0005-0000-0000-000079020000}"/>
    <cellStyle name="Hyperlink 2 3 2 2 3 2 2" xfId="1011" xr:uid="{00000000-0005-0000-0000-00007A020000}"/>
    <cellStyle name="Hyperlink 2 3 2 2 3 2 2 2" xfId="2124" xr:uid="{00000000-0005-0000-0000-00007B020000}"/>
    <cellStyle name="Hyperlink 2 3 2 2 3 2 3" xfId="1572" xr:uid="{00000000-0005-0000-0000-00007C020000}"/>
    <cellStyle name="Hyperlink 2 3 2 2 3 3" xfId="735" xr:uid="{00000000-0005-0000-0000-00007D020000}"/>
    <cellStyle name="Hyperlink 2 3 2 2 3 3 2" xfId="1848" xr:uid="{00000000-0005-0000-0000-00007E020000}"/>
    <cellStyle name="Hyperlink 2 3 2 2 3 4" xfId="1296" xr:uid="{00000000-0005-0000-0000-00007F020000}"/>
    <cellStyle name="Hyperlink 2 3 2 2 4" xfId="275" xr:uid="{00000000-0005-0000-0000-000080020000}"/>
    <cellStyle name="Hyperlink 2 3 2 2 4 2" xfId="551" xr:uid="{00000000-0005-0000-0000-000081020000}"/>
    <cellStyle name="Hyperlink 2 3 2 2 4 2 2" xfId="1103" xr:uid="{00000000-0005-0000-0000-000082020000}"/>
    <cellStyle name="Hyperlink 2 3 2 2 4 2 2 2" xfId="2216" xr:uid="{00000000-0005-0000-0000-000083020000}"/>
    <cellStyle name="Hyperlink 2 3 2 2 4 2 3" xfId="1664" xr:uid="{00000000-0005-0000-0000-000084020000}"/>
    <cellStyle name="Hyperlink 2 3 2 2 4 3" xfId="827" xr:uid="{00000000-0005-0000-0000-000085020000}"/>
    <cellStyle name="Hyperlink 2 3 2 2 4 3 2" xfId="1940" xr:uid="{00000000-0005-0000-0000-000086020000}"/>
    <cellStyle name="Hyperlink 2 3 2 2 4 4" xfId="1388" xr:uid="{00000000-0005-0000-0000-000087020000}"/>
    <cellStyle name="Hyperlink 2 3 2 2 5" xfId="367" xr:uid="{00000000-0005-0000-0000-000088020000}"/>
    <cellStyle name="Hyperlink 2 3 2 2 5 2" xfId="919" xr:uid="{00000000-0005-0000-0000-000089020000}"/>
    <cellStyle name="Hyperlink 2 3 2 2 5 2 2" xfId="2032" xr:uid="{00000000-0005-0000-0000-00008A020000}"/>
    <cellStyle name="Hyperlink 2 3 2 2 5 3" xfId="1480" xr:uid="{00000000-0005-0000-0000-00008B020000}"/>
    <cellStyle name="Hyperlink 2 3 2 2 6" xfId="643" xr:uid="{00000000-0005-0000-0000-00008C020000}"/>
    <cellStyle name="Hyperlink 2 3 2 2 6 2" xfId="1756" xr:uid="{00000000-0005-0000-0000-00008D020000}"/>
    <cellStyle name="Hyperlink 2 3 2 2 7" xfId="1204" xr:uid="{00000000-0005-0000-0000-00008E020000}"/>
    <cellStyle name="Hyperlink 2 3 2 3" xfId="117" xr:uid="{00000000-0005-0000-0000-00008F020000}"/>
    <cellStyle name="Hyperlink 2 3 2 3 2" xfId="209" xr:uid="{00000000-0005-0000-0000-000090020000}"/>
    <cellStyle name="Hyperlink 2 3 2 3 2 2" xfId="485" xr:uid="{00000000-0005-0000-0000-000091020000}"/>
    <cellStyle name="Hyperlink 2 3 2 3 2 2 2" xfId="1037" xr:uid="{00000000-0005-0000-0000-000092020000}"/>
    <cellStyle name="Hyperlink 2 3 2 3 2 2 2 2" xfId="2150" xr:uid="{00000000-0005-0000-0000-000093020000}"/>
    <cellStyle name="Hyperlink 2 3 2 3 2 2 3" xfId="1598" xr:uid="{00000000-0005-0000-0000-000094020000}"/>
    <cellStyle name="Hyperlink 2 3 2 3 2 3" xfId="761" xr:uid="{00000000-0005-0000-0000-000095020000}"/>
    <cellStyle name="Hyperlink 2 3 2 3 2 3 2" xfId="1874" xr:uid="{00000000-0005-0000-0000-000096020000}"/>
    <cellStyle name="Hyperlink 2 3 2 3 2 4" xfId="1322" xr:uid="{00000000-0005-0000-0000-000097020000}"/>
    <cellStyle name="Hyperlink 2 3 2 3 3" xfId="301" xr:uid="{00000000-0005-0000-0000-000098020000}"/>
    <cellStyle name="Hyperlink 2 3 2 3 3 2" xfId="577" xr:uid="{00000000-0005-0000-0000-000099020000}"/>
    <cellStyle name="Hyperlink 2 3 2 3 3 2 2" xfId="1129" xr:uid="{00000000-0005-0000-0000-00009A020000}"/>
    <cellStyle name="Hyperlink 2 3 2 3 3 2 2 2" xfId="2242" xr:uid="{00000000-0005-0000-0000-00009B020000}"/>
    <cellStyle name="Hyperlink 2 3 2 3 3 2 3" xfId="1690" xr:uid="{00000000-0005-0000-0000-00009C020000}"/>
    <cellStyle name="Hyperlink 2 3 2 3 3 3" xfId="853" xr:uid="{00000000-0005-0000-0000-00009D020000}"/>
    <cellStyle name="Hyperlink 2 3 2 3 3 3 2" xfId="1966" xr:uid="{00000000-0005-0000-0000-00009E020000}"/>
    <cellStyle name="Hyperlink 2 3 2 3 3 4" xfId="1414" xr:uid="{00000000-0005-0000-0000-00009F020000}"/>
    <cellStyle name="Hyperlink 2 3 2 3 4" xfId="393" xr:uid="{00000000-0005-0000-0000-0000A0020000}"/>
    <cellStyle name="Hyperlink 2 3 2 3 4 2" xfId="945" xr:uid="{00000000-0005-0000-0000-0000A1020000}"/>
    <cellStyle name="Hyperlink 2 3 2 3 4 2 2" xfId="2058" xr:uid="{00000000-0005-0000-0000-0000A2020000}"/>
    <cellStyle name="Hyperlink 2 3 2 3 4 3" xfId="1506" xr:uid="{00000000-0005-0000-0000-0000A3020000}"/>
    <cellStyle name="Hyperlink 2 3 2 3 5" xfId="669" xr:uid="{00000000-0005-0000-0000-0000A4020000}"/>
    <cellStyle name="Hyperlink 2 3 2 3 5 2" xfId="1782" xr:uid="{00000000-0005-0000-0000-0000A5020000}"/>
    <cellStyle name="Hyperlink 2 3 2 3 6" xfId="1230" xr:uid="{00000000-0005-0000-0000-0000A6020000}"/>
    <cellStyle name="Hyperlink 2 3 2 4" xfId="163" xr:uid="{00000000-0005-0000-0000-0000A7020000}"/>
    <cellStyle name="Hyperlink 2 3 2 4 2" xfId="439" xr:uid="{00000000-0005-0000-0000-0000A8020000}"/>
    <cellStyle name="Hyperlink 2 3 2 4 2 2" xfId="991" xr:uid="{00000000-0005-0000-0000-0000A9020000}"/>
    <cellStyle name="Hyperlink 2 3 2 4 2 2 2" xfId="2104" xr:uid="{00000000-0005-0000-0000-0000AA020000}"/>
    <cellStyle name="Hyperlink 2 3 2 4 2 3" xfId="1552" xr:uid="{00000000-0005-0000-0000-0000AB020000}"/>
    <cellStyle name="Hyperlink 2 3 2 4 3" xfId="715" xr:uid="{00000000-0005-0000-0000-0000AC020000}"/>
    <cellStyle name="Hyperlink 2 3 2 4 3 2" xfId="1828" xr:uid="{00000000-0005-0000-0000-0000AD020000}"/>
    <cellStyle name="Hyperlink 2 3 2 4 4" xfId="1276" xr:uid="{00000000-0005-0000-0000-0000AE020000}"/>
    <cellStyle name="Hyperlink 2 3 2 5" xfId="255" xr:uid="{00000000-0005-0000-0000-0000AF020000}"/>
    <cellStyle name="Hyperlink 2 3 2 5 2" xfId="531" xr:uid="{00000000-0005-0000-0000-0000B0020000}"/>
    <cellStyle name="Hyperlink 2 3 2 5 2 2" xfId="1083" xr:uid="{00000000-0005-0000-0000-0000B1020000}"/>
    <cellStyle name="Hyperlink 2 3 2 5 2 2 2" xfId="2196" xr:uid="{00000000-0005-0000-0000-0000B2020000}"/>
    <cellStyle name="Hyperlink 2 3 2 5 2 3" xfId="1644" xr:uid="{00000000-0005-0000-0000-0000B3020000}"/>
    <cellStyle name="Hyperlink 2 3 2 5 3" xfId="807" xr:uid="{00000000-0005-0000-0000-0000B4020000}"/>
    <cellStyle name="Hyperlink 2 3 2 5 3 2" xfId="1920" xr:uid="{00000000-0005-0000-0000-0000B5020000}"/>
    <cellStyle name="Hyperlink 2 3 2 5 4" xfId="1368" xr:uid="{00000000-0005-0000-0000-0000B6020000}"/>
    <cellStyle name="Hyperlink 2 3 2 6" xfId="347" xr:uid="{00000000-0005-0000-0000-0000B7020000}"/>
    <cellStyle name="Hyperlink 2 3 2 6 2" xfId="899" xr:uid="{00000000-0005-0000-0000-0000B8020000}"/>
    <cellStyle name="Hyperlink 2 3 2 6 2 2" xfId="2012" xr:uid="{00000000-0005-0000-0000-0000B9020000}"/>
    <cellStyle name="Hyperlink 2 3 2 6 3" xfId="1460" xr:uid="{00000000-0005-0000-0000-0000BA020000}"/>
    <cellStyle name="Hyperlink 2 3 2 7" xfId="623" xr:uid="{00000000-0005-0000-0000-0000BB020000}"/>
    <cellStyle name="Hyperlink 2 3 2 7 2" xfId="1736" xr:uid="{00000000-0005-0000-0000-0000BC020000}"/>
    <cellStyle name="Hyperlink 2 3 2 8" xfId="1184" xr:uid="{00000000-0005-0000-0000-0000BD020000}"/>
    <cellStyle name="Hyperlink 2 3 3" xfId="81" xr:uid="{00000000-0005-0000-0000-0000BE020000}"/>
    <cellStyle name="Hyperlink 2 3 3 2" xfId="127" xr:uid="{00000000-0005-0000-0000-0000BF020000}"/>
    <cellStyle name="Hyperlink 2 3 3 2 2" xfId="219" xr:uid="{00000000-0005-0000-0000-0000C0020000}"/>
    <cellStyle name="Hyperlink 2 3 3 2 2 2" xfId="495" xr:uid="{00000000-0005-0000-0000-0000C1020000}"/>
    <cellStyle name="Hyperlink 2 3 3 2 2 2 2" xfId="1047" xr:uid="{00000000-0005-0000-0000-0000C2020000}"/>
    <cellStyle name="Hyperlink 2 3 3 2 2 2 2 2" xfId="2160" xr:uid="{00000000-0005-0000-0000-0000C3020000}"/>
    <cellStyle name="Hyperlink 2 3 3 2 2 2 3" xfId="1608" xr:uid="{00000000-0005-0000-0000-0000C4020000}"/>
    <cellStyle name="Hyperlink 2 3 3 2 2 3" xfId="771" xr:uid="{00000000-0005-0000-0000-0000C5020000}"/>
    <cellStyle name="Hyperlink 2 3 3 2 2 3 2" xfId="1884" xr:uid="{00000000-0005-0000-0000-0000C6020000}"/>
    <cellStyle name="Hyperlink 2 3 3 2 2 4" xfId="1332" xr:uid="{00000000-0005-0000-0000-0000C7020000}"/>
    <cellStyle name="Hyperlink 2 3 3 2 3" xfId="311" xr:uid="{00000000-0005-0000-0000-0000C8020000}"/>
    <cellStyle name="Hyperlink 2 3 3 2 3 2" xfId="587" xr:uid="{00000000-0005-0000-0000-0000C9020000}"/>
    <cellStyle name="Hyperlink 2 3 3 2 3 2 2" xfId="1139" xr:uid="{00000000-0005-0000-0000-0000CA020000}"/>
    <cellStyle name="Hyperlink 2 3 3 2 3 2 2 2" xfId="2252" xr:uid="{00000000-0005-0000-0000-0000CB020000}"/>
    <cellStyle name="Hyperlink 2 3 3 2 3 2 3" xfId="1700" xr:uid="{00000000-0005-0000-0000-0000CC020000}"/>
    <cellStyle name="Hyperlink 2 3 3 2 3 3" xfId="863" xr:uid="{00000000-0005-0000-0000-0000CD020000}"/>
    <cellStyle name="Hyperlink 2 3 3 2 3 3 2" xfId="1976" xr:uid="{00000000-0005-0000-0000-0000CE020000}"/>
    <cellStyle name="Hyperlink 2 3 3 2 3 4" xfId="1424" xr:uid="{00000000-0005-0000-0000-0000CF020000}"/>
    <cellStyle name="Hyperlink 2 3 3 2 4" xfId="403" xr:uid="{00000000-0005-0000-0000-0000D0020000}"/>
    <cellStyle name="Hyperlink 2 3 3 2 4 2" xfId="955" xr:uid="{00000000-0005-0000-0000-0000D1020000}"/>
    <cellStyle name="Hyperlink 2 3 3 2 4 2 2" xfId="2068" xr:uid="{00000000-0005-0000-0000-0000D2020000}"/>
    <cellStyle name="Hyperlink 2 3 3 2 4 3" xfId="1516" xr:uid="{00000000-0005-0000-0000-0000D3020000}"/>
    <cellStyle name="Hyperlink 2 3 3 2 5" xfId="679" xr:uid="{00000000-0005-0000-0000-0000D4020000}"/>
    <cellStyle name="Hyperlink 2 3 3 2 5 2" xfId="1792" xr:uid="{00000000-0005-0000-0000-0000D5020000}"/>
    <cellStyle name="Hyperlink 2 3 3 2 6" xfId="1240" xr:uid="{00000000-0005-0000-0000-0000D6020000}"/>
    <cellStyle name="Hyperlink 2 3 3 3" xfId="173" xr:uid="{00000000-0005-0000-0000-0000D7020000}"/>
    <cellStyle name="Hyperlink 2 3 3 3 2" xfId="449" xr:uid="{00000000-0005-0000-0000-0000D8020000}"/>
    <cellStyle name="Hyperlink 2 3 3 3 2 2" xfId="1001" xr:uid="{00000000-0005-0000-0000-0000D9020000}"/>
    <cellStyle name="Hyperlink 2 3 3 3 2 2 2" xfId="2114" xr:uid="{00000000-0005-0000-0000-0000DA020000}"/>
    <cellStyle name="Hyperlink 2 3 3 3 2 3" xfId="1562" xr:uid="{00000000-0005-0000-0000-0000DB020000}"/>
    <cellStyle name="Hyperlink 2 3 3 3 3" xfId="725" xr:uid="{00000000-0005-0000-0000-0000DC020000}"/>
    <cellStyle name="Hyperlink 2 3 3 3 3 2" xfId="1838" xr:uid="{00000000-0005-0000-0000-0000DD020000}"/>
    <cellStyle name="Hyperlink 2 3 3 3 4" xfId="1286" xr:uid="{00000000-0005-0000-0000-0000DE020000}"/>
    <cellStyle name="Hyperlink 2 3 3 4" xfId="265" xr:uid="{00000000-0005-0000-0000-0000DF020000}"/>
    <cellStyle name="Hyperlink 2 3 3 4 2" xfId="541" xr:uid="{00000000-0005-0000-0000-0000E0020000}"/>
    <cellStyle name="Hyperlink 2 3 3 4 2 2" xfId="1093" xr:uid="{00000000-0005-0000-0000-0000E1020000}"/>
    <cellStyle name="Hyperlink 2 3 3 4 2 2 2" xfId="2206" xr:uid="{00000000-0005-0000-0000-0000E2020000}"/>
    <cellStyle name="Hyperlink 2 3 3 4 2 3" xfId="1654" xr:uid="{00000000-0005-0000-0000-0000E3020000}"/>
    <cellStyle name="Hyperlink 2 3 3 4 3" xfId="817" xr:uid="{00000000-0005-0000-0000-0000E4020000}"/>
    <cellStyle name="Hyperlink 2 3 3 4 3 2" xfId="1930" xr:uid="{00000000-0005-0000-0000-0000E5020000}"/>
    <cellStyle name="Hyperlink 2 3 3 4 4" xfId="1378" xr:uid="{00000000-0005-0000-0000-0000E6020000}"/>
    <cellStyle name="Hyperlink 2 3 3 5" xfId="357" xr:uid="{00000000-0005-0000-0000-0000E7020000}"/>
    <cellStyle name="Hyperlink 2 3 3 5 2" xfId="909" xr:uid="{00000000-0005-0000-0000-0000E8020000}"/>
    <cellStyle name="Hyperlink 2 3 3 5 2 2" xfId="2022" xr:uid="{00000000-0005-0000-0000-0000E9020000}"/>
    <cellStyle name="Hyperlink 2 3 3 5 3" xfId="1470" xr:uid="{00000000-0005-0000-0000-0000EA020000}"/>
    <cellStyle name="Hyperlink 2 3 3 6" xfId="633" xr:uid="{00000000-0005-0000-0000-0000EB020000}"/>
    <cellStyle name="Hyperlink 2 3 3 6 2" xfId="1746" xr:uid="{00000000-0005-0000-0000-0000EC020000}"/>
    <cellStyle name="Hyperlink 2 3 3 7" xfId="1194" xr:uid="{00000000-0005-0000-0000-0000ED020000}"/>
    <cellStyle name="Hyperlink 2 3 4" xfId="107" xr:uid="{00000000-0005-0000-0000-0000EE020000}"/>
    <cellStyle name="Hyperlink 2 3 4 2" xfId="199" xr:uid="{00000000-0005-0000-0000-0000EF020000}"/>
    <cellStyle name="Hyperlink 2 3 4 2 2" xfId="475" xr:uid="{00000000-0005-0000-0000-0000F0020000}"/>
    <cellStyle name="Hyperlink 2 3 4 2 2 2" xfId="1027" xr:uid="{00000000-0005-0000-0000-0000F1020000}"/>
    <cellStyle name="Hyperlink 2 3 4 2 2 2 2" xfId="2140" xr:uid="{00000000-0005-0000-0000-0000F2020000}"/>
    <cellStyle name="Hyperlink 2 3 4 2 2 3" xfId="1588" xr:uid="{00000000-0005-0000-0000-0000F3020000}"/>
    <cellStyle name="Hyperlink 2 3 4 2 3" xfId="751" xr:uid="{00000000-0005-0000-0000-0000F4020000}"/>
    <cellStyle name="Hyperlink 2 3 4 2 3 2" xfId="1864" xr:uid="{00000000-0005-0000-0000-0000F5020000}"/>
    <cellStyle name="Hyperlink 2 3 4 2 4" xfId="1312" xr:uid="{00000000-0005-0000-0000-0000F6020000}"/>
    <cellStyle name="Hyperlink 2 3 4 3" xfId="291" xr:uid="{00000000-0005-0000-0000-0000F7020000}"/>
    <cellStyle name="Hyperlink 2 3 4 3 2" xfId="567" xr:uid="{00000000-0005-0000-0000-0000F8020000}"/>
    <cellStyle name="Hyperlink 2 3 4 3 2 2" xfId="1119" xr:uid="{00000000-0005-0000-0000-0000F9020000}"/>
    <cellStyle name="Hyperlink 2 3 4 3 2 2 2" xfId="2232" xr:uid="{00000000-0005-0000-0000-0000FA020000}"/>
    <cellStyle name="Hyperlink 2 3 4 3 2 3" xfId="1680" xr:uid="{00000000-0005-0000-0000-0000FB020000}"/>
    <cellStyle name="Hyperlink 2 3 4 3 3" xfId="843" xr:uid="{00000000-0005-0000-0000-0000FC020000}"/>
    <cellStyle name="Hyperlink 2 3 4 3 3 2" xfId="1956" xr:uid="{00000000-0005-0000-0000-0000FD020000}"/>
    <cellStyle name="Hyperlink 2 3 4 3 4" xfId="1404" xr:uid="{00000000-0005-0000-0000-0000FE020000}"/>
    <cellStyle name="Hyperlink 2 3 4 4" xfId="383" xr:uid="{00000000-0005-0000-0000-0000FF020000}"/>
    <cellStyle name="Hyperlink 2 3 4 4 2" xfId="935" xr:uid="{00000000-0005-0000-0000-000000030000}"/>
    <cellStyle name="Hyperlink 2 3 4 4 2 2" xfId="2048" xr:uid="{00000000-0005-0000-0000-000001030000}"/>
    <cellStyle name="Hyperlink 2 3 4 4 3" xfId="1496" xr:uid="{00000000-0005-0000-0000-000002030000}"/>
    <cellStyle name="Hyperlink 2 3 4 5" xfId="659" xr:uid="{00000000-0005-0000-0000-000003030000}"/>
    <cellStyle name="Hyperlink 2 3 4 5 2" xfId="1772" xr:uid="{00000000-0005-0000-0000-000004030000}"/>
    <cellStyle name="Hyperlink 2 3 4 6" xfId="1220" xr:uid="{00000000-0005-0000-0000-000005030000}"/>
    <cellStyle name="Hyperlink 2 3 5" xfId="153" xr:uid="{00000000-0005-0000-0000-000006030000}"/>
    <cellStyle name="Hyperlink 2 3 5 2" xfId="429" xr:uid="{00000000-0005-0000-0000-000007030000}"/>
    <cellStyle name="Hyperlink 2 3 5 2 2" xfId="981" xr:uid="{00000000-0005-0000-0000-000008030000}"/>
    <cellStyle name="Hyperlink 2 3 5 2 2 2" xfId="2094" xr:uid="{00000000-0005-0000-0000-000009030000}"/>
    <cellStyle name="Hyperlink 2 3 5 2 3" xfId="1542" xr:uid="{00000000-0005-0000-0000-00000A030000}"/>
    <cellStyle name="Hyperlink 2 3 5 3" xfId="705" xr:uid="{00000000-0005-0000-0000-00000B030000}"/>
    <cellStyle name="Hyperlink 2 3 5 3 2" xfId="1818" xr:uid="{00000000-0005-0000-0000-00000C030000}"/>
    <cellStyle name="Hyperlink 2 3 5 4" xfId="1266" xr:uid="{00000000-0005-0000-0000-00000D030000}"/>
    <cellStyle name="Hyperlink 2 3 6" xfId="245" xr:uid="{00000000-0005-0000-0000-00000E030000}"/>
    <cellStyle name="Hyperlink 2 3 6 2" xfId="521" xr:uid="{00000000-0005-0000-0000-00000F030000}"/>
    <cellStyle name="Hyperlink 2 3 6 2 2" xfId="1073" xr:uid="{00000000-0005-0000-0000-000010030000}"/>
    <cellStyle name="Hyperlink 2 3 6 2 2 2" xfId="2186" xr:uid="{00000000-0005-0000-0000-000011030000}"/>
    <cellStyle name="Hyperlink 2 3 6 2 3" xfId="1634" xr:uid="{00000000-0005-0000-0000-000012030000}"/>
    <cellStyle name="Hyperlink 2 3 6 3" xfId="797" xr:uid="{00000000-0005-0000-0000-000013030000}"/>
    <cellStyle name="Hyperlink 2 3 6 3 2" xfId="1910" xr:uid="{00000000-0005-0000-0000-000014030000}"/>
    <cellStyle name="Hyperlink 2 3 6 4" xfId="1358" xr:uid="{00000000-0005-0000-0000-000015030000}"/>
    <cellStyle name="Hyperlink 2 3 7" xfId="337" xr:uid="{00000000-0005-0000-0000-000016030000}"/>
    <cellStyle name="Hyperlink 2 3 7 2" xfId="889" xr:uid="{00000000-0005-0000-0000-000017030000}"/>
    <cellStyle name="Hyperlink 2 3 7 2 2" xfId="2002" xr:uid="{00000000-0005-0000-0000-000018030000}"/>
    <cellStyle name="Hyperlink 2 3 7 3" xfId="1450" xr:uid="{00000000-0005-0000-0000-000019030000}"/>
    <cellStyle name="Hyperlink 2 3 8" xfId="613" xr:uid="{00000000-0005-0000-0000-00001A030000}"/>
    <cellStyle name="Hyperlink 2 3 8 2" xfId="1726" xr:uid="{00000000-0005-0000-0000-00001B030000}"/>
    <cellStyle name="Hyperlink 2 3 9" xfId="1174" xr:uid="{00000000-0005-0000-0000-00001C030000}"/>
    <cellStyle name="Hyperlink 2 4" xfId="66" xr:uid="{00000000-0005-0000-0000-00001D030000}"/>
    <cellStyle name="Hyperlink 2 4 2" xfId="86" xr:uid="{00000000-0005-0000-0000-00001E030000}"/>
    <cellStyle name="Hyperlink 2 4 2 2" xfId="132" xr:uid="{00000000-0005-0000-0000-00001F030000}"/>
    <cellStyle name="Hyperlink 2 4 2 2 2" xfId="224" xr:uid="{00000000-0005-0000-0000-000020030000}"/>
    <cellStyle name="Hyperlink 2 4 2 2 2 2" xfId="500" xr:uid="{00000000-0005-0000-0000-000021030000}"/>
    <cellStyle name="Hyperlink 2 4 2 2 2 2 2" xfId="1052" xr:uid="{00000000-0005-0000-0000-000022030000}"/>
    <cellStyle name="Hyperlink 2 4 2 2 2 2 2 2" xfId="2165" xr:uid="{00000000-0005-0000-0000-000023030000}"/>
    <cellStyle name="Hyperlink 2 4 2 2 2 2 3" xfId="1613" xr:uid="{00000000-0005-0000-0000-000024030000}"/>
    <cellStyle name="Hyperlink 2 4 2 2 2 3" xfId="776" xr:uid="{00000000-0005-0000-0000-000025030000}"/>
    <cellStyle name="Hyperlink 2 4 2 2 2 3 2" xfId="1889" xr:uid="{00000000-0005-0000-0000-000026030000}"/>
    <cellStyle name="Hyperlink 2 4 2 2 2 4" xfId="1337" xr:uid="{00000000-0005-0000-0000-000027030000}"/>
    <cellStyle name="Hyperlink 2 4 2 2 3" xfId="316" xr:uid="{00000000-0005-0000-0000-000028030000}"/>
    <cellStyle name="Hyperlink 2 4 2 2 3 2" xfId="592" xr:uid="{00000000-0005-0000-0000-000029030000}"/>
    <cellStyle name="Hyperlink 2 4 2 2 3 2 2" xfId="1144" xr:uid="{00000000-0005-0000-0000-00002A030000}"/>
    <cellStyle name="Hyperlink 2 4 2 2 3 2 2 2" xfId="2257" xr:uid="{00000000-0005-0000-0000-00002B030000}"/>
    <cellStyle name="Hyperlink 2 4 2 2 3 2 3" xfId="1705" xr:uid="{00000000-0005-0000-0000-00002C030000}"/>
    <cellStyle name="Hyperlink 2 4 2 2 3 3" xfId="868" xr:uid="{00000000-0005-0000-0000-00002D030000}"/>
    <cellStyle name="Hyperlink 2 4 2 2 3 3 2" xfId="1981" xr:uid="{00000000-0005-0000-0000-00002E030000}"/>
    <cellStyle name="Hyperlink 2 4 2 2 3 4" xfId="1429" xr:uid="{00000000-0005-0000-0000-00002F030000}"/>
    <cellStyle name="Hyperlink 2 4 2 2 4" xfId="408" xr:uid="{00000000-0005-0000-0000-000030030000}"/>
    <cellStyle name="Hyperlink 2 4 2 2 4 2" xfId="960" xr:uid="{00000000-0005-0000-0000-000031030000}"/>
    <cellStyle name="Hyperlink 2 4 2 2 4 2 2" xfId="2073" xr:uid="{00000000-0005-0000-0000-000032030000}"/>
    <cellStyle name="Hyperlink 2 4 2 2 4 3" xfId="1521" xr:uid="{00000000-0005-0000-0000-000033030000}"/>
    <cellStyle name="Hyperlink 2 4 2 2 5" xfId="684" xr:uid="{00000000-0005-0000-0000-000034030000}"/>
    <cellStyle name="Hyperlink 2 4 2 2 5 2" xfId="1797" xr:uid="{00000000-0005-0000-0000-000035030000}"/>
    <cellStyle name="Hyperlink 2 4 2 2 6" xfId="1245" xr:uid="{00000000-0005-0000-0000-000036030000}"/>
    <cellStyle name="Hyperlink 2 4 2 3" xfId="178" xr:uid="{00000000-0005-0000-0000-000037030000}"/>
    <cellStyle name="Hyperlink 2 4 2 3 2" xfId="454" xr:uid="{00000000-0005-0000-0000-000038030000}"/>
    <cellStyle name="Hyperlink 2 4 2 3 2 2" xfId="1006" xr:uid="{00000000-0005-0000-0000-000039030000}"/>
    <cellStyle name="Hyperlink 2 4 2 3 2 2 2" xfId="2119" xr:uid="{00000000-0005-0000-0000-00003A030000}"/>
    <cellStyle name="Hyperlink 2 4 2 3 2 3" xfId="1567" xr:uid="{00000000-0005-0000-0000-00003B030000}"/>
    <cellStyle name="Hyperlink 2 4 2 3 3" xfId="730" xr:uid="{00000000-0005-0000-0000-00003C030000}"/>
    <cellStyle name="Hyperlink 2 4 2 3 3 2" xfId="1843" xr:uid="{00000000-0005-0000-0000-00003D030000}"/>
    <cellStyle name="Hyperlink 2 4 2 3 4" xfId="1291" xr:uid="{00000000-0005-0000-0000-00003E030000}"/>
    <cellStyle name="Hyperlink 2 4 2 4" xfId="270" xr:uid="{00000000-0005-0000-0000-00003F030000}"/>
    <cellStyle name="Hyperlink 2 4 2 4 2" xfId="546" xr:uid="{00000000-0005-0000-0000-000040030000}"/>
    <cellStyle name="Hyperlink 2 4 2 4 2 2" xfId="1098" xr:uid="{00000000-0005-0000-0000-000041030000}"/>
    <cellStyle name="Hyperlink 2 4 2 4 2 2 2" xfId="2211" xr:uid="{00000000-0005-0000-0000-000042030000}"/>
    <cellStyle name="Hyperlink 2 4 2 4 2 3" xfId="1659" xr:uid="{00000000-0005-0000-0000-000043030000}"/>
    <cellStyle name="Hyperlink 2 4 2 4 3" xfId="822" xr:uid="{00000000-0005-0000-0000-000044030000}"/>
    <cellStyle name="Hyperlink 2 4 2 4 3 2" xfId="1935" xr:uid="{00000000-0005-0000-0000-000045030000}"/>
    <cellStyle name="Hyperlink 2 4 2 4 4" xfId="1383" xr:uid="{00000000-0005-0000-0000-000046030000}"/>
    <cellStyle name="Hyperlink 2 4 2 5" xfId="362" xr:uid="{00000000-0005-0000-0000-000047030000}"/>
    <cellStyle name="Hyperlink 2 4 2 5 2" xfId="914" xr:uid="{00000000-0005-0000-0000-000048030000}"/>
    <cellStyle name="Hyperlink 2 4 2 5 2 2" xfId="2027" xr:uid="{00000000-0005-0000-0000-000049030000}"/>
    <cellStyle name="Hyperlink 2 4 2 5 3" xfId="1475" xr:uid="{00000000-0005-0000-0000-00004A030000}"/>
    <cellStyle name="Hyperlink 2 4 2 6" xfId="638" xr:uid="{00000000-0005-0000-0000-00004B030000}"/>
    <cellStyle name="Hyperlink 2 4 2 6 2" xfId="1751" xr:uid="{00000000-0005-0000-0000-00004C030000}"/>
    <cellStyle name="Hyperlink 2 4 2 7" xfId="1199" xr:uid="{00000000-0005-0000-0000-00004D030000}"/>
    <cellStyle name="Hyperlink 2 4 3" xfId="112" xr:uid="{00000000-0005-0000-0000-00004E030000}"/>
    <cellStyle name="Hyperlink 2 4 3 2" xfId="204" xr:uid="{00000000-0005-0000-0000-00004F030000}"/>
    <cellStyle name="Hyperlink 2 4 3 2 2" xfId="480" xr:uid="{00000000-0005-0000-0000-000050030000}"/>
    <cellStyle name="Hyperlink 2 4 3 2 2 2" xfId="1032" xr:uid="{00000000-0005-0000-0000-000051030000}"/>
    <cellStyle name="Hyperlink 2 4 3 2 2 2 2" xfId="2145" xr:uid="{00000000-0005-0000-0000-000052030000}"/>
    <cellStyle name="Hyperlink 2 4 3 2 2 3" xfId="1593" xr:uid="{00000000-0005-0000-0000-000053030000}"/>
    <cellStyle name="Hyperlink 2 4 3 2 3" xfId="756" xr:uid="{00000000-0005-0000-0000-000054030000}"/>
    <cellStyle name="Hyperlink 2 4 3 2 3 2" xfId="1869" xr:uid="{00000000-0005-0000-0000-000055030000}"/>
    <cellStyle name="Hyperlink 2 4 3 2 4" xfId="1317" xr:uid="{00000000-0005-0000-0000-000056030000}"/>
    <cellStyle name="Hyperlink 2 4 3 3" xfId="296" xr:uid="{00000000-0005-0000-0000-000057030000}"/>
    <cellStyle name="Hyperlink 2 4 3 3 2" xfId="572" xr:uid="{00000000-0005-0000-0000-000058030000}"/>
    <cellStyle name="Hyperlink 2 4 3 3 2 2" xfId="1124" xr:uid="{00000000-0005-0000-0000-000059030000}"/>
    <cellStyle name="Hyperlink 2 4 3 3 2 2 2" xfId="2237" xr:uid="{00000000-0005-0000-0000-00005A030000}"/>
    <cellStyle name="Hyperlink 2 4 3 3 2 3" xfId="1685" xr:uid="{00000000-0005-0000-0000-00005B030000}"/>
    <cellStyle name="Hyperlink 2 4 3 3 3" xfId="848" xr:uid="{00000000-0005-0000-0000-00005C030000}"/>
    <cellStyle name="Hyperlink 2 4 3 3 3 2" xfId="1961" xr:uid="{00000000-0005-0000-0000-00005D030000}"/>
    <cellStyle name="Hyperlink 2 4 3 3 4" xfId="1409" xr:uid="{00000000-0005-0000-0000-00005E030000}"/>
    <cellStyle name="Hyperlink 2 4 3 4" xfId="388" xr:uid="{00000000-0005-0000-0000-00005F030000}"/>
    <cellStyle name="Hyperlink 2 4 3 4 2" xfId="940" xr:uid="{00000000-0005-0000-0000-000060030000}"/>
    <cellStyle name="Hyperlink 2 4 3 4 2 2" xfId="2053" xr:uid="{00000000-0005-0000-0000-000061030000}"/>
    <cellStyle name="Hyperlink 2 4 3 4 3" xfId="1501" xr:uid="{00000000-0005-0000-0000-000062030000}"/>
    <cellStyle name="Hyperlink 2 4 3 5" xfId="664" xr:uid="{00000000-0005-0000-0000-000063030000}"/>
    <cellStyle name="Hyperlink 2 4 3 5 2" xfId="1777" xr:uid="{00000000-0005-0000-0000-000064030000}"/>
    <cellStyle name="Hyperlink 2 4 3 6" xfId="1225" xr:uid="{00000000-0005-0000-0000-000065030000}"/>
    <cellStyle name="Hyperlink 2 4 4" xfId="158" xr:uid="{00000000-0005-0000-0000-000066030000}"/>
    <cellStyle name="Hyperlink 2 4 4 2" xfId="434" xr:uid="{00000000-0005-0000-0000-000067030000}"/>
    <cellStyle name="Hyperlink 2 4 4 2 2" xfId="986" xr:uid="{00000000-0005-0000-0000-000068030000}"/>
    <cellStyle name="Hyperlink 2 4 4 2 2 2" xfId="2099" xr:uid="{00000000-0005-0000-0000-000069030000}"/>
    <cellStyle name="Hyperlink 2 4 4 2 3" xfId="1547" xr:uid="{00000000-0005-0000-0000-00006A030000}"/>
    <cellStyle name="Hyperlink 2 4 4 3" xfId="710" xr:uid="{00000000-0005-0000-0000-00006B030000}"/>
    <cellStyle name="Hyperlink 2 4 4 3 2" xfId="1823" xr:uid="{00000000-0005-0000-0000-00006C030000}"/>
    <cellStyle name="Hyperlink 2 4 4 4" xfId="1271" xr:uid="{00000000-0005-0000-0000-00006D030000}"/>
    <cellStyle name="Hyperlink 2 4 5" xfId="250" xr:uid="{00000000-0005-0000-0000-00006E030000}"/>
    <cellStyle name="Hyperlink 2 4 5 2" xfId="526" xr:uid="{00000000-0005-0000-0000-00006F030000}"/>
    <cellStyle name="Hyperlink 2 4 5 2 2" xfId="1078" xr:uid="{00000000-0005-0000-0000-000070030000}"/>
    <cellStyle name="Hyperlink 2 4 5 2 2 2" xfId="2191" xr:uid="{00000000-0005-0000-0000-000071030000}"/>
    <cellStyle name="Hyperlink 2 4 5 2 3" xfId="1639" xr:uid="{00000000-0005-0000-0000-000072030000}"/>
    <cellStyle name="Hyperlink 2 4 5 3" xfId="802" xr:uid="{00000000-0005-0000-0000-000073030000}"/>
    <cellStyle name="Hyperlink 2 4 5 3 2" xfId="1915" xr:uid="{00000000-0005-0000-0000-000074030000}"/>
    <cellStyle name="Hyperlink 2 4 5 4" xfId="1363" xr:uid="{00000000-0005-0000-0000-000075030000}"/>
    <cellStyle name="Hyperlink 2 4 6" xfId="342" xr:uid="{00000000-0005-0000-0000-000076030000}"/>
    <cellStyle name="Hyperlink 2 4 6 2" xfId="894" xr:uid="{00000000-0005-0000-0000-000077030000}"/>
    <cellStyle name="Hyperlink 2 4 6 2 2" xfId="2007" xr:uid="{00000000-0005-0000-0000-000078030000}"/>
    <cellStyle name="Hyperlink 2 4 6 3" xfId="1455" xr:uid="{00000000-0005-0000-0000-000079030000}"/>
    <cellStyle name="Hyperlink 2 4 7" xfId="618" xr:uid="{00000000-0005-0000-0000-00007A030000}"/>
    <cellStyle name="Hyperlink 2 4 7 2" xfId="1731" xr:uid="{00000000-0005-0000-0000-00007B030000}"/>
    <cellStyle name="Hyperlink 2 4 8" xfId="1179" xr:uid="{00000000-0005-0000-0000-00007C030000}"/>
    <cellStyle name="Hyperlink 2 5" xfId="76" xr:uid="{00000000-0005-0000-0000-00007D030000}"/>
    <cellStyle name="Hyperlink 2 5 2" xfId="122" xr:uid="{00000000-0005-0000-0000-00007E030000}"/>
    <cellStyle name="Hyperlink 2 5 2 2" xfId="214" xr:uid="{00000000-0005-0000-0000-00007F030000}"/>
    <cellStyle name="Hyperlink 2 5 2 2 2" xfId="490" xr:uid="{00000000-0005-0000-0000-000080030000}"/>
    <cellStyle name="Hyperlink 2 5 2 2 2 2" xfId="1042" xr:uid="{00000000-0005-0000-0000-000081030000}"/>
    <cellStyle name="Hyperlink 2 5 2 2 2 2 2" xfId="2155" xr:uid="{00000000-0005-0000-0000-000082030000}"/>
    <cellStyle name="Hyperlink 2 5 2 2 2 3" xfId="1603" xr:uid="{00000000-0005-0000-0000-000083030000}"/>
    <cellStyle name="Hyperlink 2 5 2 2 3" xfId="766" xr:uid="{00000000-0005-0000-0000-000084030000}"/>
    <cellStyle name="Hyperlink 2 5 2 2 3 2" xfId="1879" xr:uid="{00000000-0005-0000-0000-000085030000}"/>
    <cellStyle name="Hyperlink 2 5 2 2 4" xfId="1327" xr:uid="{00000000-0005-0000-0000-000086030000}"/>
    <cellStyle name="Hyperlink 2 5 2 3" xfId="306" xr:uid="{00000000-0005-0000-0000-000087030000}"/>
    <cellStyle name="Hyperlink 2 5 2 3 2" xfId="582" xr:uid="{00000000-0005-0000-0000-000088030000}"/>
    <cellStyle name="Hyperlink 2 5 2 3 2 2" xfId="1134" xr:uid="{00000000-0005-0000-0000-000089030000}"/>
    <cellStyle name="Hyperlink 2 5 2 3 2 2 2" xfId="2247" xr:uid="{00000000-0005-0000-0000-00008A030000}"/>
    <cellStyle name="Hyperlink 2 5 2 3 2 3" xfId="1695" xr:uid="{00000000-0005-0000-0000-00008B030000}"/>
    <cellStyle name="Hyperlink 2 5 2 3 3" xfId="858" xr:uid="{00000000-0005-0000-0000-00008C030000}"/>
    <cellStyle name="Hyperlink 2 5 2 3 3 2" xfId="1971" xr:uid="{00000000-0005-0000-0000-00008D030000}"/>
    <cellStyle name="Hyperlink 2 5 2 3 4" xfId="1419" xr:uid="{00000000-0005-0000-0000-00008E030000}"/>
    <cellStyle name="Hyperlink 2 5 2 4" xfId="398" xr:uid="{00000000-0005-0000-0000-00008F030000}"/>
    <cellStyle name="Hyperlink 2 5 2 4 2" xfId="950" xr:uid="{00000000-0005-0000-0000-000090030000}"/>
    <cellStyle name="Hyperlink 2 5 2 4 2 2" xfId="2063" xr:uid="{00000000-0005-0000-0000-000091030000}"/>
    <cellStyle name="Hyperlink 2 5 2 4 3" xfId="1511" xr:uid="{00000000-0005-0000-0000-000092030000}"/>
    <cellStyle name="Hyperlink 2 5 2 5" xfId="674" xr:uid="{00000000-0005-0000-0000-000093030000}"/>
    <cellStyle name="Hyperlink 2 5 2 5 2" xfId="1787" xr:uid="{00000000-0005-0000-0000-000094030000}"/>
    <cellStyle name="Hyperlink 2 5 2 6" xfId="1235" xr:uid="{00000000-0005-0000-0000-000095030000}"/>
    <cellStyle name="Hyperlink 2 5 3" xfId="168" xr:uid="{00000000-0005-0000-0000-000096030000}"/>
    <cellStyle name="Hyperlink 2 5 3 2" xfId="444" xr:uid="{00000000-0005-0000-0000-000097030000}"/>
    <cellStyle name="Hyperlink 2 5 3 2 2" xfId="996" xr:uid="{00000000-0005-0000-0000-000098030000}"/>
    <cellStyle name="Hyperlink 2 5 3 2 2 2" xfId="2109" xr:uid="{00000000-0005-0000-0000-000099030000}"/>
    <cellStyle name="Hyperlink 2 5 3 2 3" xfId="1557" xr:uid="{00000000-0005-0000-0000-00009A030000}"/>
    <cellStyle name="Hyperlink 2 5 3 3" xfId="720" xr:uid="{00000000-0005-0000-0000-00009B030000}"/>
    <cellStyle name="Hyperlink 2 5 3 3 2" xfId="1833" xr:uid="{00000000-0005-0000-0000-00009C030000}"/>
    <cellStyle name="Hyperlink 2 5 3 4" xfId="1281" xr:uid="{00000000-0005-0000-0000-00009D030000}"/>
    <cellStyle name="Hyperlink 2 5 4" xfId="260" xr:uid="{00000000-0005-0000-0000-00009E030000}"/>
    <cellStyle name="Hyperlink 2 5 4 2" xfId="536" xr:uid="{00000000-0005-0000-0000-00009F030000}"/>
    <cellStyle name="Hyperlink 2 5 4 2 2" xfId="1088" xr:uid="{00000000-0005-0000-0000-0000A0030000}"/>
    <cellStyle name="Hyperlink 2 5 4 2 2 2" xfId="2201" xr:uid="{00000000-0005-0000-0000-0000A1030000}"/>
    <cellStyle name="Hyperlink 2 5 4 2 3" xfId="1649" xr:uid="{00000000-0005-0000-0000-0000A2030000}"/>
    <cellStyle name="Hyperlink 2 5 4 3" xfId="812" xr:uid="{00000000-0005-0000-0000-0000A3030000}"/>
    <cellStyle name="Hyperlink 2 5 4 3 2" xfId="1925" xr:uid="{00000000-0005-0000-0000-0000A4030000}"/>
    <cellStyle name="Hyperlink 2 5 4 4" xfId="1373" xr:uid="{00000000-0005-0000-0000-0000A5030000}"/>
    <cellStyle name="Hyperlink 2 5 5" xfId="352" xr:uid="{00000000-0005-0000-0000-0000A6030000}"/>
    <cellStyle name="Hyperlink 2 5 5 2" xfId="904" xr:uid="{00000000-0005-0000-0000-0000A7030000}"/>
    <cellStyle name="Hyperlink 2 5 5 2 2" xfId="2017" xr:uid="{00000000-0005-0000-0000-0000A8030000}"/>
    <cellStyle name="Hyperlink 2 5 5 3" xfId="1465" xr:uid="{00000000-0005-0000-0000-0000A9030000}"/>
    <cellStyle name="Hyperlink 2 5 6" xfId="628" xr:uid="{00000000-0005-0000-0000-0000AA030000}"/>
    <cellStyle name="Hyperlink 2 5 6 2" xfId="1741" xr:uid="{00000000-0005-0000-0000-0000AB030000}"/>
    <cellStyle name="Hyperlink 2 5 7" xfId="1189" xr:uid="{00000000-0005-0000-0000-0000AC030000}"/>
    <cellStyle name="Hyperlink 2 6" xfId="97" xr:uid="{00000000-0005-0000-0000-0000AD030000}"/>
    <cellStyle name="Hyperlink 2 6 2" xfId="143" xr:uid="{00000000-0005-0000-0000-0000AE030000}"/>
    <cellStyle name="Hyperlink 2 6 2 2" xfId="235" xr:uid="{00000000-0005-0000-0000-0000AF030000}"/>
    <cellStyle name="Hyperlink 2 6 2 2 2" xfId="511" xr:uid="{00000000-0005-0000-0000-0000B0030000}"/>
    <cellStyle name="Hyperlink 2 6 2 2 2 2" xfId="1063" xr:uid="{00000000-0005-0000-0000-0000B1030000}"/>
    <cellStyle name="Hyperlink 2 6 2 2 2 2 2" xfId="2176" xr:uid="{00000000-0005-0000-0000-0000B2030000}"/>
    <cellStyle name="Hyperlink 2 6 2 2 2 3" xfId="1624" xr:uid="{00000000-0005-0000-0000-0000B3030000}"/>
    <cellStyle name="Hyperlink 2 6 2 2 3" xfId="787" xr:uid="{00000000-0005-0000-0000-0000B4030000}"/>
    <cellStyle name="Hyperlink 2 6 2 2 3 2" xfId="1900" xr:uid="{00000000-0005-0000-0000-0000B5030000}"/>
    <cellStyle name="Hyperlink 2 6 2 2 4" xfId="1348" xr:uid="{00000000-0005-0000-0000-0000B6030000}"/>
    <cellStyle name="Hyperlink 2 6 2 3" xfId="327" xr:uid="{00000000-0005-0000-0000-0000B7030000}"/>
    <cellStyle name="Hyperlink 2 6 2 3 2" xfId="603" xr:uid="{00000000-0005-0000-0000-0000B8030000}"/>
    <cellStyle name="Hyperlink 2 6 2 3 2 2" xfId="1155" xr:uid="{00000000-0005-0000-0000-0000B9030000}"/>
    <cellStyle name="Hyperlink 2 6 2 3 2 2 2" xfId="2268" xr:uid="{00000000-0005-0000-0000-0000BA030000}"/>
    <cellStyle name="Hyperlink 2 6 2 3 2 3" xfId="1716" xr:uid="{00000000-0005-0000-0000-0000BB030000}"/>
    <cellStyle name="Hyperlink 2 6 2 3 3" xfId="879" xr:uid="{00000000-0005-0000-0000-0000BC030000}"/>
    <cellStyle name="Hyperlink 2 6 2 3 3 2" xfId="1992" xr:uid="{00000000-0005-0000-0000-0000BD030000}"/>
    <cellStyle name="Hyperlink 2 6 2 3 4" xfId="1440" xr:uid="{00000000-0005-0000-0000-0000BE030000}"/>
    <cellStyle name="Hyperlink 2 6 2 4" xfId="419" xr:uid="{00000000-0005-0000-0000-0000BF030000}"/>
    <cellStyle name="Hyperlink 2 6 2 4 2" xfId="971" xr:uid="{00000000-0005-0000-0000-0000C0030000}"/>
    <cellStyle name="Hyperlink 2 6 2 4 2 2" xfId="2084" xr:uid="{00000000-0005-0000-0000-0000C1030000}"/>
    <cellStyle name="Hyperlink 2 6 2 4 3" xfId="1532" xr:uid="{00000000-0005-0000-0000-0000C2030000}"/>
    <cellStyle name="Hyperlink 2 6 2 5" xfId="695" xr:uid="{00000000-0005-0000-0000-0000C3030000}"/>
    <cellStyle name="Hyperlink 2 6 2 5 2" xfId="1808" xr:uid="{00000000-0005-0000-0000-0000C4030000}"/>
    <cellStyle name="Hyperlink 2 6 2 6" xfId="1256" xr:uid="{00000000-0005-0000-0000-0000C5030000}"/>
    <cellStyle name="Hyperlink 2 6 3" xfId="189" xr:uid="{00000000-0005-0000-0000-0000C6030000}"/>
    <cellStyle name="Hyperlink 2 6 3 2" xfId="465" xr:uid="{00000000-0005-0000-0000-0000C7030000}"/>
    <cellStyle name="Hyperlink 2 6 3 2 2" xfId="1017" xr:uid="{00000000-0005-0000-0000-0000C8030000}"/>
    <cellStyle name="Hyperlink 2 6 3 2 2 2" xfId="2130" xr:uid="{00000000-0005-0000-0000-0000C9030000}"/>
    <cellStyle name="Hyperlink 2 6 3 2 3" xfId="1578" xr:uid="{00000000-0005-0000-0000-0000CA030000}"/>
    <cellStyle name="Hyperlink 2 6 3 3" xfId="741" xr:uid="{00000000-0005-0000-0000-0000CB030000}"/>
    <cellStyle name="Hyperlink 2 6 3 3 2" xfId="1854" xr:uid="{00000000-0005-0000-0000-0000CC030000}"/>
    <cellStyle name="Hyperlink 2 6 3 4" xfId="1302" xr:uid="{00000000-0005-0000-0000-0000CD030000}"/>
    <cellStyle name="Hyperlink 2 6 4" xfId="281" xr:uid="{00000000-0005-0000-0000-0000CE030000}"/>
    <cellStyle name="Hyperlink 2 6 4 2" xfId="557" xr:uid="{00000000-0005-0000-0000-0000CF030000}"/>
    <cellStyle name="Hyperlink 2 6 4 2 2" xfId="1109" xr:uid="{00000000-0005-0000-0000-0000D0030000}"/>
    <cellStyle name="Hyperlink 2 6 4 2 2 2" xfId="2222" xr:uid="{00000000-0005-0000-0000-0000D1030000}"/>
    <cellStyle name="Hyperlink 2 6 4 2 3" xfId="1670" xr:uid="{00000000-0005-0000-0000-0000D2030000}"/>
    <cellStyle name="Hyperlink 2 6 4 3" xfId="833" xr:uid="{00000000-0005-0000-0000-0000D3030000}"/>
    <cellStyle name="Hyperlink 2 6 4 3 2" xfId="1946" xr:uid="{00000000-0005-0000-0000-0000D4030000}"/>
    <cellStyle name="Hyperlink 2 6 4 4" xfId="1394" xr:uid="{00000000-0005-0000-0000-0000D5030000}"/>
    <cellStyle name="Hyperlink 2 6 5" xfId="373" xr:uid="{00000000-0005-0000-0000-0000D6030000}"/>
    <cellStyle name="Hyperlink 2 6 5 2" xfId="925" xr:uid="{00000000-0005-0000-0000-0000D7030000}"/>
    <cellStyle name="Hyperlink 2 6 5 2 2" xfId="2038" xr:uid="{00000000-0005-0000-0000-0000D8030000}"/>
    <cellStyle name="Hyperlink 2 6 5 3" xfId="1486" xr:uid="{00000000-0005-0000-0000-0000D9030000}"/>
    <cellStyle name="Hyperlink 2 6 6" xfId="649" xr:uid="{00000000-0005-0000-0000-0000DA030000}"/>
    <cellStyle name="Hyperlink 2 6 6 2" xfId="1762" xr:uid="{00000000-0005-0000-0000-0000DB030000}"/>
    <cellStyle name="Hyperlink 2 6 7" xfId="1210" xr:uid="{00000000-0005-0000-0000-0000DC030000}"/>
    <cellStyle name="Hyperlink 2 7" xfId="102" xr:uid="{00000000-0005-0000-0000-0000DD030000}"/>
    <cellStyle name="Hyperlink 2 7 2" xfId="194" xr:uid="{00000000-0005-0000-0000-0000DE030000}"/>
    <cellStyle name="Hyperlink 2 7 2 2" xfId="470" xr:uid="{00000000-0005-0000-0000-0000DF030000}"/>
    <cellStyle name="Hyperlink 2 7 2 2 2" xfId="1022" xr:uid="{00000000-0005-0000-0000-0000E0030000}"/>
    <cellStyle name="Hyperlink 2 7 2 2 2 2" xfId="2135" xr:uid="{00000000-0005-0000-0000-0000E1030000}"/>
    <cellStyle name="Hyperlink 2 7 2 2 3" xfId="1583" xr:uid="{00000000-0005-0000-0000-0000E2030000}"/>
    <cellStyle name="Hyperlink 2 7 2 3" xfId="746" xr:uid="{00000000-0005-0000-0000-0000E3030000}"/>
    <cellStyle name="Hyperlink 2 7 2 3 2" xfId="1859" xr:uid="{00000000-0005-0000-0000-0000E4030000}"/>
    <cellStyle name="Hyperlink 2 7 2 4" xfId="1307" xr:uid="{00000000-0005-0000-0000-0000E5030000}"/>
    <cellStyle name="Hyperlink 2 7 3" xfId="286" xr:uid="{00000000-0005-0000-0000-0000E6030000}"/>
    <cellStyle name="Hyperlink 2 7 3 2" xfId="562" xr:uid="{00000000-0005-0000-0000-0000E7030000}"/>
    <cellStyle name="Hyperlink 2 7 3 2 2" xfId="1114" xr:uid="{00000000-0005-0000-0000-0000E8030000}"/>
    <cellStyle name="Hyperlink 2 7 3 2 2 2" xfId="2227" xr:uid="{00000000-0005-0000-0000-0000E9030000}"/>
    <cellStyle name="Hyperlink 2 7 3 2 3" xfId="1675" xr:uid="{00000000-0005-0000-0000-0000EA030000}"/>
    <cellStyle name="Hyperlink 2 7 3 3" xfId="838" xr:uid="{00000000-0005-0000-0000-0000EB030000}"/>
    <cellStyle name="Hyperlink 2 7 3 3 2" xfId="1951" xr:uid="{00000000-0005-0000-0000-0000EC030000}"/>
    <cellStyle name="Hyperlink 2 7 3 4" xfId="1399" xr:uid="{00000000-0005-0000-0000-0000ED030000}"/>
    <cellStyle name="Hyperlink 2 7 4" xfId="378" xr:uid="{00000000-0005-0000-0000-0000EE030000}"/>
    <cellStyle name="Hyperlink 2 7 4 2" xfId="930" xr:uid="{00000000-0005-0000-0000-0000EF030000}"/>
    <cellStyle name="Hyperlink 2 7 4 2 2" xfId="2043" xr:uid="{00000000-0005-0000-0000-0000F0030000}"/>
    <cellStyle name="Hyperlink 2 7 4 3" xfId="1491" xr:uid="{00000000-0005-0000-0000-0000F1030000}"/>
    <cellStyle name="Hyperlink 2 7 5" xfId="654" xr:uid="{00000000-0005-0000-0000-0000F2030000}"/>
    <cellStyle name="Hyperlink 2 7 5 2" xfId="1767" xr:uid="{00000000-0005-0000-0000-0000F3030000}"/>
    <cellStyle name="Hyperlink 2 7 6" xfId="1215" xr:uid="{00000000-0005-0000-0000-0000F4030000}"/>
    <cellStyle name="Hyperlink 2 8" xfId="148" xr:uid="{00000000-0005-0000-0000-0000F5030000}"/>
    <cellStyle name="Hyperlink 2 8 2" xfId="424" xr:uid="{00000000-0005-0000-0000-0000F6030000}"/>
    <cellStyle name="Hyperlink 2 8 2 2" xfId="976" xr:uid="{00000000-0005-0000-0000-0000F7030000}"/>
    <cellStyle name="Hyperlink 2 8 2 2 2" xfId="2089" xr:uid="{00000000-0005-0000-0000-0000F8030000}"/>
    <cellStyle name="Hyperlink 2 8 2 3" xfId="1537" xr:uid="{00000000-0005-0000-0000-0000F9030000}"/>
    <cellStyle name="Hyperlink 2 8 3" xfId="700" xr:uid="{00000000-0005-0000-0000-0000FA030000}"/>
    <cellStyle name="Hyperlink 2 8 3 2" xfId="1813" xr:uid="{00000000-0005-0000-0000-0000FB030000}"/>
    <cellStyle name="Hyperlink 2 8 4" xfId="1261" xr:uid="{00000000-0005-0000-0000-0000FC030000}"/>
    <cellStyle name="Hyperlink 2 9" xfId="240" xr:uid="{00000000-0005-0000-0000-0000FD030000}"/>
    <cellStyle name="Hyperlink 2 9 2" xfId="516" xr:uid="{00000000-0005-0000-0000-0000FE030000}"/>
    <cellStyle name="Hyperlink 2 9 2 2" xfId="1068" xr:uid="{00000000-0005-0000-0000-0000FF030000}"/>
    <cellStyle name="Hyperlink 2 9 2 2 2" xfId="2181" xr:uid="{00000000-0005-0000-0000-000000040000}"/>
    <cellStyle name="Hyperlink 2 9 2 3" xfId="1629" xr:uid="{00000000-0005-0000-0000-000001040000}"/>
    <cellStyle name="Hyperlink 2 9 3" xfId="792" xr:uid="{00000000-0005-0000-0000-000002040000}"/>
    <cellStyle name="Hyperlink 2 9 3 2" xfId="1905" xr:uid="{00000000-0005-0000-0000-000003040000}"/>
    <cellStyle name="Hyperlink 2 9 4" xfId="1353" xr:uid="{00000000-0005-0000-0000-000004040000}"/>
    <cellStyle name="Hyperlink 3" xfId="50" xr:uid="{00000000-0005-0000-0000-000005040000}"/>
    <cellStyle name="Hyperlink 3 10" xfId="609" xr:uid="{00000000-0005-0000-0000-000006040000}"/>
    <cellStyle name="Hyperlink 3 10 2" xfId="1722" xr:uid="{00000000-0005-0000-0000-000007040000}"/>
    <cellStyle name="Hyperlink 3 11" xfId="1170" xr:uid="{00000000-0005-0000-0000-000008040000}"/>
    <cellStyle name="Hyperlink 3 2" xfId="61" xr:uid="{00000000-0005-0000-0000-000009040000}"/>
    <cellStyle name="Hyperlink 3 2 2" xfId="72" xr:uid="{00000000-0005-0000-0000-00000A040000}"/>
    <cellStyle name="Hyperlink 3 2 2 2" xfId="92" xr:uid="{00000000-0005-0000-0000-00000B040000}"/>
    <cellStyle name="Hyperlink 3 2 2 2 2" xfId="138" xr:uid="{00000000-0005-0000-0000-00000C040000}"/>
    <cellStyle name="Hyperlink 3 2 2 2 2 2" xfId="230" xr:uid="{00000000-0005-0000-0000-00000D040000}"/>
    <cellStyle name="Hyperlink 3 2 2 2 2 2 2" xfId="506" xr:uid="{00000000-0005-0000-0000-00000E040000}"/>
    <cellStyle name="Hyperlink 3 2 2 2 2 2 2 2" xfId="1058" xr:uid="{00000000-0005-0000-0000-00000F040000}"/>
    <cellStyle name="Hyperlink 3 2 2 2 2 2 2 2 2" xfId="2171" xr:uid="{00000000-0005-0000-0000-000010040000}"/>
    <cellStyle name="Hyperlink 3 2 2 2 2 2 2 3" xfId="1619" xr:uid="{00000000-0005-0000-0000-000011040000}"/>
    <cellStyle name="Hyperlink 3 2 2 2 2 2 3" xfId="782" xr:uid="{00000000-0005-0000-0000-000012040000}"/>
    <cellStyle name="Hyperlink 3 2 2 2 2 2 3 2" xfId="1895" xr:uid="{00000000-0005-0000-0000-000013040000}"/>
    <cellStyle name="Hyperlink 3 2 2 2 2 2 4" xfId="1343" xr:uid="{00000000-0005-0000-0000-000014040000}"/>
    <cellStyle name="Hyperlink 3 2 2 2 2 3" xfId="322" xr:uid="{00000000-0005-0000-0000-000015040000}"/>
    <cellStyle name="Hyperlink 3 2 2 2 2 3 2" xfId="598" xr:uid="{00000000-0005-0000-0000-000016040000}"/>
    <cellStyle name="Hyperlink 3 2 2 2 2 3 2 2" xfId="1150" xr:uid="{00000000-0005-0000-0000-000017040000}"/>
    <cellStyle name="Hyperlink 3 2 2 2 2 3 2 2 2" xfId="2263" xr:uid="{00000000-0005-0000-0000-000018040000}"/>
    <cellStyle name="Hyperlink 3 2 2 2 2 3 2 3" xfId="1711" xr:uid="{00000000-0005-0000-0000-000019040000}"/>
    <cellStyle name="Hyperlink 3 2 2 2 2 3 3" xfId="874" xr:uid="{00000000-0005-0000-0000-00001A040000}"/>
    <cellStyle name="Hyperlink 3 2 2 2 2 3 3 2" xfId="1987" xr:uid="{00000000-0005-0000-0000-00001B040000}"/>
    <cellStyle name="Hyperlink 3 2 2 2 2 3 4" xfId="1435" xr:uid="{00000000-0005-0000-0000-00001C040000}"/>
    <cellStyle name="Hyperlink 3 2 2 2 2 4" xfId="414" xr:uid="{00000000-0005-0000-0000-00001D040000}"/>
    <cellStyle name="Hyperlink 3 2 2 2 2 4 2" xfId="966" xr:uid="{00000000-0005-0000-0000-00001E040000}"/>
    <cellStyle name="Hyperlink 3 2 2 2 2 4 2 2" xfId="2079" xr:uid="{00000000-0005-0000-0000-00001F040000}"/>
    <cellStyle name="Hyperlink 3 2 2 2 2 4 3" xfId="1527" xr:uid="{00000000-0005-0000-0000-000020040000}"/>
    <cellStyle name="Hyperlink 3 2 2 2 2 5" xfId="690" xr:uid="{00000000-0005-0000-0000-000021040000}"/>
    <cellStyle name="Hyperlink 3 2 2 2 2 5 2" xfId="1803" xr:uid="{00000000-0005-0000-0000-000022040000}"/>
    <cellStyle name="Hyperlink 3 2 2 2 2 6" xfId="1251" xr:uid="{00000000-0005-0000-0000-000023040000}"/>
    <cellStyle name="Hyperlink 3 2 2 2 3" xfId="184" xr:uid="{00000000-0005-0000-0000-000024040000}"/>
    <cellStyle name="Hyperlink 3 2 2 2 3 2" xfId="460" xr:uid="{00000000-0005-0000-0000-000025040000}"/>
    <cellStyle name="Hyperlink 3 2 2 2 3 2 2" xfId="1012" xr:uid="{00000000-0005-0000-0000-000026040000}"/>
    <cellStyle name="Hyperlink 3 2 2 2 3 2 2 2" xfId="2125" xr:uid="{00000000-0005-0000-0000-000027040000}"/>
    <cellStyle name="Hyperlink 3 2 2 2 3 2 3" xfId="1573" xr:uid="{00000000-0005-0000-0000-000028040000}"/>
    <cellStyle name="Hyperlink 3 2 2 2 3 3" xfId="736" xr:uid="{00000000-0005-0000-0000-000029040000}"/>
    <cellStyle name="Hyperlink 3 2 2 2 3 3 2" xfId="1849" xr:uid="{00000000-0005-0000-0000-00002A040000}"/>
    <cellStyle name="Hyperlink 3 2 2 2 3 4" xfId="1297" xr:uid="{00000000-0005-0000-0000-00002B040000}"/>
    <cellStyle name="Hyperlink 3 2 2 2 4" xfId="276" xr:uid="{00000000-0005-0000-0000-00002C040000}"/>
    <cellStyle name="Hyperlink 3 2 2 2 4 2" xfId="552" xr:uid="{00000000-0005-0000-0000-00002D040000}"/>
    <cellStyle name="Hyperlink 3 2 2 2 4 2 2" xfId="1104" xr:uid="{00000000-0005-0000-0000-00002E040000}"/>
    <cellStyle name="Hyperlink 3 2 2 2 4 2 2 2" xfId="2217" xr:uid="{00000000-0005-0000-0000-00002F040000}"/>
    <cellStyle name="Hyperlink 3 2 2 2 4 2 3" xfId="1665" xr:uid="{00000000-0005-0000-0000-000030040000}"/>
    <cellStyle name="Hyperlink 3 2 2 2 4 3" xfId="828" xr:uid="{00000000-0005-0000-0000-000031040000}"/>
    <cellStyle name="Hyperlink 3 2 2 2 4 3 2" xfId="1941" xr:uid="{00000000-0005-0000-0000-000032040000}"/>
    <cellStyle name="Hyperlink 3 2 2 2 4 4" xfId="1389" xr:uid="{00000000-0005-0000-0000-000033040000}"/>
    <cellStyle name="Hyperlink 3 2 2 2 5" xfId="368" xr:uid="{00000000-0005-0000-0000-000034040000}"/>
    <cellStyle name="Hyperlink 3 2 2 2 5 2" xfId="920" xr:uid="{00000000-0005-0000-0000-000035040000}"/>
    <cellStyle name="Hyperlink 3 2 2 2 5 2 2" xfId="2033" xr:uid="{00000000-0005-0000-0000-000036040000}"/>
    <cellStyle name="Hyperlink 3 2 2 2 5 3" xfId="1481" xr:uid="{00000000-0005-0000-0000-000037040000}"/>
    <cellStyle name="Hyperlink 3 2 2 2 6" xfId="644" xr:uid="{00000000-0005-0000-0000-000038040000}"/>
    <cellStyle name="Hyperlink 3 2 2 2 6 2" xfId="1757" xr:uid="{00000000-0005-0000-0000-000039040000}"/>
    <cellStyle name="Hyperlink 3 2 2 2 7" xfId="1205" xr:uid="{00000000-0005-0000-0000-00003A040000}"/>
    <cellStyle name="Hyperlink 3 2 2 3" xfId="118" xr:uid="{00000000-0005-0000-0000-00003B040000}"/>
    <cellStyle name="Hyperlink 3 2 2 3 2" xfId="210" xr:uid="{00000000-0005-0000-0000-00003C040000}"/>
    <cellStyle name="Hyperlink 3 2 2 3 2 2" xfId="486" xr:uid="{00000000-0005-0000-0000-00003D040000}"/>
    <cellStyle name="Hyperlink 3 2 2 3 2 2 2" xfId="1038" xr:uid="{00000000-0005-0000-0000-00003E040000}"/>
    <cellStyle name="Hyperlink 3 2 2 3 2 2 2 2" xfId="2151" xr:uid="{00000000-0005-0000-0000-00003F040000}"/>
    <cellStyle name="Hyperlink 3 2 2 3 2 2 3" xfId="1599" xr:uid="{00000000-0005-0000-0000-000040040000}"/>
    <cellStyle name="Hyperlink 3 2 2 3 2 3" xfId="762" xr:uid="{00000000-0005-0000-0000-000041040000}"/>
    <cellStyle name="Hyperlink 3 2 2 3 2 3 2" xfId="1875" xr:uid="{00000000-0005-0000-0000-000042040000}"/>
    <cellStyle name="Hyperlink 3 2 2 3 2 4" xfId="1323" xr:uid="{00000000-0005-0000-0000-000043040000}"/>
    <cellStyle name="Hyperlink 3 2 2 3 3" xfId="302" xr:uid="{00000000-0005-0000-0000-000044040000}"/>
    <cellStyle name="Hyperlink 3 2 2 3 3 2" xfId="578" xr:uid="{00000000-0005-0000-0000-000045040000}"/>
    <cellStyle name="Hyperlink 3 2 2 3 3 2 2" xfId="1130" xr:uid="{00000000-0005-0000-0000-000046040000}"/>
    <cellStyle name="Hyperlink 3 2 2 3 3 2 2 2" xfId="2243" xr:uid="{00000000-0005-0000-0000-000047040000}"/>
    <cellStyle name="Hyperlink 3 2 2 3 3 2 3" xfId="1691" xr:uid="{00000000-0005-0000-0000-000048040000}"/>
    <cellStyle name="Hyperlink 3 2 2 3 3 3" xfId="854" xr:uid="{00000000-0005-0000-0000-000049040000}"/>
    <cellStyle name="Hyperlink 3 2 2 3 3 3 2" xfId="1967" xr:uid="{00000000-0005-0000-0000-00004A040000}"/>
    <cellStyle name="Hyperlink 3 2 2 3 3 4" xfId="1415" xr:uid="{00000000-0005-0000-0000-00004B040000}"/>
    <cellStyle name="Hyperlink 3 2 2 3 4" xfId="394" xr:uid="{00000000-0005-0000-0000-00004C040000}"/>
    <cellStyle name="Hyperlink 3 2 2 3 4 2" xfId="946" xr:uid="{00000000-0005-0000-0000-00004D040000}"/>
    <cellStyle name="Hyperlink 3 2 2 3 4 2 2" xfId="2059" xr:uid="{00000000-0005-0000-0000-00004E040000}"/>
    <cellStyle name="Hyperlink 3 2 2 3 4 3" xfId="1507" xr:uid="{00000000-0005-0000-0000-00004F040000}"/>
    <cellStyle name="Hyperlink 3 2 2 3 5" xfId="670" xr:uid="{00000000-0005-0000-0000-000050040000}"/>
    <cellStyle name="Hyperlink 3 2 2 3 5 2" xfId="1783" xr:uid="{00000000-0005-0000-0000-000051040000}"/>
    <cellStyle name="Hyperlink 3 2 2 3 6" xfId="1231" xr:uid="{00000000-0005-0000-0000-000052040000}"/>
    <cellStyle name="Hyperlink 3 2 2 4" xfId="164" xr:uid="{00000000-0005-0000-0000-000053040000}"/>
    <cellStyle name="Hyperlink 3 2 2 4 2" xfId="440" xr:uid="{00000000-0005-0000-0000-000054040000}"/>
    <cellStyle name="Hyperlink 3 2 2 4 2 2" xfId="992" xr:uid="{00000000-0005-0000-0000-000055040000}"/>
    <cellStyle name="Hyperlink 3 2 2 4 2 2 2" xfId="2105" xr:uid="{00000000-0005-0000-0000-000056040000}"/>
    <cellStyle name="Hyperlink 3 2 2 4 2 3" xfId="1553" xr:uid="{00000000-0005-0000-0000-000057040000}"/>
    <cellStyle name="Hyperlink 3 2 2 4 3" xfId="716" xr:uid="{00000000-0005-0000-0000-000058040000}"/>
    <cellStyle name="Hyperlink 3 2 2 4 3 2" xfId="1829" xr:uid="{00000000-0005-0000-0000-000059040000}"/>
    <cellStyle name="Hyperlink 3 2 2 4 4" xfId="1277" xr:uid="{00000000-0005-0000-0000-00005A040000}"/>
    <cellStyle name="Hyperlink 3 2 2 5" xfId="256" xr:uid="{00000000-0005-0000-0000-00005B040000}"/>
    <cellStyle name="Hyperlink 3 2 2 5 2" xfId="532" xr:uid="{00000000-0005-0000-0000-00005C040000}"/>
    <cellStyle name="Hyperlink 3 2 2 5 2 2" xfId="1084" xr:uid="{00000000-0005-0000-0000-00005D040000}"/>
    <cellStyle name="Hyperlink 3 2 2 5 2 2 2" xfId="2197" xr:uid="{00000000-0005-0000-0000-00005E040000}"/>
    <cellStyle name="Hyperlink 3 2 2 5 2 3" xfId="1645" xr:uid="{00000000-0005-0000-0000-00005F040000}"/>
    <cellStyle name="Hyperlink 3 2 2 5 3" xfId="808" xr:uid="{00000000-0005-0000-0000-000060040000}"/>
    <cellStyle name="Hyperlink 3 2 2 5 3 2" xfId="1921" xr:uid="{00000000-0005-0000-0000-000061040000}"/>
    <cellStyle name="Hyperlink 3 2 2 5 4" xfId="1369" xr:uid="{00000000-0005-0000-0000-000062040000}"/>
    <cellStyle name="Hyperlink 3 2 2 6" xfId="348" xr:uid="{00000000-0005-0000-0000-000063040000}"/>
    <cellStyle name="Hyperlink 3 2 2 6 2" xfId="900" xr:uid="{00000000-0005-0000-0000-000064040000}"/>
    <cellStyle name="Hyperlink 3 2 2 6 2 2" xfId="2013" xr:uid="{00000000-0005-0000-0000-000065040000}"/>
    <cellStyle name="Hyperlink 3 2 2 6 3" xfId="1461" xr:uid="{00000000-0005-0000-0000-000066040000}"/>
    <cellStyle name="Hyperlink 3 2 2 7" xfId="624" xr:uid="{00000000-0005-0000-0000-000067040000}"/>
    <cellStyle name="Hyperlink 3 2 2 7 2" xfId="1737" xr:uid="{00000000-0005-0000-0000-000068040000}"/>
    <cellStyle name="Hyperlink 3 2 2 8" xfId="1185" xr:uid="{00000000-0005-0000-0000-000069040000}"/>
    <cellStyle name="Hyperlink 3 2 3" xfId="82" xr:uid="{00000000-0005-0000-0000-00006A040000}"/>
    <cellStyle name="Hyperlink 3 2 3 2" xfId="128" xr:uid="{00000000-0005-0000-0000-00006B040000}"/>
    <cellStyle name="Hyperlink 3 2 3 2 2" xfId="220" xr:uid="{00000000-0005-0000-0000-00006C040000}"/>
    <cellStyle name="Hyperlink 3 2 3 2 2 2" xfId="496" xr:uid="{00000000-0005-0000-0000-00006D040000}"/>
    <cellStyle name="Hyperlink 3 2 3 2 2 2 2" xfId="1048" xr:uid="{00000000-0005-0000-0000-00006E040000}"/>
    <cellStyle name="Hyperlink 3 2 3 2 2 2 2 2" xfId="2161" xr:uid="{00000000-0005-0000-0000-00006F040000}"/>
    <cellStyle name="Hyperlink 3 2 3 2 2 2 3" xfId="1609" xr:uid="{00000000-0005-0000-0000-000070040000}"/>
    <cellStyle name="Hyperlink 3 2 3 2 2 3" xfId="772" xr:uid="{00000000-0005-0000-0000-000071040000}"/>
    <cellStyle name="Hyperlink 3 2 3 2 2 3 2" xfId="1885" xr:uid="{00000000-0005-0000-0000-000072040000}"/>
    <cellStyle name="Hyperlink 3 2 3 2 2 4" xfId="1333" xr:uid="{00000000-0005-0000-0000-000073040000}"/>
    <cellStyle name="Hyperlink 3 2 3 2 3" xfId="312" xr:uid="{00000000-0005-0000-0000-000074040000}"/>
    <cellStyle name="Hyperlink 3 2 3 2 3 2" xfId="588" xr:uid="{00000000-0005-0000-0000-000075040000}"/>
    <cellStyle name="Hyperlink 3 2 3 2 3 2 2" xfId="1140" xr:uid="{00000000-0005-0000-0000-000076040000}"/>
    <cellStyle name="Hyperlink 3 2 3 2 3 2 2 2" xfId="2253" xr:uid="{00000000-0005-0000-0000-000077040000}"/>
    <cellStyle name="Hyperlink 3 2 3 2 3 2 3" xfId="1701" xr:uid="{00000000-0005-0000-0000-000078040000}"/>
    <cellStyle name="Hyperlink 3 2 3 2 3 3" xfId="864" xr:uid="{00000000-0005-0000-0000-000079040000}"/>
    <cellStyle name="Hyperlink 3 2 3 2 3 3 2" xfId="1977" xr:uid="{00000000-0005-0000-0000-00007A040000}"/>
    <cellStyle name="Hyperlink 3 2 3 2 3 4" xfId="1425" xr:uid="{00000000-0005-0000-0000-00007B040000}"/>
    <cellStyle name="Hyperlink 3 2 3 2 4" xfId="404" xr:uid="{00000000-0005-0000-0000-00007C040000}"/>
    <cellStyle name="Hyperlink 3 2 3 2 4 2" xfId="956" xr:uid="{00000000-0005-0000-0000-00007D040000}"/>
    <cellStyle name="Hyperlink 3 2 3 2 4 2 2" xfId="2069" xr:uid="{00000000-0005-0000-0000-00007E040000}"/>
    <cellStyle name="Hyperlink 3 2 3 2 4 3" xfId="1517" xr:uid="{00000000-0005-0000-0000-00007F040000}"/>
    <cellStyle name="Hyperlink 3 2 3 2 5" xfId="680" xr:uid="{00000000-0005-0000-0000-000080040000}"/>
    <cellStyle name="Hyperlink 3 2 3 2 5 2" xfId="1793" xr:uid="{00000000-0005-0000-0000-000081040000}"/>
    <cellStyle name="Hyperlink 3 2 3 2 6" xfId="1241" xr:uid="{00000000-0005-0000-0000-000082040000}"/>
    <cellStyle name="Hyperlink 3 2 3 3" xfId="174" xr:uid="{00000000-0005-0000-0000-000083040000}"/>
    <cellStyle name="Hyperlink 3 2 3 3 2" xfId="450" xr:uid="{00000000-0005-0000-0000-000084040000}"/>
    <cellStyle name="Hyperlink 3 2 3 3 2 2" xfId="1002" xr:uid="{00000000-0005-0000-0000-000085040000}"/>
    <cellStyle name="Hyperlink 3 2 3 3 2 2 2" xfId="2115" xr:uid="{00000000-0005-0000-0000-000086040000}"/>
    <cellStyle name="Hyperlink 3 2 3 3 2 3" xfId="1563" xr:uid="{00000000-0005-0000-0000-000087040000}"/>
    <cellStyle name="Hyperlink 3 2 3 3 3" xfId="726" xr:uid="{00000000-0005-0000-0000-000088040000}"/>
    <cellStyle name="Hyperlink 3 2 3 3 3 2" xfId="1839" xr:uid="{00000000-0005-0000-0000-000089040000}"/>
    <cellStyle name="Hyperlink 3 2 3 3 4" xfId="1287" xr:uid="{00000000-0005-0000-0000-00008A040000}"/>
    <cellStyle name="Hyperlink 3 2 3 4" xfId="266" xr:uid="{00000000-0005-0000-0000-00008B040000}"/>
    <cellStyle name="Hyperlink 3 2 3 4 2" xfId="542" xr:uid="{00000000-0005-0000-0000-00008C040000}"/>
    <cellStyle name="Hyperlink 3 2 3 4 2 2" xfId="1094" xr:uid="{00000000-0005-0000-0000-00008D040000}"/>
    <cellStyle name="Hyperlink 3 2 3 4 2 2 2" xfId="2207" xr:uid="{00000000-0005-0000-0000-00008E040000}"/>
    <cellStyle name="Hyperlink 3 2 3 4 2 3" xfId="1655" xr:uid="{00000000-0005-0000-0000-00008F040000}"/>
    <cellStyle name="Hyperlink 3 2 3 4 3" xfId="818" xr:uid="{00000000-0005-0000-0000-000090040000}"/>
    <cellStyle name="Hyperlink 3 2 3 4 3 2" xfId="1931" xr:uid="{00000000-0005-0000-0000-000091040000}"/>
    <cellStyle name="Hyperlink 3 2 3 4 4" xfId="1379" xr:uid="{00000000-0005-0000-0000-000092040000}"/>
    <cellStyle name="Hyperlink 3 2 3 5" xfId="358" xr:uid="{00000000-0005-0000-0000-000093040000}"/>
    <cellStyle name="Hyperlink 3 2 3 5 2" xfId="910" xr:uid="{00000000-0005-0000-0000-000094040000}"/>
    <cellStyle name="Hyperlink 3 2 3 5 2 2" xfId="2023" xr:uid="{00000000-0005-0000-0000-000095040000}"/>
    <cellStyle name="Hyperlink 3 2 3 5 3" xfId="1471" xr:uid="{00000000-0005-0000-0000-000096040000}"/>
    <cellStyle name="Hyperlink 3 2 3 6" xfId="634" xr:uid="{00000000-0005-0000-0000-000097040000}"/>
    <cellStyle name="Hyperlink 3 2 3 6 2" xfId="1747" xr:uid="{00000000-0005-0000-0000-000098040000}"/>
    <cellStyle name="Hyperlink 3 2 3 7" xfId="1195" xr:uid="{00000000-0005-0000-0000-000099040000}"/>
    <cellStyle name="Hyperlink 3 2 4" xfId="108" xr:uid="{00000000-0005-0000-0000-00009A040000}"/>
    <cellStyle name="Hyperlink 3 2 4 2" xfId="200" xr:uid="{00000000-0005-0000-0000-00009B040000}"/>
    <cellStyle name="Hyperlink 3 2 4 2 2" xfId="476" xr:uid="{00000000-0005-0000-0000-00009C040000}"/>
    <cellStyle name="Hyperlink 3 2 4 2 2 2" xfId="1028" xr:uid="{00000000-0005-0000-0000-00009D040000}"/>
    <cellStyle name="Hyperlink 3 2 4 2 2 2 2" xfId="2141" xr:uid="{00000000-0005-0000-0000-00009E040000}"/>
    <cellStyle name="Hyperlink 3 2 4 2 2 3" xfId="1589" xr:uid="{00000000-0005-0000-0000-00009F040000}"/>
    <cellStyle name="Hyperlink 3 2 4 2 3" xfId="752" xr:uid="{00000000-0005-0000-0000-0000A0040000}"/>
    <cellStyle name="Hyperlink 3 2 4 2 3 2" xfId="1865" xr:uid="{00000000-0005-0000-0000-0000A1040000}"/>
    <cellStyle name="Hyperlink 3 2 4 2 4" xfId="1313" xr:uid="{00000000-0005-0000-0000-0000A2040000}"/>
    <cellStyle name="Hyperlink 3 2 4 3" xfId="292" xr:uid="{00000000-0005-0000-0000-0000A3040000}"/>
    <cellStyle name="Hyperlink 3 2 4 3 2" xfId="568" xr:uid="{00000000-0005-0000-0000-0000A4040000}"/>
    <cellStyle name="Hyperlink 3 2 4 3 2 2" xfId="1120" xr:uid="{00000000-0005-0000-0000-0000A5040000}"/>
    <cellStyle name="Hyperlink 3 2 4 3 2 2 2" xfId="2233" xr:uid="{00000000-0005-0000-0000-0000A6040000}"/>
    <cellStyle name="Hyperlink 3 2 4 3 2 3" xfId="1681" xr:uid="{00000000-0005-0000-0000-0000A7040000}"/>
    <cellStyle name="Hyperlink 3 2 4 3 3" xfId="844" xr:uid="{00000000-0005-0000-0000-0000A8040000}"/>
    <cellStyle name="Hyperlink 3 2 4 3 3 2" xfId="1957" xr:uid="{00000000-0005-0000-0000-0000A9040000}"/>
    <cellStyle name="Hyperlink 3 2 4 3 4" xfId="1405" xr:uid="{00000000-0005-0000-0000-0000AA040000}"/>
    <cellStyle name="Hyperlink 3 2 4 4" xfId="384" xr:uid="{00000000-0005-0000-0000-0000AB040000}"/>
    <cellStyle name="Hyperlink 3 2 4 4 2" xfId="936" xr:uid="{00000000-0005-0000-0000-0000AC040000}"/>
    <cellStyle name="Hyperlink 3 2 4 4 2 2" xfId="2049" xr:uid="{00000000-0005-0000-0000-0000AD040000}"/>
    <cellStyle name="Hyperlink 3 2 4 4 3" xfId="1497" xr:uid="{00000000-0005-0000-0000-0000AE040000}"/>
    <cellStyle name="Hyperlink 3 2 4 5" xfId="660" xr:uid="{00000000-0005-0000-0000-0000AF040000}"/>
    <cellStyle name="Hyperlink 3 2 4 5 2" xfId="1773" xr:uid="{00000000-0005-0000-0000-0000B0040000}"/>
    <cellStyle name="Hyperlink 3 2 4 6" xfId="1221" xr:uid="{00000000-0005-0000-0000-0000B1040000}"/>
    <cellStyle name="Hyperlink 3 2 5" xfId="154" xr:uid="{00000000-0005-0000-0000-0000B2040000}"/>
    <cellStyle name="Hyperlink 3 2 5 2" xfId="430" xr:uid="{00000000-0005-0000-0000-0000B3040000}"/>
    <cellStyle name="Hyperlink 3 2 5 2 2" xfId="982" xr:uid="{00000000-0005-0000-0000-0000B4040000}"/>
    <cellStyle name="Hyperlink 3 2 5 2 2 2" xfId="2095" xr:uid="{00000000-0005-0000-0000-0000B5040000}"/>
    <cellStyle name="Hyperlink 3 2 5 2 3" xfId="1543" xr:uid="{00000000-0005-0000-0000-0000B6040000}"/>
    <cellStyle name="Hyperlink 3 2 5 3" xfId="706" xr:uid="{00000000-0005-0000-0000-0000B7040000}"/>
    <cellStyle name="Hyperlink 3 2 5 3 2" xfId="1819" xr:uid="{00000000-0005-0000-0000-0000B8040000}"/>
    <cellStyle name="Hyperlink 3 2 5 4" xfId="1267" xr:uid="{00000000-0005-0000-0000-0000B9040000}"/>
    <cellStyle name="Hyperlink 3 2 6" xfId="246" xr:uid="{00000000-0005-0000-0000-0000BA040000}"/>
    <cellStyle name="Hyperlink 3 2 6 2" xfId="522" xr:uid="{00000000-0005-0000-0000-0000BB040000}"/>
    <cellStyle name="Hyperlink 3 2 6 2 2" xfId="1074" xr:uid="{00000000-0005-0000-0000-0000BC040000}"/>
    <cellStyle name="Hyperlink 3 2 6 2 2 2" xfId="2187" xr:uid="{00000000-0005-0000-0000-0000BD040000}"/>
    <cellStyle name="Hyperlink 3 2 6 2 3" xfId="1635" xr:uid="{00000000-0005-0000-0000-0000BE040000}"/>
    <cellStyle name="Hyperlink 3 2 6 3" xfId="798" xr:uid="{00000000-0005-0000-0000-0000BF040000}"/>
    <cellStyle name="Hyperlink 3 2 6 3 2" xfId="1911" xr:uid="{00000000-0005-0000-0000-0000C0040000}"/>
    <cellStyle name="Hyperlink 3 2 6 4" xfId="1359" xr:uid="{00000000-0005-0000-0000-0000C1040000}"/>
    <cellStyle name="Hyperlink 3 2 7" xfId="338" xr:uid="{00000000-0005-0000-0000-0000C2040000}"/>
    <cellStyle name="Hyperlink 3 2 7 2" xfId="890" xr:uid="{00000000-0005-0000-0000-0000C3040000}"/>
    <cellStyle name="Hyperlink 3 2 7 2 2" xfId="2003" xr:uid="{00000000-0005-0000-0000-0000C4040000}"/>
    <cellStyle name="Hyperlink 3 2 7 3" xfId="1451" xr:uid="{00000000-0005-0000-0000-0000C5040000}"/>
    <cellStyle name="Hyperlink 3 2 8" xfId="614" xr:uid="{00000000-0005-0000-0000-0000C6040000}"/>
    <cellStyle name="Hyperlink 3 2 8 2" xfId="1727" xr:uid="{00000000-0005-0000-0000-0000C7040000}"/>
    <cellStyle name="Hyperlink 3 2 9" xfId="1175" xr:uid="{00000000-0005-0000-0000-0000C8040000}"/>
    <cellStyle name="Hyperlink 3 3" xfId="67" xr:uid="{00000000-0005-0000-0000-0000C9040000}"/>
    <cellStyle name="Hyperlink 3 3 2" xfId="87" xr:uid="{00000000-0005-0000-0000-0000CA040000}"/>
    <cellStyle name="Hyperlink 3 3 2 2" xfId="133" xr:uid="{00000000-0005-0000-0000-0000CB040000}"/>
    <cellStyle name="Hyperlink 3 3 2 2 2" xfId="225" xr:uid="{00000000-0005-0000-0000-0000CC040000}"/>
    <cellStyle name="Hyperlink 3 3 2 2 2 2" xfId="501" xr:uid="{00000000-0005-0000-0000-0000CD040000}"/>
    <cellStyle name="Hyperlink 3 3 2 2 2 2 2" xfId="1053" xr:uid="{00000000-0005-0000-0000-0000CE040000}"/>
    <cellStyle name="Hyperlink 3 3 2 2 2 2 2 2" xfId="2166" xr:uid="{00000000-0005-0000-0000-0000CF040000}"/>
    <cellStyle name="Hyperlink 3 3 2 2 2 2 3" xfId="1614" xr:uid="{00000000-0005-0000-0000-0000D0040000}"/>
    <cellStyle name="Hyperlink 3 3 2 2 2 3" xfId="777" xr:uid="{00000000-0005-0000-0000-0000D1040000}"/>
    <cellStyle name="Hyperlink 3 3 2 2 2 3 2" xfId="1890" xr:uid="{00000000-0005-0000-0000-0000D2040000}"/>
    <cellStyle name="Hyperlink 3 3 2 2 2 4" xfId="1338" xr:uid="{00000000-0005-0000-0000-0000D3040000}"/>
    <cellStyle name="Hyperlink 3 3 2 2 3" xfId="317" xr:uid="{00000000-0005-0000-0000-0000D4040000}"/>
    <cellStyle name="Hyperlink 3 3 2 2 3 2" xfId="593" xr:uid="{00000000-0005-0000-0000-0000D5040000}"/>
    <cellStyle name="Hyperlink 3 3 2 2 3 2 2" xfId="1145" xr:uid="{00000000-0005-0000-0000-0000D6040000}"/>
    <cellStyle name="Hyperlink 3 3 2 2 3 2 2 2" xfId="2258" xr:uid="{00000000-0005-0000-0000-0000D7040000}"/>
    <cellStyle name="Hyperlink 3 3 2 2 3 2 3" xfId="1706" xr:uid="{00000000-0005-0000-0000-0000D8040000}"/>
    <cellStyle name="Hyperlink 3 3 2 2 3 3" xfId="869" xr:uid="{00000000-0005-0000-0000-0000D9040000}"/>
    <cellStyle name="Hyperlink 3 3 2 2 3 3 2" xfId="1982" xr:uid="{00000000-0005-0000-0000-0000DA040000}"/>
    <cellStyle name="Hyperlink 3 3 2 2 3 4" xfId="1430" xr:uid="{00000000-0005-0000-0000-0000DB040000}"/>
    <cellStyle name="Hyperlink 3 3 2 2 4" xfId="409" xr:uid="{00000000-0005-0000-0000-0000DC040000}"/>
    <cellStyle name="Hyperlink 3 3 2 2 4 2" xfId="961" xr:uid="{00000000-0005-0000-0000-0000DD040000}"/>
    <cellStyle name="Hyperlink 3 3 2 2 4 2 2" xfId="2074" xr:uid="{00000000-0005-0000-0000-0000DE040000}"/>
    <cellStyle name="Hyperlink 3 3 2 2 4 3" xfId="1522" xr:uid="{00000000-0005-0000-0000-0000DF040000}"/>
    <cellStyle name="Hyperlink 3 3 2 2 5" xfId="685" xr:uid="{00000000-0005-0000-0000-0000E0040000}"/>
    <cellStyle name="Hyperlink 3 3 2 2 5 2" xfId="1798" xr:uid="{00000000-0005-0000-0000-0000E1040000}"/>
    <cellStyle name="Hyperlink 3 3 2 2 6" xfId="1246" xr:uid="{00000000-0005-0000-0000-0000E2040000}"/>
    <cellStyle name="Hyperlink 3 3 2 3" xfId="179" xr:uid="{00000000-0005-0000-0000-0000E3040000}"/>
    <cellStyle name="Hyperlink 3 3 2 3 2" xfId="455" xr:uid="{00000000-0005-0000-0000-0000E4040000}"/>
    <cellStyle name="Hyperlink 3 3 2 3 2 2" xfId="1007" xr:uid="{00000000-0005-0000-0000-0000E5040000}"/>
    <cellStyle name="Hyperlink 3 3 2 3 2 2 2" xfId="2120" xr:uid="{00000000-0005-0000-0000-0000E6040000}"/>
    <cellStyle name="Hyperlink 3 3 2 3 2 3" xfId="1568" xr:uid="{00000000-0005-0000-0000-0000E7040000}"/>
    <cellStyle name="Hyperlink 3 3 2 3 3" xfId="731" xr:uid="{00000000-0005-0000-0000-0000E8040000}"/>
    <cellStyle name="Hyperlink 3 3 2 3 3 2" xfId="1844" xr:uid="{00000000-0005-0000-0000-0000E9040000}"/>
    <cellStyle name="Hyperlink 3 3 2 3 4" xfId="1292" xr:uid="{00000000-0005-0000-0000-0000EA040000}"/>
    <cellStyle name="Hyperlink 3 3 2 4" xfId="271" xr:uid="{00000000-0005-0000-0000-0000EB040000}"/>
    <cellStyle name="Hyperlink 3 3 2 4 2" xfId="547" xr:uid="{00000000-0005-0000-0000-0000EC040000}"/>
    <cellStyle name="Hyperlink 3 3 2 4 2 2" xfId="1099" xr:uid="{00000000-0005-0000-0000-0000ED040000}"/>
    <cellStyle name="Hyperlink 3 3 2 4 2 2 2" xfId="2212" xr:uid="{00000000-0005-0000-0000-0000EE040000}"/>
    <cellStyle name="Hyperlink 3 3 2 4 2 3" xfId="1660" xr:uid="{00000000-0005-0000-0000-0000EF040000}"/>
    <cellStyle name="Hyperlink 3 3 2 4 3" xfId="823" xr:uid="{00000000-0005-0000-0000-0000F0040000}"/>
    <cellStyle name="Hyperlink 3 3 2 4 3 2" xfId="1936" xr:uid="{00000000-0005-0000-0000-0000F1040000}"/>
    <cellStyle name="Hyperlink 3 3 2 4 4" xfId="1384" xr:uid="{00000000-0005-0000-0000-0000F2040000}"/>
    <cellStyle name="Hyperlink 3 3 2 5" xfId="363" xr:uid="{00000000-0005-0000-0000-0000F3040000}"/>
    <cellStyle name="Hyperlink 3 3 2 5 2" xfId="915" xr:uid="{00000000-0005-0000-0000-0000F4040000}"/>
    <cellStyle name="Hyperlink 3 3 2 5 2 2" xfId="2028" xr:uid="{00000000-0005-0000-0000-0000F5040000}"/>
    <cellStyle name="Hyperlink 3 3 2 5 3" xfId="1476" xr:uid="{00000000-0005-0000-0000-0000F6040000}"/>
    <cellStyle name="Hyperlink 3 3 2 6" xfId="639" xr:uid="{00000000-0005-0000-0000-0000F7040000}"/>
    <cellStyle name="Hyperlink 3 3 2 6 2" xfId="1752" xr:uid="{00000000-0005-0000-0000-0000F8040000}"/>
    <cellStyle name="Hyperlink 3 3 2 7" xfId="1200" xr:uid="{00000000-0005-0000-0000-0000F9040000}"/>
    <cellStyle name="Hyperlink 3 3 3" xfId="113" xr:uid="{00000000-0005-0000-0000-0000FA040000}"/>
    <cellStyle name="Hyperlink 3 3 3 2" xfId="205" xr:uid="{00000000-0005-0000-0000-0000FB040000}"/>
    <cellStyle name="Hyperlink 3 3 3 2 2" xfId="481" xr:uid="{00000000-0005-0000-0000-0000FC040000}"/>
    <cellStyle name="Hyperlink 3 3 3 2 2 2" xfId="1033" xr:uid="{00000000-0005-0000-0000-0000FD040000}"/>
    <cellStyle name="Hyperlink 3 3 3 2 2 2 2" xfId="2146" xr:uid="{00000000-0005-0000-0000-0000FE040000}"/>
    <cellStyle name="Hyperlink 3 3 3 2 2 3" xfId="1594" xr:uid="{00000000-0005-0000-0000-0000FF040000}"/>
    <cellStyle name="Hyperlink 3 3 3 2 3" xfId="757" xr:uid="{00000000-0005-0000-0000-000000050000}"/>
    <cellStyle name="Hyperlink 3 3 3 2 3 2" xfId="1870" xr:uid="{00000000-0005-0000-0000-000001050000}"/>
    <cellStyle name="Hyperlink 3 3 3 2 4" xfId="1318" xr:uid="{00000000-0005-0000-0000-000002050000}"/>
    <cellStyle name="Hyperlink 3 3 3 3" xfId="297" xr:uid="{00000000-0005-0000-0000-000003050000}"/>
    <cellStyle name="Hyperlink 3 3 3 3 2" xfId="573" xr:uid="{00000000-0005-0000-0000-000004050000}"/>
    <cellStyle name="Hyperlink 3 3 3 3 2 2" xfId="1125" xr:uid="{00000000-0005-0000-0000-000005050000}"/>
    <cellStyle name="Hyperlink 3 3 3 3 2 2 2" xfId="2238" xr:uid="{00000000-0005-0000-0000-000006050000}"/>
    <cellStyle name="Hyperlink 3 3 3 3 2 3" xfId="1686" xr:uid="{00000000-0005-0000-0000-000007050000}"/>
    <cellStyle name="Hyperlink 3 3 3 3 3" xfId="849" xr:uid="{00000000-0005-0000-0000-000008050000}"/>
    <cellStyle name="Hyperlink 3 3 3 3 3 2" xfId="1962" xr:uid="{00000000-0005-0000-0000-000009050000}"/>
    <cellStyle name="Hyperlink 3 3 3 3 4" xfId="1410" xr:uid="{00000000-0005-0000-0000-00000A050000}"/>
    <cellStyle name="Hyperlink 3 3 3 4" xfId="389" xr:uid="{00000000-0005-0000-0000-00000B050000}"/>
    <cellStyle name="Hyperlink 3 3 3 4 2" xfId="941" xr:uid="{00000000-0005-0000-0000-00000C050000}"/>
    <cellStyle name="Hyperlink 3 3 3 4 2 2" xfId="2054" xr:uid="{00000000-0005-0000-0000-00000D050000}"/>
    <cellStyle name="Hyperlink 3 3 3 4 3" xfId="1502" xr:uid="{00000000-0005-0000-0000-00000E050000}"/>
    <cellStyle name="Hyperlink 3 3 3 5" xfId="665" xr:uid="{00000000-0005-0000-0000-00000F050000}"/>
    <cellStyle name="Hyperlink 3 3 3 5 2" xfId="1778" xr:uid="{00000000-0005-0000-0000-000010050000}"/>
    <cellStyle name="Hyperlink 3 3 3 6" xfId="1226" xr:uid="{00000000-0005-0000-0000-000011050000}"/>
    <cellStyle name="Hyperlink 3 3 4" xfId="159" xr:uid="{00000000-0005-0000-0000-000012050000}"/>
    <cellStyle name="Hyperlink 3 3 4 2" xfId="435" xr:uid="{00000000-0005-0000-0000-000013050000}"/>
    <cellStyle name="Hyperlink 3 3 4 2 2" xfId="987" xr:uid="{00000000-0005-0000-0000-000014050000}"/>
    <cellStyle name="Hyperlink 3 3 4 2 2 2" xfId="2100" xr:uid="{00000000-0005-0000-0000-000015050000}"/>
    <cellStyle name="Hyperlink 3 3 4 2 3" xfId="1548" xr:uid="{00000000-0005-0000-0000-000016050000}"/>
    <cellStyle name="Hyperlink 3 3 4 3" xfId="711" xr:uid="{00000000-0005-0000-0000-000017050000}"/>
    <cellStyle name="Hyperlink 3 3 4 3 2" xfId="1824" xr:uid="{00000000-0005-0000-0000-000018050000}"/>
    <cellStyle name="Hyperlink 3 3 4 4" xfId="1272" xr:uid="{00000000-0005-0000-0000-000019050000}"/>
    <cellStyle name="Hyperlink 3 3 5" xfId="251" xr:uid="{00000000-0005-0000-0000-00001A050000}"/>
    <cellStyle name="Hyperlink 3 3 5 2" xfId="527" xr:uid="{00000000-0005-0000-0000-00001B050000}"/>
    <cellStyle name="Hyperlink 3 3 5 2 2" xfId="1079" xr:uid="{00000000-0005-0000-0000-00001C050000}"/>
    <cellStyle name="Hyperlink 3 3 5 2 2 2" xfId="2192" xr:uid="{00000000-0005-0000-0000-00001D050000}"/>
    <cellStyle name="Hyperlink 3 3 5 2 3" xfId="1640" xr:uid="{00000000-0005-0000-0000-00001E050000}"/>
    <cellStyle name="Hyperlink 3 3 5 3" xfId="803" xr:uid="{00000000-0005-0000-0000-00001F050000}"/>
    <cellStyle name="Hyperlink 3 3 5 3 2" xfId="1916" xr:uid="{00000000-0005-0000-0000-000020050000}"/>
    <cellStyle name="Hyperlink 3 3 5 4" xfId="1364" xr:uid="{00000000-0005-0000-0000-000021050000}"/>
    <cellStyle name="Hyperlink 3 3 6" xfId="343" xr:uid="{00000000-0005-0000-0000-000022050000}"/>
    <cellStyle name="Hyperlink 3 3 6 2" xfId="895" xr:uid="{00000000-0005-0000-0000-000023050000}"/>
    <cellStyle name="Hyperlink 3 3 6 2 2" xfId="2008" xr:uid="{00000000-0005-0000-0000-000024050000}"/>
    <cellStyle name="Hyperlink 3 3 6 3" xfId="1456" xr:uid="{00000000-0005-0000-0000-000025050000}"/>
    <cellStyle name="Hyperlink 3 3 7" xfId="619" xr:uid="{00000000-0005-0000-0000-000026050000}"/>
    <cellStyle name="Hyperlink 3 3 7 2" xfId="1732" xr:uid="{00000000-0005-0000-0000-000027050000}"/>
    <cellStyle name="Hyperlink 3 3 8" xfId="1180" xr:uid="{00000000-0005-0000-0000-000028050000}"/>
    <cellStyle name="Hyperlink 3 4" xfId="77" xr:uid="{00000000-0005-0000-0000-000029050000}"/>
    <cellStyle name="Hyperlink 3 4 2" xfId="123" xr:uid="{00000000-0005-0000-0000-00002A050000}"/>
    <cellStyle name="Hyperlink 3 4 2 2" xfId="215" xr:uid="{00000000-0005-0000-0000-00002B050000}"/>
    <cellStyle name="Hyperlink 3 4 2 2 2" xfId="491" xr:uid="{00000000-0005-0000-0000-00002C050000}"/>
    <cellStyle name="Hyperlink 3 4 2 2 2 2" xfId="1043" xr:uid="{00000000-0005-0000-0000-00002D050000}"/>
    <cellStyle name="Hyperlink 3 4 2 2 2 2 2" xfId="2156" xr:uid="{00000000-0005-0000-0000-00002E050000}"/>
    <cellStyle name="Hyperlink 3 4 2 2 2 3" xfId="1604" xr:uid="{00000000-0005-0000-0000-00002F050000}"/>
    <cellStyle name="Hyperlink 3 4 2 2 3" xfId="767" xr:uid="{00000000-0005-0000-0000-000030050000}"/>
    <cellStyle name="Hyperlink 3 4 2 2 3 2" xfId="1880" xr:uid="{00000000-0005-0000-0000-000031050000}"/>
    <cellStyle name="Hyperlink 3 4 2 2 4" xfId="1328" xr:uid="{00000000-0005-0000-0000-000032050000}"/>
    <cellStyle name="Hyperlink 3 4 2 3" xfId="307" xr:uid="{00000000-0005-0000-0000-000033050000}"/>
    <cellStyle name="Hyperlink 3 4 2 3 2" xfId="583" xr:uid="{00000000-0005-0000-0000-000034050000}"/>
    <cellStyle name="Hyperlink 3 4 2 3 2 2" xfId="1135" xr:uid="{00000000-0005-0000-0000-000035050000}"/>
    <cellStyle name="Hyperlink 3 4 2 3 2 2 2" xfId="2248" xr:uid="{00000000-0005-0000-0000-000036050000}"/>
    <cellStyle name="Hyperlink 3 4 2 3 2 3" xfId="1696" xr:uid="{00000000-0005-0000-0000-000037050000}"/>
    <cellStyle name="Hyperlink 3 4 2 3 3" xfId="859" xr:uid="{00000000-0005-0000-0000-000038050000}"/>
    <cellStyle name="Hyperlink 3 4 2 3 3 2" xfId="1972" xr:uid="{00000000-0005-0000-0000-000039050000}"/>
    <cellStyle name="Hyperlink 3 4 2 3 4" xfId="1420" xr:uid="{00000000-0005-0000-0000-00003A050000}"/>
    <cellStyle name="Hyperlink 3 4 2 4" xfId="399" xr:uid="{00000000-0005-0000-0000-00003B050000}"/>
    <cellStyle name="Hyperlink 3 4 2 4 2" xfId="951" xr:uid="{00000000-0005-0000-0000-00003C050000}"/>
    <cellStyle name="Hyperlink 3 4 2 4 2 2" xfId="2064" xr:uid="{00000000-0005-0000-0000-00003D050000}"/>
    <cellStyle name="Hyperlink 3 4 2 4 3" xfId="1512" xr:uid="{00000000-0005-0000-0000-00003E050000}"/>
    <cellStyle name="Hyperlink 3 4 2 5" xfId="675" xr:uid="{00000000-0005-0000-0000-00003F050000}"/>
    <cellStyle name="Hyperlink 3 4 2 5 2" xfId="1788" xr:uid="{00000000-0005-0000-0000-000040050000}"/>
    <cellStyle name="Hyperlink 3 4 2 6" xfId="1236" xr:uid="{00000000-0005-0000-0000-000041050000}"/>
    <cellStyle name="Hyperlink 3 4 3" xfId="169" xr:uid="{00000000-0005-0000-0000-000042050000}"/>
    <cellStyle name="Hyperlink 3 4 3 2" xfId="445" xr:uid="{00000000-0005-0000-0000-000043050000}"/>
    <cellStyle name="Hyperlink 3 4 3 2 2" xfId="997" xr:uid="{00000000-0005-0000-0000-000044050000}"/>
    <cellStyle name="Hyperlink 3 4 3 2 2 2" xfId="2110" xr:uid="{00000000-0005-0000-0000-000045050000}"/>
    <cellStyle name="Hyperlink 3 4 3 2 3" xfId="1558" xr:uid="{00000000-0005-0000-0000-000046050000}"/>
    <cellStyle name="Hyperlink 3 4 3 3" xfId="721" xr:uid="{00000000-0005-0000-0000-000047050000}"/>
    <cellStyle name="Hyperlink 3 4 3 3 2" xfId="1834" xr:uid="{00000000-0005-0000-0000-000048050000}"/>
    <cellStyle name="Hyperlink 3 4 3 4" xfId="1282" xr:uid="{00000000-0005-0000-0000-000049050000}"/>
    <cellStyle name="Hyperlink 3 4 4" xfId="261" xr:uid="{00000000-0005-0000-0000-00004A050000}"/>
    <cellStyle name="Hyperlink 3 4 4 2" xfId="537" xr:uid="{00000000-0005-0000-0000-00004B050000}"/>
    <cellStyle name="Hyperlink 3 4 4 2 2" xfId="1089" xr:uid="{00000000-0005-0000-0000-00004C050000}"/>
    <cellStyle name="Hyperlink 3 4 4 2 2 2" xfId="2202" xr:uid="{00000000-0005-0000-0000-00004D050000}"/>
    <cellStyle name="Hyperlink 3 4 4 2 3" xfId="1650" xr:uid="{00000000-0005-0000-0000-00004E050000}"/>
    <cellStyle name="Hyperlink 3 4 4 3" xfId="813" xr:uid="{00000000-0005-0000-0000-00004F050000}"/>
    <cellStyle name="Hyperlink 3 4 4 3 2" xfId="1926" xr:uid="{00000000-0005-0000-0000-000050050000}"/>
    <cellStyle name="Hyperlink 3 4 4 4" xfId="1374" xr:uid="{00000000-0005-0000-0000-000051050000}"/>
    <cellStyle name="Hyperlink 3 4 5" xfId="353" xr:uid="{00000000-0005-0000-0000-000052050000}"/>
    <cellStyle name="Hyperlink 3 4 5 2" xfId="905" xr:uid="{00000000-0005-0000-0000-000053050000}"/>
    <cellStyle name="Hyperlink 3 4 5 2 2" xfId="2018" xr:uid="{00000000-0005-0000-0000-000054050000}"/>
    <cellStyle name="Hyperlink 3 4 5 3" xfId="1466" xr:uid="{00000000-0005-0000-0000-000055050000}"/>
    <cellStyle name="Hyperlink 3 4 6" xfId="629" xr:uid="{00000000-0005-0000-0000-000056050000}"/>
    <cellStyle name="Hyperlink 3 4 6 2" xfId="1742" xr:uid="{00000000-0005-0000-0000-000057050000}"/>
    <cellStyle name="Hyperlink 3 4 7" xfId="1190" xr:uid="{00000000-0005-0000-0000-000058050000}"/>
    <cellStyle name="Hyperlink 3 5" xfId="98" xr:uid="{00000000-0005-0000-0000-000059050000}"/>
    <cellStyle name="Hyperlink 3 5 2" xfId="144" xr:uid="{00000000-0005-0000-0000-00005A050000}"/>
    <cellStyle name="Hyperlink 3 5 2 2" xfId="236" xr:uid="{00000000-0005-0000-0000-00005B050000}"/>
    <cellStyle name="Hyperlink 3 5 2 2 2" xfId="512" xr:uid="{00000000-0005-0000-0000-00005C050000}"/>
    <cellStyle name="Hyperlink 3 5 2 2 2 2" xfId="1064" xr:uid="{00000000-0005-0000-0000-00005D050000}"/>
    <cellStyle name="Hyperlink 3 5 2 2 2 2 2" xfId="2177" xr:uid="{00000000-0005-0000-0000-00005E050000}"/>
    <cellStyle name="Hyperlink 3 5 2 2 2 3" xfId="1625" xr:uid="{00000000-0005-0000-0000-00005F050000}"/>
    <cellStyle name="Hyperlink 3 5 2 2 3" xfId="788" xr:uid="{00000000-0005-0000-0000-000060050000}"/>
    <cellStyle name="Hyperlink 3 5 2 2 3 2" xfId="1901" xr:uid="{00000000-0005-0000-0000-000061050000}"/>
    <cellStyle name="Hyperlink 3 5 2 2 4" xfId="1349" xr:uid="{00000000-0005-0000-0000-000062050000}"/>
    <cellStyle name="Hyperlink 3 5 2 3" xfId="328" xr:uid="{00000000-0005-0000-0000-000063050000}"/>
    <cellStyle name="Hyperlink 3 5 2 3 2" xfId="604" xr:uid="{00000000-0005-0000-0000-000064050000}"/>
    <cellStyle name="Hyperlink 3 5 2 3 2 2" xfId="1156" xr:uid="{00000000-0005-0000-0000-000065050000}"/>
    <cellStyle name="Hyperlink 3 5 2 3 2 2 2" xfId="2269" xr:uid="{00000000-0005-0000-0000-000066050000}"/>
    <cellStyle name="Hyperlink 3 5 2 3 2 3" xfId="1717" xr:uid="{00000000-0005-0000-0000-000067050000}"/>
    <cellStyle name="Hyperlink 3 5 2 3 3" xfId="880" xr:uid="{00000000-0005-0000-0000-000068050000}"/>
    <cellStyle name="Hyperlink 3 5 2 3 3 2" xfId="1993" xr:uid="{00000000-0005-0000-0000-000069050000}"/>
    <cellStyle name="Hyperlink 3 5 2 3 4" xfId="1441" xr:uid="{00000000-0005-0000-0000-00006A050000}"/>
    <cellStyle name="Hyperlink 3 5 2 4" xfId="420" xr:uid="{00000000-0005-0000-0000-00006B050000}"/>
    <cellStyle name="Hyperlink 3 5 2 4 2" xfId="972" xr:uid="{00000000-0005-0000-0000-00006C050000}"/>
    <cellStyle name="Hyperlink 3 5 2 4 2 2" xfId="2085" xr:uid="{00000000-0005-0000-0000-00006D050000}"/>
    <cellStyle name="Hyperlink 3 5 2 4 3" xfId="1533" xr:uid="{00000000-0005-0000-0000-00006E050000}"/>
    <cellStyle name="Hyperlink 3 5 2 5" xfId="696" xr:uid="{00000000-0005-0000-0000-00006F050000}"/>
    <cellStyle name="Hyperlink 3 5 2 5 2" xfId="1809" xr:uid="{00000000-0005-0000-0000-000070050000}"/>
    <cellStyle name="Hyperlink 3 5 2 6" xfId="1257" xr:uid="{00000000-0005-0000-0000-000071050000}"/>
    <cellStyle name="Hyperlink 3 5 3" xfId="190" xr:uid="{00000000-0005-0000-0000-000072050000}"/>
    <cellStyle name="Hyperlink 3 5 3 2" xfId="466" xr:uid="{00000000-0005-0000-0000-000073050000}"/>
    <cellStyle name="Hyperlink 3 5 3 2 2" xfId="1018" xr:uid="{00000000-0005-0000-0000-000074050000}"/>
    <cellStyle name="Hyperlink 3 5 3 2 2 2" xfId="2131" xr:uid="{00000000-0005-0000-0000-000075050000}"/>
    <cellStyle name="Hyperlink 3 5 3 2 3" xfId="1579" xr:uid="{00000000-0005-0000-0000-000076050000}"/>
    <cellStyle name="Hyperlink 3 5 3 3" xfId="742" xr:uid="{00000000-0005-0000-0000-000077050000}"/>
    <cellStyle name="Hyperlink 3 5 3 3 2" xfId="1855" xr:uid="{00000000-0005-0000-0000-000078050000}"/>
    <cellStyle name="Hyperlink 3 5 3 4" xfId="1303" xr:uid="{00000000-0005-0000-0000-000079050000}"/>
    <cellStyle name="Hyperlink 3 5 4" xfId="282" xr:uid="{00000000-0005-0000-0000-00007A050000}"/>
    <cellStyle name="Hyperlink 3 5 4 2" xfId="558" xr:uid="{00000000-0005-0000-0000-00007B050000}"/>
    <cellStyle name="Hyperlink 3 5 4 2 2" xfId="1110" xr:uid="{00000000-0005-0000-0000-00007C050000}"/>
    <cellStyle name="Hyperlink 3 5 4 2 2 2" xfId="2223" xr:uid="{00000000-0005-0000-0000-00007D050000}"/>
    <cellStyle name="Hyperlink 3 5 4 2 3" xfId="1671" xr:uid="{00000000-0005-0000-0000-00007E050000}"/>
    <cellStyle name="Hyperlink 3 5 4 3" xfId="834" xr:uid="{00000000-0005-0000-0000-00007F050000}"/>
    <cellStyle name="Hyperlink 3 5 4 3 2" xfId="1947" xr:uid="{00000000-0005-0000-0000-000080050000}"/>
    <cellStyle name="Hyperlink 3 5 4 4" xfId="1395" xr:uid="{00000000-0005-0000-0000-000081050000}"/>
    <cellStyle name="Hyperlink 3 5 5" xfId="374" xr:uid="{00000000-0005-0000-0000-000082050000}"/>
    <cellStyle name="Hyperlink 3 5 5 2" xfId="926" xr:uid="{00000000-0005-0000-0000-000083050000}"/>
    <cellStyle name="Hyperlink 3 5 5 2 2" xfId="2039" xr:uid="{00000000-0005-0000-0000-000084050000}"/>
    <cellStyle name="Hyperlink 3 5 5 3" xfId="1487" xr:uid="{00000000-0005-0000-0000-000085050000}"/>
    <cellStyle name="Hyperlink 3 5 6" xfId="650" xr:uid="{00000000-0005-0000-0000-000086050000}"/>
    <cellStyle name="Hyperlink 3 5 6 2" xfId="1763" xr:uid="{00000000-0005-0000-0000-000087050000}"/>
    <cellStyle name="Hyperlink 3 5 7" xfId="1211" xr:uid="{00000000-0005-0000-0000-000088050000}"/>
    <cellStyle name="Hyperlink 3 6" xfId="103" xr:uid="{00000000-0005-0000-0000-000089050000}"/>
    <cellStyle name="Hyperlink 3 6 2" xfId="195" xr:uid="{00000000-0005-0000-0000-00008A050000}"/>
    <cellStyle name="Hyperlink 3 6 2 2" xfId="471" xr:uid="{00000000-0005-0000-0000-00008B050000}"/>
    <cellStyle name="Hyperlink 3 6 2 2 2" xfId="1023" xr:uid="{00000000-0005-0000-0000-00008C050000}"/>
    <cellStyle name="Hyperlink 3 6 2 2 2 2" xfId="2136" xr:uid="{00000000-0005-0000-0000-00008D050000}"/>
    <cellStyle name="Hyperlink 3 6 2 2 3" xfId="1584" xr:uid="{00000000-0005-0000-0000-00008E050000}"/>
    <cellStyle name="Hyperlink 3 6 2 3" xfId="747" xr:uid="{00000000-0005-0000-0000-00008F050000}"/>
    <cellStyle name="Hyperlink 3 6 2 3 2" xfId="1860" xr:uid="{00000000-0005-0000-0000-000090050000}"/>
    <cellStyle name="Hyperlink 3 6 2 4" xfId="1308" xr:uid="{00000000-0005-0000-0000-000091050000}"/>
    <cellStyle name="Hyperlink 3 6 3" xfId="287" xr:uid="{00000000-0005-0000-0000-000092050000}"/>
    <cellStyle name="Hyperlink 3 6 3 2" xfId="563" xr:uid="{00000000-0005-0000-0000-000093050000}"/>
    <cellStyle name="Hyperlink 3 6 3 2 2" xfId="1115" xr:uid="{00000000-0005-0000-0000-000094050000}"/>
    <cellStyle name="Hyperlink 3 6 3 2 2 2" xfId="2228" xr:uid="{00000000-0005-0000-0000-000095050000}"/>
    <cellStyle name="Hyperlink 3 6 3 2 3" xfId="1676" xr:uid="{00000000-0005-0000-0000-000096050000}"/>
    <cellStyle name="Hyperlink 3 6 3 3" xfId="839" xr:uid="{00000000-0005-0000-0000-000097050000}"/>
    <cellStyle name="Hyperlink 3 6 3 3 2" xfId="1952" xr:uid="{00000000-0005-0000-0000-000098050000}"/>
    <cellStyle name="Hyperlink 3 6 3 4" xfId="1400" xr:uid="{00000000-0005-0000-0000-000099050000}"/>
    <cellStyle name="Hyperlink 3 6 4" xfId="379" xr:uid="{00000000-0005-0000-0000-00009A050000}"/>
    <cellStyle name="Hyperlink 3 6 4 2" xfId="931" xr:uid="{00000000-0005-0000-0000-00009B050000}"/>
    <cellStyle name="Hyperlink 3 6 4 2 2" xfId="2044" xr:uid="{00000000-0005-0000-0000-00009C050000}"/>
    <cellStyle name="Hyperlink 3 6 4 3" xfId="1492" xr:uid="{00000000-0005-0000-0000-00009D050000}"/>
    <cellStyle name="Hyperlink 3 6 5" xfId="655" xr:uid="{00000000-0005-0000-0000-00009E050000}"/>
    <cellStyle name="Hyperlink 3 6 5 2" xfId="1768" xr:uid="{00000000-0005-0000-0000-00009F050000}"/>
    <cellStyle name="Hyperlink 3 6 6" xfId="1216" xr:uid="{00000000-0005-0000-0000-0000A0050000}"/>
    <cellStyle name="Hyperlink 3 7" xfId="149" xr:uid="{00000000-0005-0000-0000-0000A1050000}"/>
    <cellStyle name="Hyperlink 3 7 2" xfId="425" xr:uid="{00000000-0005-0000-0000-0000A2050000}"/>
    <cellStyle name="Hyperlink 3 7 2 2" xfId="977" xr:uid="{00000000-0005-0000-0000-0000A3050000}"/>
    <cellStyle name="Hyperlink 3 7 2 2 2" xfId="2090" xr:uid="{00000000-0005-0000-0000-0000A4050000}"/>
    <cellStyle name="Hyperlink 3 7 2 3" xfId="1538" xr:uid="{00000000-0005-0000-0000-0000A5050000}"/>
    <cellStyle name="Hyperlink 3 7 3" xfId="701" xr:uid="{00000000-0005-0000-0000-0000A6050000}"/>
    <cellStyle name="Hyperlink 3 7 3 2" xfId="1814" xr:uid="{00000000-0005-0000-0000-0000A7050000}"/>
    <cellStyle name="Hyperlink 3 7 4" xfId="1262" xr:uid="{00000000-0005-0000-0000-0000A8050000}"/>
    <cellStyle name="Hyperlink 3 8" xfId="241" xr:uid="{00000000-0005-0000-0000-0000A9050000}"/>
    <cellStyle name="Hyperlink 3 8 2" xfId="517" xr:uid="{00000000-0005-0000-0000-0000AA050000}"/>
    <cellStyle name="Hyperlink 3 8 2 2" xfId="1069" xr:uid="{00000000-0005-0000-0000-0000AB050000}"/>
    <cellStyle name="Hyperlink 3 8 2 2 2" xfId="2182" xr:uid="{00000000-0005-0000-0000-0000AC050000}"/>
    <cellStyle name="Hyperlink 3 8 2 3" xfId="1630" xr:uid="{00000000-0005-0000-0000-0000AD050000}"/>
    <cellStyle name="Hyperlink 3 8 3" xfId="793" xr:uid="{00000000-0005-0000-0000-0000AE050000}"/>
    <cellStyle name="Hyperlink 3 8 3 2" xfId="1906" xr:uid="{00000000-0005-0000-0000-0000AF050000}"/>
    <cellStyle name="Hyperlink 3 8 4" xfId="1354" xr:uid="{00000000-0005-0000-0000-0000B0050000}"/>
    <cellStyle name="Hyperlink 3 9" xfId="333" xr:uid="{00000000-0005-0000-0000-0000B1050000}"/>
    <cellStyle name="Hyperlink 3 9 2" xfId="885" xr:uid="{00000000-0005-0000-0000-0000B2050000}"/>
    <cellStyle name="Hyperlink 3 9 2 2" xfId="1998" xr:uid="{00000000-0005-0000-0000-0000B3050000}"/>
    <cellStyle name="Hyperlink 3 9 3" xfId="1446" xr:uid="{00000000-0005-0000-0000-0000B4050000}"/>
    <cellStyle name="Hyperlink 4" xfId="58" xr:uid="{00000000-0005-0000-0000-0000B5050000}"/>
    <cellStyle name="Hyperlink 4 10" xfId="1172" xr:uid="{00000000-0005-0000-0000-0000B6050000}"/>
    <cellStyle name="Hyperlink 4 2" xfId="64" xr:uid="{00000000-0005-0000-0000-0000B7050000}"/>
    <cellStyle name="Hyperlink 4 2 2" xfId="74" xr:uid="{00000000-0005-0000-0000-0000B8050000}"/>
    <cellStyle name="Hyperlink 4 2 2 2" xfId="94" xr:uid="{00000000-0005-0000-0000-0000B9050000}"/>
    <cellStyle name="Hyperlink 4 2 2 2 2" xfId="140" xr:uid="{00000000-0005-0000-0000-0000BA050000}"/>
    <cellStyle name="Hyperlink 4 2 2 2 2 2" xfId="232" xr:uid="{00000000-0005-0000-0000-0000BB050000}"/>
    <cellStyle name="Hyperlink 4 2 2 2 2 2 2" xfId="508" xr:uid="{00000000-0005-0000-0000-0000BC050000}"/>
    <cellStyle name="Hyperlink 4 2 2 2 2 2 2 2" xfId="1060" xr:uid="{00000000-0005-0000-0000-0000BD050000}"/>
    <cellStyle name="Hyperlink 4 2 2 2 2 2 2 2 2" xfId="2173" xr:uid="{00000000-0005-0000-0000-0000BE050000}"/>
    <cellStyle name="Hyperlink 4 2 2 2 2 2 2 3" xfId="1621" xr:uid="{00000000-0005-0000-0000-0000BF050000}"/>
    <cellStyle name="Hyperlink 4 2 2 2 2 2 3" xfId="784" xr:uid="{00000000-0005-0000-0000-0000C0050000}"/>
    <cellStyle name="Hyperlink 4 2 2 2 2 2 3 2" xfId="1897" xr:uid="{00000000-0005-0000-0000-0000C1050000}"/>
    <cellStyle name="Hyperlink 4 2 2 2 2 2 4" xfId="1345" xr:uid="{00000000-0005-0000-0000-0000C2050000}"/>
    <cellStyle name="Hyperlink 4 2 2 2 2 3" xfId="324" xr:uid="{00000000-0005-0000-0000-0000C3050000}"/>
    <cellStyle name="Hyperlink 4 2 2 2 2 3 2" xfId="600" xr:uid="{00000000-0005-0000-0000-0000C4050000}"/>
    <cellStyle name="Hyperlink 4 2 2 2 2 3 2 2" xfId="1152" xr:uid="{00000000-0005-0000-0000-0000C5050000}"/>
    <cellStyle name="Hyperlink 4 2 2 2 2 3 2 2 2" xfId="2265" xr:uid="{00000000-0005-0000-0000-0000C6050000}"/>
    <cellStyle name="Hyperlink 4 2 2 2 2 3 2 3" xfId="1713" xr:uid="{00000000-0005-0000-0000-0000C7050000}"/>
    <cellStyle name="Hyperlink 4 2 2 2 2 3 3" xfId="876" xr:uid="{00000000-0005-0000-0000-0000C8050000}"/>
    <cellStyle name="Hyperlink 4 2 2 2 2 3 3 2" xfId="1989" xr:uid="{00000000-0005-0000-0000-0000C9050000}"/>
    <cellStyle name="Hyperlink 4 2 2 2 2 3 4" xfId="1437" xr:uid="{00000000-0005-0000-0000-0000CA050000}"/>
    <cellStyle name="Hyperlink 4 2 2 2 2 4" xfId="416" xr:uid="{00000000-0005-0000-0000-0000CB050000}"/>
    <cellStyle name="Hyperlink 4 2 2 2 2 4 2" xfId="968" xr:uid="{00000000-0005-0000-0000-0000CC050000}"/>
    <cellStyle name="Hyperlink 4 2 2 2 2 4 2 2" xfId="2081" xr:uid="{00000000-0005-0000-0000-0000CD050000}"/>
    <cellStyle name="Hyperlink 4 2 2 2 2 4 3" xfId="1529" xr:uid="{00000000-0005-0000-0000-0000CE050000}"/>
    <cellStyle name="Hyperlink 4 2 2 2 2 5" xfId="692" xr:uid="{00000000-0005-0000-0000-0000CF050000}"/>
    <cellStyle name="Hyperlink 4 2 2 2 2 5 2" xfId="1805" xr:uid="{00000000-0005-0000-0000-0000D0050000}"/>
    <cellStyle name="Hyperlink 4 2 2 2 2 6" xfId="1253" xr:uid="{00000000-0005-0000-0000-0000D1050000}"/>
    <cellStyle name="Hyperlink 4 2 2 2 3" xfId="186" xr:uid="{00000000-0005-0000-0000-0000D2050000}"/>
    <cellStyle name="Hyperlink 4 2 2 2 3 2" xfId="462" xr:uid="{00000000-0005-0000-0000-0000D3050000}"/>
    <cellStyle name="Hyperlink 4 2 2 2 3 2 2" xfId="1014" xr:uid="{00000000-0005-0000-0000-0000D4050000}"/>
    <cellStyle name="Hyperlink 4 2 2 2 3 2 2 2" xfId="2127" xr:uid="{00000000-0005-0000-0000-0000D5050000}"/>
    <cellStyle name="Hyperlink 4 2 2 2 3 2 3" xfId="1575" xr:uid="{00000000-0005-0000-0000-0000D6050000}"/>
    <cellStyle name="Hyperlink 4 2 2 2 3 3" xfId="738" xr:uid="{00000000-0005-0000-0000-0000D7050000}"/>
    <cellStyle name="Hyperlink 4 2 2 2 3 3 2" xfId="1851" xr:uid="{00000000-0005-0000-0000-0000D8050000}"/>
    <cellStyle name="Hyperlink 4 2 2 2 3 4" xfId="1299" xr:uid="{00000000-0005-0000-0000-0000D9050000}"/>
    <cellStyle name="Hyperlink 4 2 2 2 4" xfId="278" xr:uid="{00000000-0005-0000-0000-0000DA050000}"/>
    <cellStyle name="Hyperlink 4 2 2 2 4 2" xfId="554" xr:uid="{00000000-0005-0000-0000-0000DB050000}"/>
    <cellStyle name="Hyperlink 4 2 2 2 4 2 2" xfId="1106" xr:uid="{00000000-0005-0000-0000-0000DC050000}"/>
    <cellStyle name="Hyperlink 4 2 2 2 4 2 2 2" xfId="2219" xr:uid="{00000000-0005-0000-0000-0000DD050000}"/>
    <cellStyle name="Hyperlink 4 2 2 2 4 2 3" xfId="1667" xr:uid="{00000000-0005-0000-0000-0000DE050000}"/>
    <cellStyle name="Hyperlink 4 2 2 2 4 3" xfId="830" xr:uid="{00000000-0005-0000-0000-0000DF050000}"/>
    <cellStyle name="Hyperlink 4 2 2 2 4 3 2" xfId="1943" xr:uid="{00000000-0005-0000-0000-0000E0050000}"/>
    <cellStyle name="Hyperlink 4 2 2 2 4 4" xfId="1391" xr:uid="{00000000-0005-0000-0000-0000E1050000}"/>
    <cellStyle name="Hyperlink 4 2 2 2 5" xfId="370" xr:uid="{00000000-0005-0000-0000-0000E2050000}"/>
    <cellStyle name="Hyperlink 4 2 2 2 5 2" xfId="922" xr:uid="{00000000-0005-0000-0000-0000E3050000}"/>
    <cellStyle name="Hyperlink 4 2 2 2 5 2 2" xfId="2035" xr:uid="{00000000-0005-0000-0000-0000E4050000}"/>
    <cellStyle name="Hyperlink 4 2 2 2 5 3" xfId="1483" xr:uid="{00000000-0005-0000-0000-0000E5050000}"/>
    <cellStyle name="Hyperlink 4 2 2 2 6" xfId="646" xr:uid="{00000000-0005-0000-0000-0000E6050000}"/>
    <cellStyle name="Hyperlink 4 2 2 2 6 2" xfId="1759" xr:uid="{00000000-0005-0000-0000-0000E7050000}"/>
    <cellStyle name="Hyperlink 4 2 2 2 7" xfId="1207" xr:uid="{00000000-0005-0000-0000-0000E8050000}"/>
    <cellStyle name="Hyperlink 4 2 2 3" xfId="120" xr:uid="{00000000-0005-0000-0000-0000E9050000}"/>
    <cellStyle name="Hyperlink 4 2 2 3 2" xfId="212" xr:uid="{00000000-0005-0000-0000-0000EA050000}"/>
    <cellStyle name="Hyperlink 4 2 2 3 2 2" xfId="488" xr:uid="{00000000-0005-0000-0000-0000EB050000}"/>
    <cellStyle name="Hyperlink 4 2 2 3 2 2 2" xfId="1040" xr:uid="{00000000-0005-0000-0000-0000EC050000}"/>
    <cellStyle name="Hyperlink 4 2 2 3 2 2 2 2" xfId="2153" xr:uid="{00000000-0005-0000-0000-0000ED050000}"/>
    <cellStyle name="Hyperlink 4 2 2 3 2 2 3" xfId="1601" xr:uid="{00000000-0005-0000-0000-0000EE050000}"/>
    <cellStyle name="Hyperlink 4 2 2 3 2 3" xfId="764" xr:uid="{00000000-0005-0000-0000-0000EF050000}"/>
    <cellStyle name="Hyperlink 4 2 2 3 2 3 2" xfId="1877" xr:uid="{00000000-0005-0000-0000-0000F0050000}"/>
    <cellStyle name="Hyperlink 4 2 2 3 2 4" xfId="1325" xr:uid="{00000000-0005-0000-0000-0000F1050000}"/>
    <cellStyle name="Hyperlink 4 2 2 3 3" xfId="304" xr:uid="{00000000-0005-0000-0000-0000F2050000}"/>
    <cellStyle name="Hyperlink 4 2 2 3 3 2" xfId="580" xr:uid="{00000000-0005-0000-0000-0000F3050000}"/>
    <cellStyle name="Hyperlink 4 2 2 3 3 2 2" xfId="1132" xr:uid="{00000000-0005-0000-0000-0000F4050000}"/>
    <cellStyle name="Hyperlink 4 2 2 3 3 2 2 2" xfId="2245" xr:uid="{00000000-0005-0000-0000-0000F5050000}"/>
    <cellStyle name="Hyperlink 4 2 2 3 3 2 3" xfId="1693" xr:uid="{00000000-0005-0000-0000-0000F6050000}"/>
    <cellStyle name="Hyperlink 4 2 2 3 3 3" xfId="856" xr:uid="{00000000-0005-0000-0000-0000F7050000}"/>
    <cellStyle name="Hyperlink 4 2 2 3 3 3 2" xfId="1969" xr:uid="{00000000-0005-0000-0000-0000F8050000}"/>
    <cellStyle name="Hyperlink 4 2 2 3 3 4" xfId="1417" xr:uid="{00000000-0005-0000-0000-0000F9050000}"/>
    <cellStyle name="Hyperlink 4 2 2 3 4" xfId="396" xr:uid="{00000000-0005-0000-0000-0000FA050000}"/>
    <cellStyle name="Hyperlink 4 2 2 3 4 2" xfId="948" xr:uid="{00000000-0005-0000-0000-0000FB050000}"/>
    <cellStyle name="Hyperlink 4 2 2 3 4 2 2" xfId="2061" xr:uid="{00000000-0005-0000-0000-0000FC050000}"/>
    <cellStyle name="Hyperlink 4 2 2 3 4 3" xfId="1509" xr:uid="{00000000-0005-0000-0000-0000FD050000}"/>
    <cellStyle name="Hyperlink 4 2 2 3 5" xfId="672" xr:uid="{00000000-0005-0000-0000-0000FE050000}"/>
    <cellStyle name="Hyperlink 4 2 2 3 5 2" xfId="1785" xr:uid="{00000000-0005-0000-0000-0000FF050000}"/>
    <cellStyle name="Hyperlink 4 2 2 3 6" xfId="1233" xr:uid="{00000000-0005-0000-0000-000000060000}"/>
    <cellStyle name="Hyperlink 4 2 2 4" xfId="166" xr:uid="{00000000-0005-0000-0000-000001060000}"/>
    <cellStyle name="Hyperlink 4 2 2 4 2" xfId="442" xr:uid="{00000000-0005-0000-0000-000002060000}"/>
    <cellStyle name="Hyperlink 4 2 2 4 2 2" xfId="994" xr:uid="{00000000-0005-0000-0000-000003060000}"/>
    <cellStyle name="Hyperlink 4 2 2 4 2 2 2" xfId="2107" xr:uid="{00000000-0005-0000-0000-000004060000}"/>
    <cellStyle name="Hyperlink 4 2 2 4 2 3" xfId="1555" xr:uid="{00000000-0005-0000-0000-000005060000}"/>
    <cellStyle name="Hyperlink 4 2 2 4 3" xfId="718" xr:uid="{00000000-0005-0000-0000-000006060000}"/>
    <cellStyle name="Hyperlink 4 2 2 4 3 2" xfId="1831" xr:uid="{00000000-0005-0000-0000-000007060000}"/>
    <cellStyle name="Hyperlink 4 2 2 4 4" xfId="1279" xr:uid="{00000000-0005-0000-0000-000008060000}"/>
    <cellStyle name="Hyperlink 4 2 2 5" xfId="258" xr:uid="{00000000-0005-0000-0000-000009060000}"/>
    <cellStyle name="Hyperlink 4 2 2 5 2" xfId="534" xr:uid="{00000000-0005-0000-0000-00000A060000}"/>
    <cellStyle name="Hyperlink 4 2 2 5 2 2" xfId="1086" xr:uid="{00000000-0005-0000-0000-00000B060000}"/>
    <cellStyle name="Hyperlink 4 2 2 5 2 2 2" xfId="2199" xr:uid="{00000000-0005-0000-0000-00000C060000}"/>
    <cellStyle name="Hyperlink 4 2 2 5 2 3" xfId="1647" xr:uid="{00000000-0005-0000-0000-00000D060000}"/>
    <cellStyle name="Hyperlink 4 2 2 5 3" xfId="810" xr:uid="{00000000-0005-0000-0000-00000E060000}"/>
    <cellStyle name="Hyperlink 4 2 2 5 3 2" xfId="1923" xr:uid="{00000000-0005-0000-0000-00000F060000}"/>
    <cellStyle name="Hyperlink 4 2 2 5 4" xfId="1371" xr:uid="{00000000-0005-0000-0000-000010060000}"/>
    <cellStyle name="Hyperlink 4 2 2 6" xfId="350" xr:uid="{00000000-0005-0000-0000-000011060000}"/>
    <cellStyle name="Hyperlink 4 2 2 6 2" xfId="902" xr:uid="{00000000-0005-0000-0000-000012060000}"/>
    <cellStyle name="Hyperlink 4 2 2 6 2 2" xfId="2015" xr:uid="{00000000-0005-0000-0000-000013060000}"/>
    <cellStyle name="Hyperlink 4 2 2 6 3" xfId="1463" xr:uid="{00000000-0005-0000-0000-000014060000}"/>
    <cellStyle name="Hyperlink 4 2 2 7" xfId="626" xr:uid="{00000000-0005-0000-0000-000015060000}"/>
    <cellStyle name="Hyperlink 4 2 2 7 2" xfId="1739" xr:uid="{00000000-0005-0000-0000-000016060000}"/>
    <cellStyle name="Hyperlink 4 2 2 8" xfId="1187" xr:uid="{00000000-0005-0000-0000-000017060000}"/>
    <cellStyle name="Hyperlink 4 2 3" xfId="84" xr:uid="{00000000-0005-0000-0000-000018060000}"/>
    <cellStyle name="Hyperlink 4 2 3 2" xfId="130" xr:uid="{00000000-0005-0000-0000-000019060000}"/>
    <cellStyle name="Hyperlink 4 2 3 2 2" xfId="222" xr:uid="{00000000-0005-0000-0000-00001A060000}"/>
    <cellStyle name="Hyperlink 4 2 3 2 2 2" xfId="498" xr:uid="{00000000-0005-0000-0000-00001B060000}"/>
    <cellStyle name="Hyperlink 4 2 3 2 2 2 2" xfId="1050" xr:uid="{00000000-0005-0000-0000-00001C060000}"/>
    <cellStyle name="Hyperlink 4 2 3 2 2 2 2 2" xfId="2163" xr:uid="{00000000-0005-0000-0000-00001D060000}"/>
    <cellStyle name="Hyperlink 4 2 3 2 2 2 3" xfId="1611" xr:uid="{00000000-0005-0000-0000-00001E060000}"/>
    <cellStyle name="Hyperlink 4 2 3 2 2 3" xfId="774" xr:uid="{00000000-0005-0000-0000-00001F060000}"/>
    <cellStyle name="Hyperlink 4 2 3 2 2 3 2" xfId="1887" xr:uid="{00000000-0005-0000-0000-000020060000}"/>
    <cellStyle name="Hyperlink 4 2 3 2 2 4" xfId="1335" xr:uid="{00000000-0005-0000-0000-000021060000}"/>
    <cellStyle name="Hyperlink 4 2 3 2 3" xfId="314" xr:uid="{00000000-0005-0000-0000-000022060000}"/>
    <cellStyle name="Hyperlink 4 2 3 2 3 2" xfId="590" xr:uid="{00000000-0005-0000-0000-000023060000}"/>
    <cellStyle name="Hyperlink 4 2 3 2 3 2 2" xfId="1142" xr:uid="{00000000-0005-0000-0000-000024060000}"/>
    <cellStyle name="Hyperlink 4 2 3 2 3 2 2 2" xfId="2255" xr:uid="{00000000-0005-0000-0000-000025060000}"/>
    <cellStyle name="Hyperlink 4 2 3 2 3 2 3" xfId="1703" xr:uid="{00000000-0005-0000-0000-000026060000}"/>
    <cellStyle name="Hyperlink 4 2 3 2 3 3" xfId="866" xr:uid="{00000000-0005-0000-0000-000027060000}"/>
    <cellStyle name="Hyperlink 4 2 3 2 3 3 2" xfId="1979" xr:uid="{00000000-0005-0000-0000-000028060000}"/>
    <cellStyle name="Hyperlink 4 2 3 2 3 4" xfId="1427" xr:uid="{00000000-0005-0000-0000-000029060000}"/>
    <cellStyle name="Hyperlink 4 2 3 2 4" xfId="406" xr:uid="{00000000-0005-0000-0000-00002A060000}"/>
    <cellStyle name="Hyperlink 4 2 3 2 4 2" xfId="958" xr:uid="{00000000-0005-0000-0000-00002B060000}"/>
    <cellStyle name="Hyperlink 4 2 3 2 4 2 2" xfId="2071" xr:uid="{00000000-0005-0000-0000-00002C060000}"/>
    <cellStyle name="Hyperlink 4 2 3 2 4 3" xfId="1519" xr:uid="{00000000-0005-0000-0000-00002D060000}"/>
    <cellStyle name="Hyperlink 4 2 3 2 5" xfId="682" xr:uid="{00000000-0005-0000-0000-00002E060000}"/>
    <cellStyle name="Hyperlink 4 2 3 2 5 2" xfId="1795" xr:uid="{00000000-0005-0000-0000-00002F060000}"/>
    <cellStyle name="Hyperlink 4 2 3 2 6" xfId="1243" xr:uid="{00000000-0005-0000-0000-000030060000}"/>
    <cellStyle name="Hyperlink 4 2 3 3" xfId="176" xr:uid="{00000000-0005-0000-0000-000031060000}"/>
    <cellStyle name="Hyperlink 4 2 3 3 2" xfId="452" xr:uid="{00000000-0005-0000-0000-000032060000}"/>
    <cellStyle name="Hyperlink 4 2 3 3 2 2" xfId="1004" xr:uid="{00000000-0005-0000-0000-000033060000}"/>
    <cellStyle name="Hyperlink 4 2 3 3 2 2 2" xfId="2117" xr:uid="{00000000-0005-0000-0000-000034060000}"/>
    <cellStyle name="Hyperlink 4 2 3 3 2 3" xfId="1565" xr:uid="{00000000-0005-0000-0000-000035060000}"/>
    <cellStyle name="Hyperlink 4 2 3 3 3" xfId="728" xr:uid="{00000000-0005-0000-0000-000036060000}"/>
    <cellStyle name="Hyperlink 4 2 3 3 3 2" xfId="1841" xr:uid="{00000000-0005-0000-0000-000037060000}"/>
    <cellStyle name="Hyperlink 4 2 3 3 4" xfId="1289" xr:uid="{00000000-0005-0000-0000-000038060000}"/>
    <cellStyle name="Hyperlink 4 2 3 4" xfId="268" xr:uid="{00000000-0005-0000-0000-000039060000}"/>
    <cellStyle name="Hyperlink 4 2 3 4 2" xfId="544" xr:uid="{00000000-0005-0000-0000-00003A060000}"/>
    <cellStyle name="Hyperlink 4 2 3 4 2 2" xfId="1096" xr:uid="{00000000-0005-0000-0000-00003B060000}"/>
    <cellStyle name="Hyperlink 4 2 3 4 2 2 2" xfId="2209" xr:uid="{00000000-0005-0000-0000-00003C060000}"/>
    <cellStyle name="Hyperlink 4 2 3 4 2 3" xfId="1657" xr:uid="{00000000-0005-0000-0000-00003D060000}"/>
    <cellStyle name="Hyperlink 4 2 3 4 3" xfId="820" xr:uid="{00000000-0005-0000-0000-00003E060000}"/>
    <cellStyle name="Hyperlink 4 2 3 4 3 2" xfId="1933" xr:uid="{00000000-0005-0000-0000-00003F060000}"/>
    <cellStyle name="Hyperlink 4 2 3 4 4" xfId="1381" xr:uid="{00000000-0005-0000-0000-000040060000}"/>
    <cellStyle name="Hyperlink 4 2 3 5" xfId="360" xr:uid="{00000000-0005-0000-0000-000041060000}"/>
    <cellStyle name="Hyperlink 4 2 3 5 2" xfId="912" xr:uid="{00000000-0005-0000-0000-000042060000}"/>
    <cellStyle name="Hyperlink 4 2 3 5 2 2" xfId="2025" xr:uid="{00000000-0005-0000-0000-000043060000}"/>
    <cellStyle name="Hyperlink 4 2 3 5 3" xfId="1473" xr:uid="{00000000-0005-0000-0000-000044060000}"/>
    <cellStyle name="Hyperlink 4 2 3 6" xfId="636" xr:uid="{00000000-0005-0000-0000-000045060000}"/>
    <cellStyle name="Hyperlink 4 2 3 6 2" xfId="1749" xr:uid="{00000000-0005-0000-0000-000046060000}"/>
    <cellStyle name="Hyperlink 4 2 3 7" xfId="1197" xr:uid="{00000000-0005-0000-0000-000047060000}"/>
    <cellStyle name="Hyperlink 4 2 4" xfId="110" xr:uid="{00000000-0005-0000-0000-000048060000}"/>
    <cellStyle name="Hyperlink 4 2 4 2" xfId="202" xr:uid="{00000000-0005-0000-0000-000049060000}"/>
    <cellStyle name="Hyperlink 4 2 4 2 2" xfId="478" xr:uid="{00000000-0005-0000-0000-00004A060000}"/>
    <cellStyle name="Hyperlink 4 2 4 2 2 2" xfId="1030" xr:uid="{00000000-0005-0000-0000-00004B060000}"/>
    <cellStyle name="Hyperlink 4 2 4 2 2 2 2" xfId="2143" xr:uid="{00000000-0005-0000-0000-00004C060000}"/>
    <cellStyle name="Hyperlink 4 2 4 2 2 3" xfId="1591" xr:uid="{00000000-0005-0000-0000-00004D060000}"/>
    <cellStyle name="Hyperlink 4 2 4 2 3" xfId="754" xr:uid="{00000000-0005-0000-0000-00004E060000}"/>
    <cellStyle name="Hyperlink 4 2 4 2 3 2" xfId="1867" xr:uid="{00000000-0005-0000-0000-00004F060000}"/>
    <cellStyle name="Hyperlink 4 2 4 2 4" xfId="1315" xr:uid="{00000000-0005-0000-0000-000050060000}"/>
    <cellStyle name="Hyperlink 4 2 4 3" xfId="294" xr:uid="{00000000-0005-0000-0000-000051060000}"/>
    <cellStyle name="Hyperlink 4 2 4 3 2" xfId="570" xr:uid="{00000000-0005-0000-0000-000052060000}"/>
    <cellStyle name="Hyperlink 4 2 4 3 2 2" xfId="1122" xr:uid="{00000000-0005-0000-0000-000053060000}"/>
    <cellStyle name="Hyperlink 4 2 4 3 2 2 2" xfId="2235" xr:uid="{00000000-0005-0000-0000-000054060000}"/>
    <cellStyle name="Hyperlink 4 2 4 3 2 3" xfId="1683" xr:uid="{00000000-0005-0000-0000-000055060000}"/>
    <cellStyle name="Hyperlink 4 2 4 3 3" xfId="846" xr:uid="{00000000-0005-0000-0000-000056060000}"/>
    <cellStyle name="Hyperlink 4 2 4 3 3 2" xfId="1959" xr:uid="{00000000-0005-0000-0000-000057060000}"/>
    <cellStyle name="Hyperlink 4 2 4 3 4" xfId="1407" xr:uid="{00000000-0005-0000-0000-000058060000}"/>
    <cellStyle name="Hyperlink 4 2 4 4" xfId="386" xr:uid="{00000000-0005-0000-0000-000059060000}"/>
    <cellStyle name="Hyperlink 4 2 4 4 2" xfId="938" xr:uid="{00000000-0005-0000-0000-00005A060000}"/>
    <cellStyle name="Hyperlink 4 2 4 4 2 2" xfId="2051" xr:uid="{00000000-0005-0000-0000-00005B060000}"/>
    <cellStyle name="Hyperlink 4 2 4 4 3" xfId="1499" xr:uid="{00000000-0005-0000-0000-00005C060000}"/>
    <cellStyle name="Hyperlink 4 2 4 5" xfId="662" xr:uid="{00000000-0005-0000-0000-00005D060000}"/>
    <cellStyle name="Hyperlink 4 2 4 5 2" xfId="1775" xr:uid="{00000000-0005-0000-0000-00005E060000}"/>
    <cellStyle name="Hyperlink 4 2 4 6" xfId="1223" xr:uid="{00000000-0005-0000-0000-00005F060000}"/>
    <cellStyle name="Hyperlink 4 2 5" xfId="156" xr:uid="{00000000-0005-0000-0000-000060060000}"/>
    <cellStyle name="Hyperlink 4 2 5 2" xfId="432" xr:uid="{00000000-0005-0000-0000-000061060000}"/>
    <cellStyle name="Hyperlink 4 2 5 2 2" xfId="984" xr:uid="{00000000-0005-0000-0000-000062060000}"/>
    <cellStyle name="Hyperlink 4 2 5 2 2 2" xfId="2097" xr:uid="{00000000-0005-0000-0000-000063060000}"/>
    <cellStyle name="Hyperlink 4 2 5 2 3" xfId="1545" xr:uid="{00000000-0005-0000-0000-000064060000}"/>
    <cellStyle name="Hyperlink 4 2 5 3" xfId="708" xr:uid="{00000000-0005-0000-0000-000065060000}"/>
    <cellStyle name="Hyperlink 4 2 5 3 2" xfId="1821" xr:uid="{00000000-0005-0000-0000-000066060000}"/>
    <cellStyle name="Hyperlink 4 2 5 4" xfId="1269" xr:uid="{00000000-0005-0000-0000-000067060000}"/>
    <cellStyle name="Hyperlink 4 2 6" xfId="248" xr:uid="{00000000-0005-0000-0000-000068060000}"/>
    <cellStyle name="Hyperlink 4 2 6 2" xfId="524" xr:uid="{00000000-0005-0000-0000-000069060000}"/>
    <cellStyle name="Hyperlink 4 2 6 2 2" xfId="1076" xr:uid="{00000000-0005-0000-0000-00006A060000}"/>
    <cellStyle name="Hyperlink 4 2 6 2 2 2" xfId="2189" xr:uid="{00000000-0005-0000-0000-00006B060000}"/>
    <cellStyle name="Hyperlink 4 2 6 2 3" xfId="1637" xr:uid="{00000000-0005-0000-0000-00006C060000}"/>
    <cellStyle name="Hyperlink 4 2 6 3" xfId="800" xr:uid="{00000000-0005-0000-0000-00006D060000}"/>
    <cellStyle name="Hyperlink 4 2 6 3 2" xfId="1913" xr:uid="{00000000-0005-0000-0000-00006E060000}"/>
    <cellStyle name="Hyperlink 4 2 6 4" xfId="1361" xr:uid="{00000000-0005-0000-0000-00006F060000}"/>
    <cellStyle name="Hyperlink 4 2 7" xfId="340" xr:uid="{00000000-0005-0000-0000-000070060000}"/>
    <cellStyle name="Hyperlink 4 2 7 2" xfId="892" xr:uid="{00000000-0005-0000-0000-000071060000}"/>
    <cellStyle name="Hyperlink 4 2 7 2 2" xfId="2005" xr:uid="{00000000-0005-0000-0000-000072060000}"/>
    <cellStyle name="Hyperlink 4 2 7 3" xfId="1453" xr:uid="{00000000-0005-0000-0000-000073060000}"/>
    <cellStyle name="Hyperlink 4 2 8" xfId="616" xr:uid="{00000000-0005-0000-0000-000074060000}"/>
    <cellStyle name="Hyperlink 4 2 8 2" xfId="1729" xr:uid="{00000000-0005-0000-0000-000075060000}"/>
    <cellStyle name="Hyperlink 4 2 9" xfId="1177" xr:uid="{00000000-0005-0000-0000-000076060000}"/>
    <cellStyle name="Hyperlink 4 3" xfId="69" xr:uid="{00000000-0005-0000-0000-000077060000}"/>
    <cellStyle name="Hyperlink 4 3 2" xfId="89" xr:uid="{00000000-0005-0000-0000-000078060000}"/>
    <cellStyle name="Hyperlink 4 3 2 2" xfId="135" xr:uid="{00000000-0005-0000-0000-000079060000}"/>
    <cellStyle name="Hyperlink 4 3 2 2 2" xfId="227" xr:uid="{00000000-0005-0000-0000-00007A060000}"/>
    <cellStyle name="Hyperlink 4 3 2 2 2 2" xfId="503" xr:uid="{00000000-0005-0000-0000-00007B060000}"/>
    <cellStyle name="Hyperlink 4 3 2 2 2 2 2" xfId="1055" xr:uid="{00000000-0005-0000-0000-00007C060000}"/>
    <cellStyle name="Hyperlink 4 3 2 2 2 2 2 2" xfId="2168" xr:uid="{00000000-0005-0000-0000-00007D060000}"/>
    <cellStyle name="Hyperlink 4 3 2 2 2 2 3" xfId="1616" xr:uid="{00000000-0005-0000-0000-00007E060000}"/>
    <cellStyle name="Hyperlink 4 3 2 2 2 3" xfId="779" xr:uid="{00000000-0005-0000-0000-00007F060000}"/>
    <cellStyle name="Hyperlink 4 3 2 2 2 3 2" xfId="1892" xr:uid="{00000000-0005-0000-0000-000080060000}"/>
    <cellStyle name="Hyperlink 4 3 2 2 2 4" xfId="1340" xr:uid="{00000000-0005-0000-0000-000081060000}"/>
    <cellStyle name="Hyperlink 4 3 2 2 3" xfId="319" xr:uid="{00000000-0005-0000-0000-000082060000}"/>
    <cellStyle name="Hyperlink 4 3 2 2 3 2" xfId="595" xr:uid="{00000000-0005-0000-0000-000083060000}"/>
    <cellStyle name="Hyperlink 4 3 2 2 3 2 2" xfId="1147" xr:uid="{00000000-0005-0000-0000-000084060000}"/>
    <cellStyle name="Hyperlink 4 3 2 2 3 2 2 2" xfId="2260" xr:uid="{00000000-0005-0000-0000-000085060000}"/>
    <cellStyle name="Hyperlink 4 3 2 2 3 2 3" xfId="1708" xr:uid="{00000000-0005-0000-0000-000086060000}"/>
    <cellStyle name="Hyperlink 4 3 2 2 3 3" xfId="871" xr:uid="{00000000-0005-0000-0000-000087060000}"/>
    <cellStyle name="Hyperlink 4 3 2 2 3 3 2" xfId="1984" xr:uid="{00000000-0005-0000-0000-000088060000}"/>
    <cellStyle name="Hyperlink 4 3 2 2 3 4" xfId="1432" xr:uid="{00000000-0005-0000-0000-000089060000}"/>
    <cellStyle name="Hyperlink 4 3 2 2 4" xfId="411" xr:uid="{00000000-0005-0000-0000-00008A060000}"/>
    <cellStyle name="Hyperlink 4 3 2 2 4 2" xfId="963" xr:uid="{00000000-0005-0000-0000-00008B060000}"/>
    <cellStyle name="Hyperlink 4 3 2 2 4 2 2" xfId="2076" xr:uid="{00000000-0005-0000-0000-00008C060000}"/>
    <cellStyle name="Hyperlink 4 3 2 2 4 3" xfId="1524" xr:uid="{00000000-0005-0000-0000-00008D060000}"/>
    <cellStyle name="Hyperlink 4 3 2 2 5" xfId="687" xr:uid="{00000000-0005-0000-0000-00008E060000}"/>
    <cellStyle name="Hyperlink 4 3 2 2 5 2" xfId="1800" xr:uid="{00000000-0005-0000-0000-00008F060000}"/>
    <cellStyle name="Hyperlink 4 3 2 2 6" xfId="1248" xr:uid="{00000000-0005-0000-0000-000090060000}"/>
    <cellStyle name="Hyperlink 4 3 2 3" xfId="181" xr:uid="{00000000-0005-0000-0000-000091060000}"/>
    <cellStyle name="Hyperlink 4 3 2 3 2" xfId="457" xr:uid="{00000000-0005-0000-0000-000092060000}"/>
    <cellStyle name="Hyperlink 4 3 2 3 2 2" xfId="1009" xr:uid="{00000000-0005-0000-0000-000093060000}"/>
    <cellStyle name="Hyperlink 4 3 2 3 2 2 2" xfId="2122" xr:uid="{00000000-0005-0000-0000-000094060000}"/>
    <cellStyle name="Hyperlink 4 3 2 3 2 3" xfId="1570" xr:uid="{00000000-0005-0000-0000-000095060000}"/>
    <cellStyle name="Hyperlink 4 3 2 3 3" xfId="733" xr:uid="{00000000-0005-0000-0000-000096060000}"/>
    <cellStyle name="Hyperlink 4 3 2 3 3 2" xfId="1846" xr:uid="{00000000-0005-0000-0000-000097060000}"/>
    <cellStyle name="Hyperlink 4 3 2 3 4" xfId="1294" xr:uid="{00000000-0005-0000-0000-000098060000}"/>
    <cellStyle name="Hyperlink 4 3 2 4" xfId="273" xr:uid="{00000000-0005-0000-0000-000099060000}"/>
    <cellStyle name="Hyperlink 4 3 2 4 2" xfId="549" xr:uid="{00000000-0005-0000-0000-00009A060000}"/>
    <cellStyle name="Hyperlink 4 3 2 4 2 2" xfId="1101" xr:uid="{00000000-0005-0000-0000-00009B060000}"/>
    <cellStyle name="Hyperlink 4 3 2 4 2 2 2" xfId="2214" xr:uid="{00000000-0005-0000-0000-00009C060000}"/>
    <cellStyle name="Hyperlink 4 3 2 4 2 3" xfId="1662" xr:uid="{00000000-0005-0000-0000-00009D060000}"/>
    <cellStyle name="Hyperlink 4 3 2 4 3" xfId="825" xr:uid="{00000000-0005-0000-0000-00009E060000}"/>
    <cellStyle name="Hyperlink 4 3 2 4 3 2" xfId="1938" xr:uid="{00000000-0005-0000-0000-00009F060000}"/>
    <cellStyle name="Hyperlink 4 3 2 4 4" xfId="1386" xr:uid="{00000000-0005-0000-0000-0000A0060000}"/>
    <cellStyle name="Hyperlink 4 3 2 5" xfId="365" xr:uid="{00000000-0005-0000-0000-0000A1060000}"/>
    <cellStyle name="Hyperlink 4 3 2 5 2" xfId="917" xr:uid="{00000000-0005-0000-0000-0000A2060000}"/>
    <cellStyle name="Hyperlink 4 3 2 5 2 2" xfId="2030" xr:uid="{00000000-0005-0000-0000-0000A3060000}"/>
    <cellStyle name="Hyperlink 4 3 2 5 3" xfId="1478" xr:uid="{00000000-0005-0000-0000-0000A4060000}"/>
    <cellStyle name="Hyperlink 4 3 2 6" xfId="641" xr:uid="{00000000-0005-0000-0000-0000A5060000}"/>
    <cellStyle name="Hyperlink 4 3 2 6 2" xfId="1754" xr:uid="{00000000-0005-0000-0000-0000A6060000}"/>
    <cellStyle name="Hyperlink 4 3 2 7" xfId="1202" xr:uid="{00000000-0005-0000-0000-0000A7060000}"/>
    <cellStyle name="Hyperlink 4 3 3" xfId="115" xr:uid="{00000000-0005-0000-0000-0000A8060000}"/>
    <cellStyle name="Hyperlink 4 3 3 2" xfId="207" xr:uid="{00000000-0005-0000-0000-0000A9060000}"/>
    <cellStyle name="Hyperlink 4 3 3 2 2" xfId="483" xr:uid="{00000000-0005-0000-0000-0000AA060000}"/>
    <cellStyle name="Hyperlink 4 3 3 2 2 2" xfId="1035" xr:uid="{00000000-0005-0000-0000-0000AB060000}"/>
    <cellStyle name="Hyperlink 4 3 3 2 2 2 2" xfId="2148" xr:uid="{00000000-0005-0000-0000-0000AC060000}"/>
    <cellStyle name="Hyperlink 4 3 3 2 2 3" xfId="1596" xr:uid="{00000000-0005-0000-0000-0000AD060000}"/>
    <cellStyle name="Hyperlink 4 3 3 2 3" xfId="759" xr:uid="{00000000-0005-0000-0000-0000AE060000}"/>
    <cellStyle name="Hyperlink 4 3 3 2 3 2" xfId="1872" xr:uid="{00000000-0005-0000-0000-0000AF060000}"/>
    <cellStyle name="Hyperlink 4 3 3 2 4" xfId="1320" xr:uid="{00000000-0005-0000-0000-0000B0060000}"/>
    <cellStyle name="Hyperlink 4 3 3 3" xfId="299" xr:uid="{00000000-0005-0000-0000-0000B1060000}"/>
    <cellStyle name="Hyperlink 4 3 3 3 2" xfId="575" xr:uid="{00000000-0005-0000-0000-0000B2060000}"/>
    <cellStyle name="Hyperlink 4 3 3 3 2 2" xfId="1127" xr:uid="{00000000-0005-0000-0000-0000B3060000}"/>
    <cellStyle name="Hyperlink 4 3 3 3 2 2 2" xfId="2240" xr:uid="{00000000-0005-0000-0000-0000B4060000}"/>
    <cellStyle name="Hyperlink 4 3 3 3 2 3" xfId="1688" xr:uid="{00000000-0005-0000-0000-0000B5060000}"/>
    <cellStyle name="Hyperlink 4 3 3 3 3" xfId="851" xr:uid="{00000000-0005-0000-0000-0000B6060000}"/>
    <cellStyle name="Hyperlink 4 3 3 3 3 2" xfId="1964" xr:uid="{00000000-0005-0000-0000-0000B7060000}"/>
    <cellStyle name="Hyperlink 4 3 3 3 4" xfId="1412" xr:uid="{00000000-0005-0000-0000-0000B8060000}"/>
    <cellStyle name="Hyperlink 4 3 3 4" xfId="391" xr:uid="{00000000-0005-0000-0000-0000B9060000}"/>
    <cellStyle name="Hyperlink 4 3 3 4 2" xfId="943" xr:uid="{00000000-0005-0000-0000-0000BA060000}"/>
    <cellStyle name="Hyperlink 4 3 3 4 2 2" xfId="2056" xr:uid="{00000000-0005-0000-0000-0000BB060000}"/>
    <cellStyle name="Hyperlink 4 3 3 4 3" xfId="1504" xr:uid="{00000000-0005-0000-0000-0000BC060000}"/>
    <cellStyle name="Hyperlink 4 3 3 5" xfId="667" xr:uid="{00000000-0005-0000-0000-0000BD060000}"/>
    <cellStyle name="Hyperlink 4 3 3 5 2" xfId="1780" xr:uid="{00000000-0005-0000-0000-0000BE060000}"/>
    <cellStyle name="Hyperlink 4 3 3 6" xfId="1228" xr:uid="{00000000-0005-0000-0000-0000BF060000}"/>
    <cellStyle name="Hyperlink 4 3 4" xfId="161" xr:uid="{00000000-0005-0000-0000-0000C0060000}"/>
    <cellStyle name="Hyperlink 4 3 4 2" xfId="437" xr:uid="{00000000-0005-0000-0000-0000C1060000}"/>
    <cellStyle name="Hyperlink 4 3 4 2 2" xfId="989" xr:uid="{00000000-0005-0000-0000-0000C2060000}"/>
    <cellStyle name="Hyperlink 4 3 4 2 2 2" xfId="2102" xr:uid="{00000000-0005-0000-0000-0000C3060000}"/>
    <cellStyle name="Hyperlink 4 3 4 2 3" xfId="1550" xr:uid="{00000000-0005-0000-0000-0000C4060000}"/>
    <cellStyle name="Hyperlink 4 3 4 3" xfId="713" xr:uid="{00000000-0005-0000-0000-0000C5060000}"/>
    <cellStyle name="Hyperlink 4 3 4 3 2" xfId="1826" xr:uid="{00000000-0005-0000-0000-0000C6060000}"/>
    <cellStyle name="Hyperlink 4 3 4 4" xfId="1274" xr:uid="{00000000-0005-0000-0000-0000C7060000}"/>
    <cellStyle name="Hyperlink 4 3 5" xfId="253" xr:uid="{00000000-0005-0000-0000-0000C8060000}"/>
    <cellStyle name="Hyperlink 4 3 5 2" xfId="529" xr:uid="{00000000-0005-0000-0000-0000C9060000}"/>
    <cellStyle name="Hyperlink 4 3 5 2 2" xfId="1081" xr:uid="{00000000-0005-0000-0000-0000CA060000}"/>
    <cellStyle name="Hyperlink 4 3 5 2 2 2" xfId="2194" xr:uid="{00000000-0005-0000-0000-0000CB060000}"/>
    <cellStyle name="Hyperlink 4 3 5 2 3" xfId="1642" xr:uid="{00000000-0005-0000-0000-0000CC060000}"/>
    <cellStyle name="Hyperlink 4 3 5 3" xfId="805" xr:uid="{00000000-0005-0000-0000-0000CD060000}"/>
    <cellStyle name="Hyperlink 4 3 5 3 2" xfId="1918" xr:uid="{00000000-0005-0000-0000-0000CE060000}"/>
    <cellStyle name="Hyperlink 4 3 5 4" xfId="1366" xr:uid="{00000000-0005-0000-0000-0000CF060000}"/>
    <cellStyle name="Hyperlink 4 3 6" xfId="345" xr:uid="{00000000-0005-0000-0000-0000D0060000}"/>
    <cellStyle name="Hyperlink 4 3 6 2" xfId="897" xr:uid="{00000000-0005-0000-0000-0000D1060000}"/>
    <cellStyle name="Hyperlink 4 3 6 2 2" xfId="2010" xr:uid="{00000000-0005-0000-0000-0000D2060000}"/>
    <cellStyle name="Hyperlink 4 3 6 3" xfId="1458" xr:uid="{00000000-0005-0000-0000-0000D3060000}"/>
    <cellStyle name="Hyperlink 4 3 7" xfId="621" xr:uid="{00000000-0005-0000-0000-0000D4060000}"/>
    <cellStyle name="Hyperlink 4 3 7 2" xfId="1734" xr:uid="{00000000-0005-0000-0000-0000D5060000}"/>
    <cellStyle name="Hyperlink 4 3 8" xfId="1182" xr:uid="{00000000-0005-0000-0000-0000D6060000}"/>
    <cellStyle name="Hyperlink 4 4" xfId="79" xr:uid="{00000000-0005-0000-0000-0000D7060000}"/>
    <cellStyle name="Hyperlink 4 4 2" xfId="125" xr:uid="{00000000-0005-0000-0000-0000D8060000}"/>
    <cellStyle name="Hyperlink 4 4 2 2" xfId="217" xr:uid="{00000000-0005-0000-0000-0000D9060000}"/>
    <cellStyle name="Hyperlink 4 4 2 2 2" xfId="493" xr:uid="{00000000-0005-0000-0000-0000DA060000}"/>
    <cellStyle name="Hyperlink 4 4 2 2 2 2" xfId="1045" xr:uid="{00000000-0005-0000-0000-0000DB060000}"/>
    <cellStyle name="Hyperlink 4 4 2 2 2 2 2" xfId="2158" xr:uid="{00000000-0005-0000-0000-0000DC060000}"/>
    <cellStyle name="Hyperlink 4 4 2 2 2 3" xfId="1606" xr:uid="{00000000-0005-0000-0000-0000DD060000}"/>
    <cellStyle name="Hyperlink 4 4 2 2 3" xfId="769" xr:uid="{00000000-0005-0000-0000-0000DE060000}"/>
    <cellStyle name="Hyperlink 4 4 2 2 3 2" xfId="1882" xr:uid="{00000000-0005-0000-0000-0000DF060000}"/>
    <cellStyle name="Hyperlink 4 4 2 2 4" xfId="1330" xr:uid="{00000000-0005-0000-0000-0000E0060000}"/>
    <cellStyle name="Hyperlink 4 4 2 3" xfId="309" xr:uid="{00000000-0005-0000-0000-0000E1060000}"/>
    <cellStyle name="Hyperlink 4 4 2 3 2" xfId="585" xr:uid="{00000000-0005-0000-0000-0000E2060000}"/>
    <cellStyle name="Hyperlink 4 4 2 3 2 2" xfId="1137" xr:uid="{00000000-0005-0000-0000-0000E3060000}"/>
    <cellStyle name="Hyperlink 4 4 2 3 2 2 2" xfId="2250" xr:uid="{00000000-0005-0000-0000-0000E4060000}"/>
    <cellStyle name="Hyperlink 4 4 2 3 2 3" xfId="1698" xr:uid="{00000000-0005-0000-0000-0000E5060000}"/>
    <cellStyle name="Hyperlink 4 4 2 3 3" xfId="861" xr:uid="{00000000-0005-0000-0000-0000E6060000}"/>
    <cellStyle name="Hyperlink 4 4 2 3 3 2" xfId="1974" xr:uid="{00000000-0005-0000-0000-0000E7060000}"/>
    <cellStyle name="Hyperlink 4 4 2 3 4" xfId="1422" xr:uid="{00000000-0005-0000-0000-0000E8060000}"/>
    <cellStyle name="Hyperlink 4 4 2 4" xfId="401" xr:uid="{00000000-0005-0000-0000-0000E9060000}"/>
    <cellStyle name="Hyperlink 4 4 2 4 2" xfId="953" xr:uid="{00000000-0005-0000-0000-0000EA060000}"/>
    <cellStyle name="Hyperlink 4 4 2 4 2 2" xfId="2066" xr:uid="{00000000-0005-0000-0000-0000EB060000}"/>
    <cellStyle name="Hyperlink 4 4 2 4 3" xfId="1514" xr:uid="{00000000-0005-0000-0000-0000EC060000}"/>
    <cellStyle name="Hyperlink 4 4 2 5" xfId="677" xr:uid="{00000000-0005-0000-0000-0000ED060000}"/>
    <cellStyle name="Hyperlink 4 4 2 5 2" xfId="1790" xr:uid="{00000000-0005-0000-0000-0000EE060000}"/>
    <cellStyle name="Hyperlink 4 4 2 6" xfId="1238" xr:uid="{00000000-0005-0000-0000-0000EF060000}"/>
    <cellStyle name="Hyperlink 4 4 3" xfId="171" xr:uid="{00000000-0005-0000-0000-0000F0060000}"/>
    <cellStyle name="Hyperlink 4 4 3 2" xfId="447" xr:uid="{00000000-0005-0000-0000-0000F1060000}"/>
    <cellStyle name="Hyperlink 4 4 3 2 2" xfId="999" xr:uid="{00000000-0005-0000-0000-0000F2060000}"/>
    <cellStyle name="Hyperlink 4 4 3 2 2 2" xfId="2112" xr:uid="{00000000-0005-0000-0000-0000F3060000}"/>
    <cellStyle name="Hyperlink 4 4 3 2 3" xfId="1560" xr:uid="{00000000-0005-0000-0000-0000F4060000}"/>
    <cellStyle name="Hyperlink 4 4 3 3" xfId="723" xr:uid="{00000000-0005-0000-0000-0000F5060000}"/>
    <cellStyle name="Hyperlink 4 4 3 3 2" xfId="1836" xr:uid="{00000000-0005-0000-0000-0000F6060000}"/>
    <cellStyle name="Hyperlink 4 4 3 4" xfId="1284" xr:uid="{00000000-0005-0000-0000-0000F7060000}"/>
    <cellStyle name="Hyperlink 4 4 4" xfId="263" xr:uid="{00000000-0005-0000-0000-0000F8060000}"/>
    <cellStyle name="Hyperlink 4 4 4 2" xfId="539" xr:uid="{00000000-0005-0000-0000-0000F9060000}"/>
    <cellStyle name="Hyperlink 4 4 4 2 2" xfId="1091" xr:uid="{00000000-0005-0000-0000-0000FA060000}"/>
    <cellStyle name="Hyperlink 4 4 4 2 2 2" xfId="2204" xr:uid="{00000000-0005-0000-0000-0000FB060000}"/>
    <cellStyle name="Hyperlink 4 4 4 2 3" xfId="1652" xr:uid="{00000000-0005-0000-0000-0000FC060000}"/>
    <cellStyle name="Hyperlink 4 4 4 3" xfId="815" xr:uid="{00000000-0005-0000-0000-0000FD060000}"/>
    <cellStyle name="Hyperlink 4 4 4 3 2" xfId="1928" xr:uid="{00000000-0005-0000-0000-0000FE060000}"/>
    <cellStyle name="Hyperlink 4 4 4 4" xfId="1376" xr:uid="{00000000-0005-0000-0000-0000FF060000}"/>
    <cellStyle name="Hyperlink 4 4 5" xfId="355" xr:uid="{00000000-0005-0000-0000-000000070000}"/>
    <cellStyle name="Hyperlink 4 4 5 2" xfId="907" xr:uid="{00000000-0005-0000-0000-000001070000}"/>
    <cellStyle name="Hyperlink 4 4 5 2 2" xfId="2020" xr:uid="{00000000-0005-0000-0000-000002070000}"/>
    <cellStyle name="Hyperlink 4 4 5 3" xfId="1468" xr:uid="{00000000-0005-0000-0000-000003070000}"/>
    <cellStyle name="Hyperlink 4 4 6" xfId="631" xr:uid="{00000000-0005-0000-0000-000004070000}"/>
    <cellStyle name="Hyperlink 4 4 6 2" xfId="1744" xr:uid="{00000000-0005-0000-0000-000005070000}"/>
    <cellStyle name="Hyperlink 4 4 7" xfId="1192" xr:uid="{00000000-0005-0000-0000-000006070000}"/>
    <cellStyle name="Hyperlink 4 5" xfId="105" xr:uid="{00000000-0005-0000-0000-000007070000}"/>
    <cellStyle name="Hyperlink 4 5 2" xfId="197" xr:uid="{00000000-0005-0000-0000-000008070000}"/>
    <cellStyle name="Hyperlink 4 5 2 2" xfId="473" xr:uid="{00000000-0005-0000-0000-000009070000}"/>
    <cellStyle name="Hyperlink 4 5 2 2 2" xfId="1025" xr:uid="{00000000-0005-0000-0000-00000A070000}"/>
    <cellStyle name="Hyperlink 4 5 2 2 2 2" xfId="2138" xr:uid="{00000000-0005-0000-0000-00000B070000}"/>
    <cellStyle name="Hyperlink 4 5 2 2 3" xfId="1586" xr:uid="{00000000-0005-0000-0000-00000C070000}"/>
    <cellStyle name="Hyperlink 4 5 2 3" xfId="749" xr:uid="{00000000-0005-0000-0000-00000D070000}"/>
    <cellStyle name="Hyperlink 4 5 2 3 2" xfId="1862" xr:uid="{00000000-0005-0000-0000-00000E070000}"/>
    <cellStyle name="Hyperlink 4 5 2 4" xfId="1310" xr:uid="{00000000-0005-0000-0000-00000F070000}"/>
    <cellStyle name="Hyperlink 4 5 3" xfId="289" xr:uid="{00000000-0005-0000-0000-000010070000}"/>
    <cellStyle name="Hyperlink 4 5 3 2" xfId="565" xr:uid="{00000000-0005-0000-0000-000011070000}"/>
    <cellStyle name="Hyperlink 4 5 3 2 2" xfId="1117" xr:uid="{00000000-0005-0000-0000-000012070000}"/>
    <cellStyle name="Hyperlink 4 5 3 2 2 2" xfId="2230" xr:uid="{00000000-0005-0000-0000-000013070000}"/>
    <cellStyle name="Hyperlink 4 5 3 2 3" xfId="1678" xr:uid="{00000000-0005-0000-0000-000014070000}"/>
    <cellStyle name="Hyperlink 4 5 3 3" xfId="841" xr:uid="{00000000-0005-0000-0000-000015070000}"/>
    <cellStyle name="Hyperlink 4 5 3 3 2" xfId="1954" xr:uid="{00000000-0005-0000-0000-000016070000}"/>
    <cellStyle name="Hyperlink 4 5 3 4" xfId="1402" xr:uid="{00000000-0005-0000-0000-000017070000}"/>
    <cellStyle name="Hyperlink 4 5 4" xfId="381" xr:uid="{00000000-0005-0000-0000-000018070000}"/>
    <cellStyle name="Hyperlink 4 5 4 2" xfId="933" xr:uid="{00000000-0005-0000-0000-000019070000}"/>
    <cellStyle name="Hyperlink 4 5 4 2 2" xfId="2046" xr:uid="{00000000-0005-0000-0000-00001A070000}"/>
    <cellStyle name="Hyperlink 4 5 4 3" xfId="1494" xr:uid="{00000000-0005-0000-0000-00001B070000}"/>
    <cellStyle name="Hyperlink 4 5 5" xfId="657" xr:uid="{00000000-0005-0000-0000-00001C070000}"/>
    <cellStyle name="Hyperlink 4 5 5 2" xfId="1770" xr:uid="{00000000-0005-0000-0000-00001D070000}"/>
    <cellStyle name="Hyperlink 4 5 6" xfId="1218" xr:uid="{00000000-0005-0000-0000-00001E070000}"/>
    <cellStyle name="Hyperlink 4 6" xfId="151" xr:uid="{00000000-0005-0000-0000-00001F070000}"/>
    <cellStyle name="Hyperlink 4 6 2" xfId="427" xr:uid="{00000000-0005-0000-0000-000020070000}"/>
    <cellStyle name="Hyperlink 4 6 2 2" xfId="979" xr:uid="{00000000-0005-0000-0000-000021070000}"/>
    <cellStyle name="Hyperlink 4 6 2 2 2" xfId="2092" xr:uid="{00000000-0005-0000-0000-000022070000}"/>
    <cellStyle name="Hyperlink 4 6 2 3" xfId="1540" xr:uid="{00000000-0005-0000-0000-000023070000}"/>
    <cellStyle name="Hyperlink 4 6 3" xfId="703" xr:uid="{00000000-0005-0000-0000-000024070000}"/>
    <cellStyle name="Hyperlink 4 6 3 2" xfId="1816" xr:uid="{00000000-0005-0000-0000-000025070000}"/>
    <cellStyle name="Hyperlink 4 6 4" xfId="1264" xr:uid="{00000000-0005-0000-0000-000026070000}"/>
    <cellStyle name="Hyperlink 4 7" xfId="243" xr:uid="{00000000-0005-0000-0000-000027070000}"/>
    <cellStyle name="Hyperlink 4 7 2" xfId="519" xr:uid="{00000000-0005-0000-0000-000028070000}"/>
    <cellStyle name="Hyperlink 4 7 2 2" xfId="1071" xr:uid="{00000000-0005-0000-0000-000029070000}"/>
    <cellStyle name="Hyperlink 4 7 2 2 2" xfId="2184" xr:uid="{00000000-0005-0000-0000-00002A070000}"/>
    <cellStyle name="Hyperlink 4 7 2 3" xfId="1632" xr:uid="{00000000-0005-0000-0000-00002B070000}"/>
    <cellStyle name="Hyperlink 4 7 3" xfId="795" xr:uid="{00000000-0005-0000-0000-00002C070000}"/>
    <cellStyle name="Hyperlink 4 7 3 2" xfId="1908" xr:uid="{00000000-0005-0000-0000-00002D070000}"/>
    <cellStyle name="Hyperlink 4 7 4" xfId="1356" xr:uid="{00000000-0005-0000-0000-00002E070000}"/>
    <cellStyle name="Hyperlink 4 8" xfId="335" xr:uid="{00000000-0005-0000-0000-00002F070000}"/>
    <cellStyle name="Hyperlink 4 8 2" xfId="887" xr:uid="{00000000-0005-0000-0000-000030070000}"/>
    <cellStyle name="Hyperlink 4 8 2 2" xfId="2000" xr:uid="{00000000-0005-0000-0000-000031070000}"/>
    <cellStyle name="Hyperlink 4 8 3" xfId="1448" xr:uid="{00000000-0005-0000-0000-000032070000}"/>
    <cellStyle name="Hyperlink 4 9" xfId="611" xr:uid="{00000000-0005-0000-0000-000033070000}"/>
    <cellStyle name="Hyperlink 4 9 2" xfId="1724" xr:uid="{00000000-0005-0000-0000-000034070000}"/>
    <cellStyle name="Hyperlink 5" xfId="59" xr:uid="{00000000-0005-0000-0000-000035070000}"/>
    <cellStyle name="Hyperlink 5 2" xfId="70" xr:uid="{00000000-0005-0000-0000-000036070000}"/>
    <cellStyle name="Hyperlink 5 2 2" xfId="90" xr:uid="{00000000-0005-0000-0000-000037070000}"/>
    <cellStyle name="Hyperlink 5 2 2 2" xfId="136" xr:uid="{00000000-0005-0000-0000-000038070000}"/>
    <cellStyle name="Hyperlink 5 2 2 2 2" xfId="228" xr:uid="{00000000-0005-0000-0000-000039070000}"/>
    <cellStyle name="Hyperlink 5 2 2 2 2 2" xfId="504" xr:uid="{00000000-0005-0000-0000-00003A070000}"/>
    <cellStyle name="Hyperlink 5 2 2 2 2 2 2" xfId="1056" xr:uid="{00000000-0005-0000-0000-00003B070000}"/>
    <cellStyle name="Hyperlink 5 2 2 2 2 2 2 2" xfId="2169" xr:uid="{00000000-0005-0000-0000-00003C070000}"/>
    <cellStyle name="Hyperlink 5 2 2 2 2 2 3" xfId="1617" xr:uid="{00000000-0005-0000-0000-00003D070000}"/>
    <cellStyle name="Hyperlink 5 2 2 2 2 3" xfId="780" xr:uid="{00000000-0005-0000-0000-00003E070000}"/>
    <cellStyle name="Hyperlink 5 2 2 2 2 3 2" xfId="1893" xr:uid="{00000000-0005-0000-0000-00003F070000}"/>
    <cellStyle name="Hyperlink 5 2 2 2 2 4" xfId="1341" xr:uid="{00000000-0005-0000-0000-000040070000}"/>
    <cellStyle name="Hyperlink 5 2 2 2 3" xfId="320" xr:uid="{00000000-0005-0000-0000-000041070000}"/>
    <cellStyle name="Hyperlink 5 2 2 2 3 2" xfId="596" xr:uid="{00000000-0005-0000-0000-000042070000}"/>
    <cellStyle name="Hyperlink 5 2 2 2 3 2 2" xfId="1148" xr:uid="{00000000-0005-0000-0000-000043070000}"/>
    <cellStyle name="Hyperlink 5 2 2 2 3 2 2 2" xfId="2261" xr:uid="{00000000-0005-0000-0000-000044070000}"/>
    <cellStyle name="Hyperlink 5 2 2 2 3 2 3" xfId="1709" xr:uid="{00000000-0005-0000-0000-000045070000}"/>
    <cellStyle name="Hyperlink 5 2 2 2 3 3" xfId="872" xr:uid="{00000000-0005-0000-0000-000046070000}"/>
    <cellStyle name="Hyperlink 5 2 2 2 3 3 2" xfId="1985" xr:uid="{00000000-0005-0000-0000-000047070000}"/>
    <cellStyle name="Hyperlink 5 2 2 2 3 4" xfId="1433" xr:uid="{00000000-0005-0000-0000-000048070000}"/>
    <cellStyle name="Hyperlink 5 2 2 2 4" xfId="412" xr:uid="{00000000-0005-0000-0000-000049070000}"/>
    <cellStyle name="Hyperlink 5 2 2 2 4 2" xfId="964" xr:uid="{00000000-0005-0000-0000-00004A070000}"/>
    <cellStyle name="Hyperlink 5 2 2 2 4 2 2" xfId="2077" xr:uid="{00000000-0005-0000-0000-00004B070000}"/>
    <cellStyle name="Hyperlink 5 2 2 2 4 3" xfId="1525" xr:uid="{00000000-0005-0000-0000-00004C070000}"/>
    <cellStyle name="Hyperlink 5 2 2 2 5" xfId="688" xr:uid="{00000000-0005-0000-0000-00004D070000}"/>
    <cellStyle name="Hyperlink 5 2 2 2 5 2" xfId="1801" xr:uid="{00000000-0005-0000-0000-00004E070000}"/>
    <cellStyle name="Hyperlink 5 2 2 2 6" xfId="1249" xr:uid="{00000000-0005-0000-0000-00004F070000}"/>
    <cellStyle name="Hyperlink 5 2 2 3" xfId="182" xr:uid="{00000000-0005-0000-0000-000050070000}"/>
    <cellStyle name="Hyperlink 5 2 2 3 2" xfId="458" xr:uid="{00000000-0005-0000-0000-000051070000}"/>
    <cellStyle name="Hyperlink 5 2 2 3 2 2" xfId="1010" xr:uid="{00000000-0005-0000-0000-000052070000}"/>
    <cellStyle name="Hyperlink 5 2 2 3 2 2 2" xfId="2123" xr:uid="{00000000-0005-0000-0000-000053070000}"/>
    <cellStyle name="Hyperlink 5 2 2 3 2 3" xfId="1571" xr:uid="{00000000-0005-0000-0000-000054070000}"/>
    <cellStyle name="Hyperlink 5 2 2 3 3" xfId="734" xr:uid="{00000000-0005-0000-0000-000055070000}"/>
    <cellStyle name="Hyperlink 5 2 2 3 3 2" xfId="1847" xr:uid="{00000000-0005-0000-0000-000056070000}"/>
    <cellStyle name="Hyperlink 5 2 2 3 4" xfId="1295" xr:uid="{00000000-0005-0000-0000-000057070000}"/>
    <cellStyle name="Hyperlink 5 2 2 4" xfId="274" xr:uid="{00000000-0005-0000-0000-000058070000}"/>
    <cellStyle name="Hyperlink 5 2 2 4 2" xfId="550" xr:uid="{00000000-0005-0000-0000-000059070000}"/>
    <cellStyle name="Hyperlink 5 2 2 4 2 2" xfId="1102" xr:uid="{00000000-0005-0000-0000-00005A070000}"/>
    <cellStyle name="Hyperlink 5 2 2 4 2 2 2" xfId="2215" xr:uid="{00000000-0005-0000-0000-00005B070000}"/>
    <cellStyle name="Hyperlink 5 2 2 4 2 3" xfId="1663" xr:uid="{00000000-0005-0000-0000-00005C070000}"/>
    <cellStyle name="Hyperlink 5 2 2 4 3" xfId="826" xr:uid="{00000000-0005-0000-0000-00005D070000}"/>
    <cellStyle name="Hyperlink 5 2 2 4 3 2" xfId="1939" xr:uid="{00000000-0005-0000-0000-00005E070000}"/>
    <cellStyle name="Hyperlink 5 2 2 4 4" xfId="1387" xr:uid="{00000000-0005-0000-0000-00005F070000}"/>
    <cellStyle name="Hyperlink 5 2 2 5" xfId="366" xr:uid="{00000000-0005-0000-0000-000060070000}"/>
    <cellStyle name="Hyperlink 5 2 2 5 2" xfId="918" xr:uid="{00000000-0005-0000-0000-000061070000}"/>
    <cellStyle name="Hyperlink 5 2 2 5 2 2" xfId="2031" xr:uid="{00000000-0005-0000-0000-000062070000}"/>
    <cellStyle name="Hyperlink 5 2 2 5 3" xfId="1479" xr:uid="{00000000-0005-0000-0000-000063070000}"/>
    <cellStyle name="Hyperlink 5 2 2 6" xfId="642" xr:uid="{00000000-0005-0000-0000-000064070000}"/>
    <cellStyle name="Hyperlink 5 2 2 6 2" xfId="1755" xr:uid="{00000000-0005-0000-0000-000065070000}"/>
    <cellStyle name="Hyperlink 5 2 2 7" xfId="1203" xr:uid="{00000000-0005-0000-0000-000066070000}"/>
    <cellStyle name="Hyperlink 5 2 3" xfId="116" xr:uid="{00000000-0005-0000-0000-000067070000}"/>
    <cellStyle name="Hyperlink 5 2 3 2" xfId="208" xr:uid="{00000000-0005-0000-0000-000068070000}"/>
    <cellStyle name="Hyperlink 5 2 3 2 2" xfId="484" xr:uid="{00000000-0005-0000-0000-000069070000}"/>
    <cellStyle name="Hyperlink 5 2 3 2 2 2" xfId="1036" xr:uid="{00000000-0005-0000-0000-00006A070000}"/>
    <cellStyle name="Hyperlink 5 2 3 2 2 2 2" xfId="2149" xr:uid="{00000000-0005-0000-0000-00006B070000}"/>
    <cellStyle name="Hyperlink 5 2 3 2 2 3" xfId="1597" xr:uid="{00000000-0005-0000-0000-00006C070000}"/>
    <cellStyle name="Hyperlink 5 2 3 2 3" xfId="760" xr:uid="{00000000-0005-0000-0000-00006D070000}"/>
    <cellStyle name="Hyperlink 5 2 3 2 3 2" xfId="1873" xr:uid="{00000000-0005-0000-0000-00006E070000}"/>
    <cellStyle name="Hyperlink 5 2 3 2 4" xfId="1321" xr:uid="{00000000-0005-0000-0000-00006F070000}"/>
    <cellStyle name="Hyperlink 5 2 3 3" xfId="300" xr:uid="{00000000-0005-0000-0000-000070070000}"/>
    <cellStyle name="Hyperlink 5 2 3 3 2" xfId="576" xr:uid="{00000000-0005-0000-0000-000071070000}"/>
    <cellStyle name="Hyperlink 5 2 3 3 2 2" xfId="1128" xr:uid="{00000000-0005-0000-0000-000072070000}"/>
    <cellStyle name="Hyperlink 5 2 3 3 2 2 2" xfId="2241" xr:uid="{00000000-0005-0000-0000-000073070000}"/>
    <cellStyle name="Hyperlink 5 2 3 3 2 3" xfId="1689" xr:uid="{00000000-0005-0000-0000-000074070000}"/>
    <cellStyle name="Hyperlink 5 2 3 3 3" xfId="852" xr:uid="{00000000-0005-0000-0000-000075070000}"/>
    <cellStyle name="Hyperlink 5 2 3 3 3 2" xfId="1965" xr:uid="{00000000-0005-0000-0000-000076070000}"/>
    <cellStyle name="Hyperlink 5 2 3 3 4" xfId="1413" xr:uid="{00000000-0005-0000-0000-000077070000}"/>
    <cellStyle name="Hyperlink 5 2 3 4" xfId="392" xr:uid="{00000000-0005-0000-0000-000078070000}"/>
    <cellStyle name="Hyperlink 5 2 3 4 2" xfId="944" xr:uid="{00000000-0005-0000-0000-000079070000}"/>
    <cellStyle name="Hyperlink 5 2 3 4 2 2" xfId="2057" xr:uid="{00000000-0005-0000-0000-00007A070000}"/>
    <cellStyle name="Hyperlink 5 2 3 4 3" xfId="1505" xr:uid="{00000000-0005-0000-0000-00007B070000}"/>
    <cellStyle name="Hyperlink 5 2 3 5" xfId="668" xr:uid="{00000000-0005-0000-0000-00007C070000}"/>
    <cellStyle name="Hyperlink 5 2 3 5 2" xfId="1781" xr:uid="{00000000-0005-0000-0000-00007D070000}"/>
    <cellStyle name="Hyperlink 5 2 3 6" xfId="1229" xr:uid="{00000000-0005-0000-0000-00007E070000}"/>
    <cellStyle name="Hyperlink 5 2 4" xfId="162" xr:uid="{00000000-0005-0000-0000-00007F070000}"/>
    <cellStyle name="Hyperlink 5 2 4 2" xfId="438" xr:uid="{00000000-0005-0000-0000-000080070000}"/>
    <cellStyle name="Hyperlink 5 2 4 2 2" xfId="990" xr:uid="{00000000-0005-0000-0000-000081070000}"/>
    <cellStyle name="Hyperlink 5 2 4 2 2 2" xfId="2103" xr:uid="{00000000-0005-0000-0000-000082070000}"/>
    <cellStyle name="Hyperlink 5 2 4 2 3" xfId="1551" xr:uid="{00000000-0005-0000-0000-000083070000}"/>
    <cellStyle name="Hyperlink 5 2 4 3" xfId="714" xr:uid="{00000000-0005-0000-0000-000084070000}"/>
    <cellStyle name="Hyperlink 5 2 4 3 2" xfId="1827" xr:uid="{00000000-0005-0000-0000-000085070000}"/>
    <cellStyle name="Hyperlink 5 2 4 4" xfId="1275" xr:uid="{00000000-0005-0000-0000-000086070000}"/>
    <cellStyle name="Hyperlink 5 2 5" xfId="254" xr:uid="{00000000-0005-0000-0000-000087070000}"/>
    <cellStyle name="Hyperlink 5 2 5 2" xfId="530" xr:uid="{00000000-0005-0000-0000-000088070000}"/>
    <cellStyle name="Hyperlink 5 2 5 2 2" xfId="1082" xr:uid="{00000000-0005-0000-0000-000089070000}"/>
    <cellStyle name="Hyperlink 5 2 5 2 2 2" xfId="2195" xr:uid="{00000000-0005-0000-0000-00008A070000}"/>
    <cellStyle name="Hyperlink 5 2 5 2 3" xfId="1643" xr:uid="{00000000-0005-0000-0000-00008B070000}"/>
    <cellStyle name="Hyperlink 5 2 5 3" xfId="806" xr:uid="{00000000-0005-0000-0000-00008C070000}"/>
    <cellStyle name="Hyperlink 5 2 5 3 2" xfId="1919" xr:uid="{00000000-0005-0000-0000-00008D070000}"/>
    <cellStyle name="Hyperlink 5 2 5 4" xfId="1367" xr:uid="{00000000-0005-0000-0000-00008E070000}"/>
    <cellStyle name="Hyperlink 5 2 6" xfId="346" xr:uid="{00000000-0005-0000-0000-00008F070000}"/>
    <cellStyle name="Hyperlink 5 2 6 2" xfId="898" xr:uid="{00000000-0005-0000-0000-000090070000}"/>
    <cellStyle name="Hyperlink 5 2 6 2 2" xfId="2011" xr:uid="{00000000-0005-0000-0000-000091070000}"/>
    <cellStyle name="Hyperlink 5 2 6 3" xfId="1459" xr:uid="{00000000-0005-0000-0000-000092070000}"/>
    <cellStyle name="Hyperlink 5 2 7" xfId="622" xr:uid="{00000000-0005-0000-0000-000093070000}"/>
    <cellStyle name="Hyperlink 5 2 7 2" xfId="1735" xr:uid="{00000000-0005-0000-0000-000094070000}"/>
    <cellStyle name="Hyperlink 5 2 8" xfId="1183" xr:uid="{00000000-0005-0000-0000-000095070000}"/>
    <cellStyle name="Hyperlink 5 3" xfId="80" xr:uid="{00000000-0005-0000-0000-000096070000}"/>
    <cellStyle name="Hyperlink 5 3 2" xfId="126" xr:uid="{00000000-0005-0000-0000-000097070000}"/>
    <cellStyle name="Hyperlink 5 3 2 2" xfId="218" xr:uid="{00000000-0005-0000-0000-000098070000}"/>
    <cellStyle name="Hyperlink 5 3 2 2 2" xfId="494" xr:uid="{00000000-0005-0000-0000-000099070000}"/>
    <cellStyle name="Hyperlink 5 3 2 2 2 2" xfId="1046" xr:uid="{00000000-0005-0000-0000-00009A070000}"/>
    <cellStyle name="Hyperlink 5 3 2 2 2 2 2" xfId="2159" xr:uid="{00000000-0005-0000-0000-00009B070000}"/>
    <cellStyle name="Hyperlink 5 3 2 2 2 3" xfId="1607" xr:uid="{00000000-0005-0000-0000-00009C070000}"/>
    <cellStyle name="Hyperlink 5 3 2 2 3" xfId="770" xr:uid="{00000000-0005-0000-0000-00009D070000}"/>
    <cellStyle name="Hyperlink 5 3 2 2 3 2" xfId="1883" xr:uid="{00000000-0005-0000-0000-00009E070000}"/>
    <cellStyle name="Hyperlink 5 3 2 2 4" xfId="1331" xr:uid="{00000000-0005-0000-0000-00009F070000}"/>
    <cellStyle name="Hyperlink 5 3 2 3" xfId="310" xr:uid="{00000000-0005-0000-0000-0000A0070000}"/>
    <cellStyle name="Hyperlink 5 3 2 3 2" xfId="586" xr:uid="{00000000-0005-0000-0000-0000A1070000}"/>
    <cellStyle name="Hyperlink 5 3 2 3 2 2" xfId="1138" xr:uid="{00000000-0005-0000-0000-0000A2070000}"/>
    <cellStyle name="Hyperlink 5 3 2 3 2 2 2" xfId="2251" xr:uid="{00000000-0005-0000-0000-0000A3070000}"/>
    <cellStyle name="Hyperlink 5 3 2 3 2 3" xfId="1699" xr:uid="{00000000-0005-0000-0000-0000A4070000}"/>
    <cellStyle name="Hyperlink 5 3 2 3 3" xfId="862" xr:uid="{00000000-0005-0000-0000-0000A5070000}"/>
    <cellStyle name="Hyperlink 5 3 2 3 3 2" xfId="1975" xr:uid="{00000000-0005-0000-0000-0000A6070000}"/>
    <cellStyle name="Hyperlink 5 3 2 3 4" xfId="1423" xr:uid="{00000000-0005-0000-0000-0000A7070000}"/>
    <cellStyle name="Hyperlink 5 3 2 4" xfId="402" xr:uid="{00000000-0005-0000-0000-0000A8070000}"/>
    <cellStyle name="Hyperlink 5 3 2 4 2" xfId="954" xr:uid="{00000000-0005-0000-0000-0000A9070000}"/>
    <cellStyle name="Hyperlink 5 3 2 4 2 2" xfId="2067" xr:uid="{00000000-0005-0000-0000-0000AA070000}"/>
    <cellStyle name="Hyperlink 5 3 2 4 3" xfId="1515" xr:uid="{00000000-0005-0000-0000-0000AB070000}"/>
    <cellStyle name="Hyperlink 5 3 2 5" xfId="678" xr:uid="{00000000-0005-0000-0000-0000AC070000}"/>
    <cellStyle name="Hyperlink 5 3 2 5 2" xfId="1791" xr:uid="{00000000-0005-0000-0000-0000AD070000}"/>
    <cellStyle name="Hyperlink 5 3 2 6" xfId="1239" xr:uid="{00000000-0005-0000-0000-0000AE070000}"/>
    <cellStyle name="Hyperlink 5 3 3" xfId="172" xr:uid="{00000000-0005-0000-0000-0000AF070000}"/>
    <cellStyle name="Hyperlink 5 3 3 2" xfId="448" xr:uid="{00000000-0005-0000-0000-0000B0070000}"/>
    <cellStyle name="Hyperlink 5 3 3 2 2" xfId="1000" xr:uid="{00000000-0005-0000-0000-0000B1070000}"/>
    <cellStyle name="Hyperlink 5 3 3 2 2 2" xfId="2113" xr:uid="{00000000-0005-0000-0000-0000B2070000}"/>
    <cellStyle name="Hyperlink 5 3 3 2 3" xfId="1561" xr:uid="{00000000-0005-0000-0000-0000B3070000}"/>
    <cellStyle name="Hyperlink 5 3 3 3" xfId="724" xr:uid="{00000000-0005-0000-0000-0000B4070000}"/>
    <cellStyle name="Hyperlink 5 3 3 3 2" xfId="1837" xr:uid="{00000000-0005-0000-0000-0000B5070000}"/>
    <cellStyle name="Hyperlink 5 3 3 4" xfId="1285" xr:uid="{00000000-0005-0000-0000-0000B6070000}"/>
    <cellStyle name="Hyperlink 5 3 4" xfId="264" xr:uid="{00000000-0005-0000-0000-0000B7070000}"/>
    <cellStyle name="Hyperlink 5 3 4 2" xfId="540" xr:uid="{00000000-0005-0000-0000-0000B8070000}"/>
    <cellStyle name="Hyperlink 5 3 4 2 2" xfId="1092" xr:uid="{00000000-0005-0000-0000-0000B9070000}"/>
    <cellStyle name="Hyperlink 5 3 4 2 2 2" xfId="2205" xr:uid="{00000000-0005-0000-0000-0000BA070000}"/>
    <cellStyle name="Hyperlink 5 3 4 2 3" xfId="1653" xr:uid="{00000000-0005-0000-0000-0000BB070000}"/>
    <cellStyle name="Hyperlink 5 3 4 3" xfId="816" xr:uid="{00000000-0005-0000-0000-0000BC070000}"/>
    <cellStyle name="Hyperlink 5 3 4 3 2" xfId="1929" xr:uid="{00000000-0005-0000-0000-0000BD070000}"/>
    <cellStyle name="Hyperlink 5 3 4 4" xfId="1377" xr:uid="{00000000-0005-0000-0000-0000BE070000}"/>
    <cellStyle name="Hyperlink 5 3 5" xfId="356" xr:uid="{00000000-0005-0000-0000-0000BF070000}"/>
    <cellStyle name="Hyperlink 5 3 5 2" xfId="908" xr:uid="{00000000-0005-0000-0000-0000C0070000}"/>
    <cellStyle name="Hyperlink 5 3 5 2 2" xfId="2021" xr:uid="{00000000-0005-0000-0000-0000C1070000}"/>
    <cellStyle name="Hyperlink 5 3 5 3" xfId="1469" xr:uid="{00000000-0005-0000-0000-0000C2070000}"/>
    <cellStyle name="Hyperlink 5 3 6" xfId="632" xr:uid="{00000000-0005-0000-0000-0000C3070000}"/>
    <cellStyle name="Hyperlink 5 3 6 2" xfId="1745" xr:uid="{00000000-0005-0000-0000-0000C4070000}"/>
    <cellStyle name="Hyperlink 5 3 7" xfId="1193" xr:uid="{00000000-0005-0000-0000-0000C5070000}"/>
    <cellStyle name="Hyperlink 5 4" xfId="106" xr:uid="{00000000-0005-0000-0000-0000C6070000}"/>
    <cellStyle name="Hyperlink 5 4 2" xfId="198" xr:uid="{00000000-0005-0000-0000-0000C7070000}"/>
    <cellStyle name="Hyperlink 5 4 2 2" xfId="474" xr:uid="{00000000-0005-0000-0000-0000C8070000}"/>
    <cellStyle name="Hyperlink 5 4 2 2 2" xfId="1026" xr:uid="{00000000-0005-0000-0000-0000C9070000}"/>
    <cellStyle name="Hyperlink 5 4 2 2 2 2" xfId="2139" xr:uid="{00000000-0005-0000-0000-0000CA070000}"/>
    <cellStyle name="Hyperlink 5 4 2 2 3" xfId="1587" xr:uid="{00000000-0005-0000-0000-0000CB070000}"/>
    <cellStyle name="Hyperlink 5 4 2 3" xfId="750" xr:uid="{00000000-0005-0000-0000-0000CC070000}"/>
    <cellStyle name="Hyperlink 5 4 2 3 2" xfId="1863" xr:uid="{00000000-0005-0000-0000-0000CD070000}"/>
    <cellStyle name="Hyperlink 5 4 2 4" xfId="1311" xr:uid="{00000000-0005-0000-0000-0000CE070000}"/>
    <cellStyle name="Hyperlink 5 4 3" xfId="290" xr:uid="{00000000-0005-0000-0000-0000CF070000}"/>
    <cellStyle name="Hyperlink 5 4 3 2" xfId="566" xr:uid="{00000000-0005-0000-0000-0000D0070000}"/>
    <cellStyle name="Hyperlink 5 4 3 2 2" xfId="1118" xr:uid="{00000000-0005-0000-0000-0000D1070000}"/>
    <cellStyle name="Hyperlink 5 4 3 2 2 2" xfId="2231" xr:uid="{00000000-0005-0000-0000-0000D2070000}"/>
    <cellStyle name="Hyperlink 5 4 3 2 3" xfId="1679" xr:uid="{00000000-0005-0000-0000-0000D3070000}"/>
    <cellStyle name="Hyperlink 5 4 3 3" xfId="842" xr:uid="{00000000-0005-0000-0000-0000D4070000}"/>
    <cellStyle name="Hyperlink 5 4 3 3 2" xfId="1955" xr:uid="{00000000-0005-0000-0000-0000D5070000}"/>
    <cellStyle name="Hyperlink 5 4 3 4" xfId="1403" xr:uid="{00000000-0005-0000-0000-0000D6070000}"/>
    <cellStyle name="Hyperlink 5 4 4" xfId="382" xr:uid="{00000000-0005-0000-0000-0000D7070000}"/>
    <cellStyle name="Hyperlink 5 4 4 2" xfId="934" xr:uid="{00000000-0005-0000-0000-0000D8070000}"/>
    <cellStyle name="Hyperlink 5 4 4 2 2" xfId="2047" xr:uid="{00000000-0005-0000-0000-0000D9070000}"/>
    <cellStyle name="Hyperlink 5 4 4 3" xfId="1495" xr:uid="{00000000-0005-0000-0000-0000DA070000}"/>
    <cellStyle name="Hyperlink 5 4 5" xfId="658" xr:uid="{00000000-0005-0000-0000-0000DB070000}"/>
    <cellStyle name="Hyperlink 5 4 5 2" xfId="1771" xr:uid="{00000000-0005-0000-0000-0000DC070000}"/>
    <cellStyle name="Hyperlink 5 4 6" xfId="1219" xr:uid="{00000000-0005-0000-0000-0000DD070000}"/>
    <cellStyle name="Hyperlink 5 5" xfId="152" xr:uid="{00000000-0005-0000-0000-0000DE070000}"/>
    <cellStyle name="Hyperlink 5 5 2" xfId="428" xr:uid="{00000000-0005-0000-0000-0000DF070000}"/>
    <cellStyle name="Hyperlink 5 5 2 2" xfId="980" xr:uid="{00000000-0005-0000-0000-0000E0070000}"/>
    <cellStyle name="Hyperlink 5 5 2 2 2" xfId="2093" xr:uid="{00000000-0005-0000-0000-0000E1070000}"/>
    <cellStyle name="Hyperlink 5 5 2 3" xfId="1541" xr:uid="{00000000-0005-0000-0000-0000E2070000}"/>
    <cellStyle name="Hyperlink 5 5 3" xfId="704" xr:uid="{00000000-0005-0000-0000-0000E3070000}"/>
    <cellStyle name="Hyperlink 5 5 3 2" xfId="1817" xr:uid="{00000000-0005-0000-0000-0000E4070000}"/>
    <cellStyle name="Hyperlink 5 5 4" xfId="1265" xr:uid="{00000000-0005-0000-0000-0000E5070000}"/>
    <cellStyle name="Hyperlink 5 6" xfId="244" xr:uid="{00000000-0005-0000-0000-0000E6070000}"/>
    <cellStyle name="Hyperlink 5 6 2" xfId="520" xr:uid="{00000000-0005-0000-0000-0000E7070000}"/>
    <cellStyle name="Hyperlink 5 6 2 2" xfId="1072" xr:uid="{00000000-0005-0000-0000-0000E8070000}"/>
    <cellStyle name="Hyperlink 5 6 2 2 2" xfId="2185" xr:uid="{00000000-0005-0000-0000-0000E9070000}"/>
    <cellStyle name="Hyperlink 5 6 2 3" xfId="1633" xr:uid="{00000000-0005-0000-0000-0000EA070000}"/>
    <cellStyle name="Hyperlink 5 6 3" xfId="796" xr:uid="{00000000-0005-0000-0000-0000EB070000}"/>
    <cellStyle name="Hyperlink 5 6 3 2" xfId="1909" xr:uid="{00000000-0005-0000-0000-0000EC070000}"/>
    <cellStyle name="Hyperlink 5 6 4" xfId="1357" xr:uid="{00000000-0005-0000-0000-0000ED070000}"/>
    <cellStyle name="Hyperlink 5 7" xfId="336" xr:uid="{00000000-0005-0000-0000-0000EE070000}"/>
    <cellStyle name="Hyperlink 5 7 2" xfId="888" xr:uid="{00000000-0005-0000-0000-0000EF070000}"/>
    <cellStyle name="Hyperlink 5 7 2 2" xfId="2001" xr:uid="{00000000-0005-0000-0000-0000F0070000}"/>
    <cellStyle name="Hyperlink 5 7 3" xfId="1449" xr:uid="{00000000-0005-0000-0000-0000F1070000}"/>
    <cellStyle name="Hyperlink 5 8" xfId="612" xr:uid="{00000000-0005-0000-0000-0000F2070000}"/>
    <cellStyle name="Hyperlink 5 8 2" xfId="1725" xr:uid="{00000000-0005-0000-0000-0000F3070000}"/>
    <cellStyle name="Hyperlink 5 9" xfId="1173" xr:uid="{00000000-0005-0000-0000-0000F4070000}"/>
    <cellStyle name="Hyperlink 6" xfId="65" xr:uid="{00000000-0005-0000-0000-0000F5070000}"/>
    <cellStyle name="Hyperlink 6 2" xfId="85" xr:uid="{00000000-0005-0000-0000-0000F6070000}"/>
    <cellStyle name="Hyperlink 6 2 2" xfId="131" xr:uid="{00000000-0005-0000-0000-0000F7070000}"/>
    <cellStyle name="Hyperlink 6 2 2 2" xfId="223" xr:uid="{00000000-0005-0000-0000-0000F8070000}"/>
    <cellStyle name="Hyperlink 6 2 2 2 2" xfId="499" xr:uid="{00000000-0005-0000-0000-0000F9070000}"/>
    <cellStyle name="Hyperlink 6 2 2 2 2 2" xfId="1051" xr:uid="{00000000-0005-0000-0000-0000FA070000}"/>
    <cellStyle name="Hyperlink 6 2 2 2 2 2 2" xfId="2164" xr:uid="{00000000-0005-0000-0000-0000FB070000}"/>
    <cellStyle name="Hyperlink 6 2 2 2 2 3" xfId="1612" xr:uid="{00000000-0005-0000-0000-0000FC070000}"/>
    <cellStyle name="Hyperlink 6 2 2 2 3" xfId="775" xr:uid="{00000000-0005-0000-0000-0000FD070000}"/>
    <cellStyle name="Hyperlink 6 2 2 2 3 2" xfId="1888" xr:uid="{00000000-0005-0000-0000-0000FE070000}"/>
    <cellStyle name="Hyperlink 6 2 2 2 4" xfId="1336" xr:uid="{00000000-0005-0000-0000-0000FF070000}"/>
    <cellStyle name="Hyperlink 6 2 2 3" xfId="315" xr:uid="{00000000-0005-0000-0000-000000080000}"/>
    <cellStyle name="Hyperlink 6 2 2 3 2" xfId="591" xr:uid="{00000000-0005-0000-0000-000001080000}"/>
    <cellStyle name="Hyperlink 6 2 2 3 2 2" xfId="1143" xr:uid="{00000000-0005-0000-0000-000002080000}"/>
    <cellStyle name="Hyperlink 6 2 2 3 2 2 2" xfId="2256" xr:uid="{00000000-0005-0000-0000-000003080000}"/>
    <cellStyle name="Hyperlink 6 2 2 3 2 3" xfId="1704" xr:uid="{00000000-0005-0000-0000-000004080000}"/>
    <cellStyle name="Hyperlink 6 2 2 3 3" xfId="867" xr:uid="{00000000-0005-0000-0000-000005080000}"/>
    <cellStyle name="Hyperlink 6 2 2 3 3 2" xfId="1980" xr:uid="{00000000-0005-0000-0000-000006080000}"/>
    <cellStyle name="Hyperlink 6 2 2 3 4" xfId="1428" xr:uid="{00000000-0005-0000-0000-000007080000}"/>
    <cellStyle name="Hyperlink 6 2 2 4" xfId="407" xr:uid="{00000000-0005-0000-0000-000008080000}"/>
    <cellStyle name="Hyperlink 6 2 2 4 2" xfId="959" xr:uid="{00000000-0005-0000-0000-000009080000}"/>
    <cellStyle name="Hyperlink 6 2 2 4 2 2" xfId="2072" xr:uid="{00000000-0005-0000-0000-00000A080000}"/>
    <cellStyle name="Hyperlink 6 2 2 4 3" xfId="1520" xr:uid="{00000000-0005-0000-0000-00000B080000}"/>
    <cellStyle name="Hyperlink 6 2 2 5" xfId="683" xr:uid="{00000000-0005-0000-0000-00000C080000}"/>
    <cellStyle name="Hyperlink 6 2 2 5 2" xfId="1796" xr:uid="{00000000-0005-0000-0000-00000D080000}"/>
    <cellStyle name="Hyperlink 6 2 2 6" xfId="1244" xr:uid="{00000000-0005-0000-0000-00000E080000}"/>
    <cellStyle name="Hyperlink 6 2 3" xfId="177" xr:uid="{00000000-0005-0000-0000-00000F080000}"/>
    <cellStyle name="Hyperlink 6 2 3 2" xfId="453" xr:uid="{00000000-0005-0000-0000-000010080000}"/>
    <cellStyle name="Hyperlink 6 2 3 2 2" xfId="1005" xr:uid="{00000000-0005-0000-0000-000011080000}"/>
    <cellStyle name="Hyperlink 6 2 3 2 2 2" xfId="2118" xr:uid="{00000000-0005-0000-0000-000012080000}"/>
    <cellStyle name="Hyperlink 6 2 3 2 3" xfId="1566" xr:uid="{00000000-0005-0000-0000-000013080000}"/>
    <cellStyle name="Hyperlink 6 2 3 3" xfId="729" xr:uid="{00000000-0005-0000-0000-000014080000}"/>
    <cellStyle name="Hyperlink 6 2 3 3 2" xfId="1842" xr:uid="{00000000-0005-0000-0000-000015080000}"/>
    <cellStyle name="Hyperlink 6 2 3 4" xfId="1290" xr:uid="{00000000-0005-0000-0000-000016080000}"/>
    <cellStyle name="Hyperlink 6 2 4" xfId="269" xr:uid="{00000000-0005-0000-0000-000017080000}"/>
    <cellStyle name="Hyperlink 6 2 4 2" xfId="545" xr:uid="{00000000-0005-0000-0000-000018080000}"/>
    <cellStyle name="Hyperlink 6 2 4 2 2" xfId="1097" xr:uid="{00000000-0005-0000-0000-000019080000}"/>
    <cellStyle name="Hyperlink 6 2 4 2 2 2" xfId="2210" xr:uid="{00000000-0005-0000-0000-00001A080000}"/>
    <cellStyle name="Hyperlink 6 2 4 2 3" xfId="1658" xr:uid="{00000000-0005-0000-0000-00001B080000}"/>
    <cellStyle name="Hyperlink 6 2 4 3" xfId="821" xr:uid="{00000000-0005-0000-0000-00001C080000}"/>
    <cellStyle name="Hyperlink 6 2 4 3 2" xfId="1934" xr:uid="{00000000-0005-0000-0000-00001D080000}"/>
    <cellStyle name="Hyperlink 6 2 4 4" xfId="1382" xr:uid="{00000000-0005-0000-0000-00001E080000}"/>
    <cellStyle name="Hyperlink 6 2 5" xfId="361" xr:uid="{00000000-0005-0000-0000-00001F080000}"/>
    <cellStyle name="Hyperlink 6 2 5 2" xfId="913" xr:uid="{00000000-0005-0000-0000-000020080000}"/>
    <cellStyle name="Hyperlink 6 2 5 2 2" xfId="2026" xr:uid="{00000000-0005-0000-0000-000021080000}"/>
    <cellStyle name="Hyperlink 6 2 5 3" xfId="1474" xr:uid="{00000000-0005-0000-0000-000022080000}"/>
    <cellStyle name="Hyperlink 6 2 6" xfId="637" xr:uid="{00000000-0005-0000-0000-000023080000}"/>
    <cellStyle name="Hyperlink 6 2 6 2" xfId="1750" xr:uid="{00000000-0005-0000-0000-000024080000}"/>
    <cellStyle name="Hyperlink 6 2 7" xfId="1198" xr:uid="{00000000-0005-0000-0000-000025080000}"/>
    <cellStyle name="Hyperlink 6 3" xfId="111" xr:uid="{00000000-0005-0000-0000-000026080000}"/>
    <cellStyle name="Hyperlink 6 3 2" xfId="203" xr:uid="{00000000-0005-0000-0000-000027080000}"/>
    <cellStyle name="Hyperlink 6 3 2 2" xfId="479" xr:uid="{00000000-0005-0000-0000-000028080000}"/>
    <cellStyle name="Hyperlink 6 3 2 2 2" xfId="1031" xr:uid="{00000000-0005-0000-0000-000029080000}"/>
    <cellStyle name="Hyperlink 6 3 2 2 2 2" xfId="2144" xr:uid="{00000000-0005-0000-0000-00002A080000}"/>
    <cellStyle name="Hyperlink 6 3 2 2 3" xfId="1592" xr:uid="{00000000-0005-0000-0000-00002B080000}"/>
    <cellStyle name="Hyperlink 6 3 2 3" xfId="755" xr:uid="{00000000-0005-0000-0000-00002C080000}"/>
    <cellStyle name="Hyperlink 6 3 2 3 2" xfId="1868" xr:uid="{00000000-0005-0000-0000-00002D080000}"/>
    <cellStyle name="Hyperlink 6 3 2 4" xfId="1316" xr:uid="{00000000-0005-0000-0000-00002E080000}"/>
    <cellStyle name="Hyperlink 6 3 3" xfId="295" xr:uid="{00000000-0005-0000-0000-00002F080000}"/>
    <cellStyle name="Hyperlink 6 3 3 2" xfId="571" xr:uid="{00000000-0005-0000-0000-000030080000}"/>
    <cellStyle name="Hyperlink 6 3 3 2 2" xfId="1123" xr:uid="{00000000-0005-0000-0000-000031080000}"/>
    <cellStyle name="Hyperlink 6 3 3 2 2 2" xfId="2236" xr:uid="{00000000-0005-0000-0000-000032080000}"/>
    <cellStyle name="Hyperlink 6 3 3 2 3" xfId="1684" xr:uid="{00000000-0005-0000-0000-000033080000}"/>
    <cellStyle name="Hyperlink 6 3 3 3" xfId="847" xr:uid="{00000000-0005-0000-0000-000034080000}"/>
    <cellStyle name="Hyperlink 6 3 3 3 2" xfId="1960" xr:uid="{00000000-0005-0000-0000-000035080000}"/>
    <cellStyle name="Hyperlink 6 3 3 4" xfId="1408" xr:uid="{00000000-0005-0000-0000-000036080000}"/>
    <cellStyle name="Hyperlink 6 3 4" xfId="387" xr:uid="{00000000-0005-0000-0000-000037080000}"/>
    <cellStyle name="Hyperlink 6 3 4 2" xfId="939" xr:uid="{00000000-0005-0000-0000-000038080000}"/>
    <cellStyle name="Hyperlink 6 3 4 2 2" xfId="2052" xr:uid="{00000000-0005-0000-0000-000039080000}"/>
    <cellStyle name="Hyperlink 6 3 4 3" xfId="1500" xr:uid="{00000000-0005-0000-0000-00003A080000}"/>
    <cellStyle name="Hyperlink 6 3 5" xfId="663" xr:uid="{00000000-0005-0000-0000-00003B080000}"/>
    <cellStyle name="Hyperlink 6 3 5 2" xfId="1776" xr:uid="{00000000-0005-0000-0000-00003C080000}"/>
    <cellStyle name="Hyperlink 6 3 6" xfId="1224" xr:uid="{00000000-0005-0000-0000-00003D080000}"/>
    <cellStyle name="Hyperlink 6 4" xfId="157" xr:uid="{00000000-0005-0000-0000-00003E080000}"/>
    <cellStyle name="Hyperlink 6 4 2" xfId="433" xr:uid="{00000000-0005-0000-0000-00003F080000}"/>
    <cellStyle name="Hyperlink 6 4 2 2" xfId="985" xr:uid="{00000000-0005-0000-0000-000040080000}"/>
    <cellStyle name="Hyperlink 6 4 2 2 2" xfId="2098" xr:uid="{00000000-0005-0000-0000-000041080000}"/>
    <cellStyle name="Hyperlink 6 4 2 3" xfId="1546" xr:uid="{00000000-0005-0000-0000-000042080000}"/>
    <cellStyle name="Hyperlink 6 4 3" xfId="709" xr:uid="{00000000-0005-0000-0000-000043080000}"/>
    <cellStyle name="Hyperlink 6 4 3 2" xfId="1822" xr:uid="{00000000-0005-0000-0000-000044080000}"/>
    <cellStyle name="Hyperlink 6 4 4" xfId="1270" xr:uid="{00000000-0005-0000-0000-000045080000}"/>
    <cellStyle name="Hyperlink 6 5" xfId="249" xr:uid="{00000000-0005-0000-0000-000046080000}"/>
    <cellStyle name="Hyperlink 6 5 2" xfId="525" xr:uid="{00000000-0005-0000-0000-000047080000}"/>
    <cellStyle name="Hyperlink 6 5 2 2" xfId="1077" xr:uid="{00000000-0005-0000-0000-000048080000}"/>
    <cellStyle name="Hyperlink 6 5 2 2 2" xfId="2190" xr:uid="{00000000-0005-0000-0000-000049080000}"/>
    <cellStyle name="Hyperlink 6 5 2 3" xfId="1638" xr:uid="{00000000-0005-0000-0000-00004A080000}"/>
    <cellStyle name="Hyperlink 6 5 3" xfId="801" xr:uid="{00000000-0005-0000-0000-00004B080000}"/>
    <cellStyle name="Hyperlink 6 5 3 2" xfId="1914" xr:uid="{00000000-0005-0000-0000-00004C080000}"/>
    <cellStyle name="Hyperlink 6 5 4" xfId="1362" xr:uid="{00000000-0005-0000-0000-00004D080000}"/>
    <cellStyle name="Hyperlink 6 6" xfId="341" xr:uid="{00000000-0005-0000-0000-00004E080000}"/>
    <cellStyle name="Hyperlink 6 6 2" xfId="893" xr:uid="{00000000-0005-0000-0000-00004F080000}"/>
    <cellStyle name="Hyperlink 6 6 2 2" xfId="2006" xr:uid="{00000000-0005-0000-0000-000050080000}"/>
    <cellStyle name="Hyperlink 6 6 3" xfId="1454" xr:uid="{00000000-0005-0000-0000-000051080000}"/>
    <cellStyle name="Hyperlink 6 7" xfId="617" xr:uid="{00000000-0005-0000-0000-000052080000}"/>
    <cellStyle name="Hyperlink 6 7 2" xfId="1730" xr:uid="{00000000-0005-0000-0000-000053080000}"/>
    <cellStyle name="Hyperlink 6 8" xfId="1178" xr:uid="{00000000-0005-0000-0000-000054080000}"/>
    <cellStyle name="Hyperlink 7" xfId="75" xr:uid="{00000000-0005-0000-0000-000055080000}"/>
    <cellStyle name="Hyperlink 7 2" xfId="121" xr:uid="{00000000-0005-0000-0000-000056080000}"/>
    <cellStyle name="Hyperlink 7 2 2" xfId="213" xr:uid="{00000000-0005-0000-0000-000057080000}"/>
    <cellStyle name="Hyperlink 7 2 2 2" xfId="489" xr:uid="{00000000-0005-0000-0000-000058080000}"/>
    <cellStyle name="Hyperlink 7 2 2 2 2" xfId="1041" xr:uid="{00000000-0005-0000-0000-000059080000}"/>
    <cellStyle name="Hyperlink 7 2 2 2 2 2" xfId="2154" xr:uid="{00000000-0005-0000-0000-00005A080000}"/>
    <cellStyle name="Hyperlink 7 2 2 2 3" xfId="1602" xr:uid="{00000000-0005-0000-0000-00005B080000}"/>
    <cellStyle name="Hyperlink 7 2 2 3" xfId="765" xr:uid="{00000000-0005-0000-0000-00005C080000}"/>
    <cellStyle name="Hyperlink 7 2 2 3 2" xfId="1878" xr:uid="{00000000-0005-0000-0000-00005D080000}"/>
    <cellStyle name="Hyperlink 7 2 2 4" xfId="1326" xr:uid="{00000000-0005-0000-0000-00005E080000}"/>
    <cellStyle name="Hyperlink 7 2 3" xfId="305" xr:uid="{00000000-0005-0000-0000-00005F080000}"/>
    <cellStyle name="Hyperlink 7 2 3 2" xfId="581" xr:uid="{00000000-0005-0000-0000-000060080000}"/>
    <cellStyle name="Hyperlink 7 2 3 2 2" xfId="1133" xr:uid="{00000000-0005-0000-0000-000061080000}"/>
    <cellStyle name="Hyperlink 7 2 3 2 2 2" xfId="2246" xr:uid="{00000000-0005-0000-0000-000062080000}"/>
    <cellStyle name="Hyperlink 7 2 3 2 3" xfId="1694" xr:uid="{00000000-0005-0000-0000-000063080000}"/>
    <cellStyle name="Hyperlink 7 2 3 3" xfId="857" xr:uid="{00000000-0005-0000-0000-000064080000}"/>
    <cellStyle name="Hyperlink 7 2 3 3 2" xfId="1970" xr:uid="{00000000-0005-0000-0000-000065080000}"/>
    <cellStyle name="Hyperlink 7 2 3 4" xfId="1418" xr:uid="{00000000-0005-0000-0000-000066080000}"/>
    <cellStyle name="Hyperlink 7 2 4" xfId="397" xr:uid="{00000000-0005-0000-0000-000067080000}"/>
    <cellStyle name="Hyperlink 7 2 4 2" xfId="949" xr:uid="{00000000-0005-0000-0000-000068080000}"/>
    <cellStyle name="Hyperlink 7 2 4 2 2" xfId="2062" xr:uid="{00000000-0005-0000-0000-000069080000}"/>
    <cellStyle name="Hyperlink 7 2 4 3" xfId="1510" xr:uid="{00000000-0005-0000-0000-00006A080000}"/>
    <cellStyle name="Hyperlink 7 2 5" xfId="673" xr:uid="{00000000-0005-0000-0000-00006B080000}"/>
    <cellStyle name="Hyperlink 7 2 5 2" xfId="1786" xr:uid="{00000000-0005-0000-0000-00006C080000}"/>
    <cellStyle name="Hyperlink 7 2 6" xfId="1234" xr:uid="{00000000-0005-0000-0000-00006D080000}"/>
    <cellStyle name="Hyperlink 7 3" xfId="167" xr:uid="{00000000-0005-0000-0000-00006E080000}"/>
    <cellStyle name="Hyperlink 7 3 2" xfId="443" xr:uid="{00000000-0005-0000-0000-00006F080000}"/>
    <cellStyle name="Hyperlink 7 3 2 2" xfId="995" xr:uid="{00000000-0005-0000-0000-000070080000}"/>
    <cellStyle name="Hyperlink 7 3 2 2 2" xfId="2108" xr:uid="{00000000-0005-0000-0000-000071080000}"/>
    <cellStyle name="Hyperlink 7 3 2 3" xfId="1556" xr:uid="{00000000-0005-0000-0000-000072080000}"/>
    <cellStyle name="Hyperlink 7 3 3" xfId="719" xr:uid="{00000000-0005-0000-0000-000073080000}"/>
    <cellStyle name="Hyperlink 7 3 3 2" xfId="1832" xr:uid="{00000000-0005-0000-0000-000074080000}"/>
    <cellStyle name="Hyperlink 7 3 4" xfId="1280" xr:uid="{00000000-0005-0000-0000-000075080000}"/>
    <cellStyle name="Hyperlink 7 4" xfId="259" xr:uid="{00000000-0005-0000-0000-000076080000}"/>
    <cellStyle name="Hyperlink 7 4 2" xfId="535" xr:uid="{00000000-0005-0000-0000-000077080000}"/>
    <cellStyle name="Hyperlink 7 4 2 2" xfId="1087" xr:uid="{00000000-0005-0000-0000-000078080000}"/>
    <cellStyle name="Hyperlink 7 4 2 2 2" xfId="2200" xr:uid="{00000000-0005-0000-0000-000079080000}"/>
    <cellStyle name="Hyperlink 7 4 2 3" xfId="1648" xr:uid="{00000000-0005-0000-0000-00007A080000}"/>
    <cellStyle name="Hyperlink 7 4 3" xfId="811" xr:uid="{00000000-0005-0000-0000-00007B080000}"/>
    <cellStyle name="Hyperlink 7 4 3 2" xfId="1924" xr:uid="{00000000-0005-0000-0000-00007C080000}"/>
    <cellStyle name="Hyperlink 7 4 4" xfId="1372" xr:uid="{00000000-0005-0000-0000-00007D080000}"/>
    <cellStyle name="Hyperlink 7 5" xfId="351" xr:uid="{00000000-0005-0000-0000-00007E080000}"/>
    <cellStyle name="Hyperlink 7 5 2" xfId="903" xr:uid="{00000000-0005-0000-0000-00007F080000}"/>
    <cellStyle name="Hyperlink 7 5 2 2" xfId="2016" xr:uid="{00000000-0005-0000-0000-000080080000}"/>
    <cellStyle name="Hyperlink 7 5 3" xfId="1464" xr:uid="{00000000-0005-0000-0000-000081080000}"/>
    <cellStyle name="Hyperlink 7 6" xfId="627" xr:uid="{00000000-0005-0000-0000-000082080000}"/>
    <cellStyle name="Hyperlink 7 6 2" xfId="1740" xr:uid="{00000000-0005-0000-0000-000083080000}"/>
    <cellStyle name="Hyperlink 7 7" xfId="1188" xr:uid="{00000000-0005-0000-0000-000084080000}"/>
    <cellStyle name="Hyperlink 8" xfId="96" xr:uid="{00000000-0005-0000-0000-000085080000}"/>
    <cellStyle name="Hyperlink 8 2" xfId="142" xr:uid="{00000000-0005-0000-0000-000086080000}"/>
    <cellStyle name="Hyperlink 8 2 2" xfId="234" xr:uid="{00000000-0005-0000-0000-000087080000}"/>
    <cellStyle name="Hyperlink 8 2 2 2" xfId="510" xr:uid="{00000000-0005-0000-0000-000088080000}"/>
    <cellStyle name="Hyperlink 8 2 2 2 2" xfId="1062" xr:uid="{00000000-0005-0000-0000-000089080000}"/>
    <cellStyle name="Hyperlink 8 2 2 2 2 2" xfId="2175" xr:uid="{00000000-0005-0000-0000-00008A080000}"/>
    <cellStyle name="Hyperlink 8 2 2 2 3" xfId="1623" xr:uid="{00000000-0005-0000-0000-00008B080000}"/>
    <cellStyle name="Hyperlink 8 2 2 3" xfId="786" xr:uid="{00000000-0005-0000-0000-00008C080000}"/>
    <cellStyle name="Hyperlink 8 2 2 3 2" xfId="1899" xr:uid="{00000000-0005-0000-0000-00008D080000}"/>
    <cellStyle name="Hyperlink 8 2 2 4" xfId="1347" xr:uid="{00000000-0005-0000-0000-00008E080000}"/>
    <cellStyle name="Hyperlink 8 2 3" xfId="326" xr:uid="{00000000-0005-0000-0000-00008F080000}"/>
    <cellStyle name="Hyperlink 8 2 3 2" xfId="602" xr:uid="{00000000-0005-0000-0000-000090080000}"/>
    <cellStyle name="Hyperlink 8 2 3 2 2" xfId="1154" xr:uid="{00000000-0005-0000-0000-000091080000}"/>
    <cellStyle name="Hyperlink 8 2 3 2 2 2" xfId="2267" xr:uid="{00000000-0005-0000-0000-000092080000}"/>
    <cellStyle name="Hyperlink 8 2 3 2 3" xfId="1715" xr:uid="{00000000-0005-0000-0000-000093080000}"/>
    <cellStyle name="Hyperlink 8 2 3 3" xfId="878" xr:uid="{00000000-0005-0000-0000-000094080000}"/>
    <cellStyle name="Hyperlink 8 2 3 3 2" xfId="1991" xr:uid="{00000000-0005-0000-0000-000095080000}"/>
    <cellStyle name="Hyperlink 8 2 3 4" xfId="1439" xr:uid="{00000000-0005-0000-0000-000096080000}"/>
    <cellStyle name="Hyperlink 8 2 4" xfId="418" xr:uid="{00000000-0005-0000-0000-000097080000}"/>
    <cellStyle name="Hyperlink 8 2 4 2" xfId="970" xr:uid="{00000000-0005-0000-0000-000098080000}"/>
    <cellStyle name="Hyperlink 8 2 4 2 2" xfId="2083" xr:uid="{00000000-0005-0000-0000-000099080000}"/>
    <cellStyle name="Hyperlink 8 2 4 3" xfId="1531" xr:uid="{00000000-0005-0000-0000-00009A080000}"/>
    <cellStyle name="Hyperlink 8 2 5" xfId="694" xr:uid="{00000000-0005-0000-0000-00009B080000}"/>
    <cellStyle name="Hyperlink 8 2 5 2" xfId="1807" xr:uid="{00000000-0005-0000-0000-00009C080000}"/>
    <cellStyle name="Hyperlink 8 2 6" xfId="1255" xr:uid="{00000000-0005-0000-0000-00009D080000}"/>
    <cellStyle name="Hyperlink 8 3" xfId="188" xr:uid="{00000000-0005-0000-0000-00009E080000}"/>
    <cellStyle name="Hyperlink 8 3 2" xfId="464" xr:uid="{00000000-0005-0000-0000-00009F080000}"/>
    <cellStyle name="Hyperlink 8 3 2 2" xfId="1016" xr:uid="{00000000-0005-0000-0000-0000A0080000}"/>
    <cellStyle name="Hyperlink 8 3 2 2 2" xfId="2129" xr:uid="{00000000-0005-0000-0000-0000A1080000}"/>
    <cellStyle name="Hyperlink 8 3 2 3" xfId="1577" xr:uid="{00000000-0005-0000-0000-0000A2080000}"/>
    <cellStyle name="Hyperlink 8 3 3" xfId="740" xr:uid="{00000000-0005-0000-0000-0000A3080000}"/>
    <cellStyle name="Hyperlink 8 3 3 2" xfId="1853" xr:uid="{00000000-0005-0000-0000-0000A4080000}"/>
    <cellStyle name="Hyperlink 8 3 4" xfId="1301" xr:uid="{00000000-0005-0000-0000-0000A5080000}"/>
    <cellStyle name="Hyperlink 8 4" xfId="280" xr:uid="{00000000-0005-0000-0000-0000A6080000}"/>
    <cellStyle name="Hyperlink 8 4 2" xfId="556" xr:uid="{00000000-0005-0000-0000-0000A7080000}"/>
    <cellStyle name="Hyperlink 8 4 2 2" xfId="1108" xr:uid="{00000000-0005-0000-0000-0000A8080000}"/>
    <cellStyle name="Hyperlink 8 4 2 2 2" xfId="2221" xr:uid="{00000000-0005-0000-0000-0000A9080000}"/>
    <cellStyle name="Hyperlink 8 4 2 3" xfId="1669" xr:uid="{00000000-0005-0000-0000-0000AA080000}"/>
    <cellStyle name="Hyperlink 8 4 3" xfId="832" xr:uid="{00000000-0005-0000-0000-0000AB080000}"/>
    <cellStyle name="Hyperlink 8 4 3 2" xfId="1945" xr:uid="{00000000-0005-0000-0000-0000AC080000}"/>
    <cellStyle name="Hyperlink 8 4 4" xfId="1393" xr:uid="{00000000-0005-0000-0000-0000AD080000}"/>
    <cellStyle name="Hyperlink 8 5" xfId="372" xr:uid="{00000000-0005-0000-0000-0000AE080000}"/>
    <cellStyle name="Hyperlink 8 5 2" xfId="924" xr:uid="{00000000-0005-0000-0000-0000AF080000}"/>
    <cellStyle name="Hyperlink 8 5 2 2" xfId="2037" xr:uid="{00000000-0005-0000-0000-0000B0080000}"/>
    <cellStyle name="Hyperlink 8 5 3" xfId="1485" xr:uid="{00000000-0005-0000-0000-0000B1080000}"/>
    <cellStyle name="Hyperlink 8 6" xfId="648" xr:uid="{00000000-0005-0000-0000-0000B2080000}"/>
    <cellStyle name="Hyperlink 8 6 2" xfId="1761" xr:uid="{00000000-0005-0000-0000-0000B3080000}"/>
    <cellStyle name="Hyperlink 8 7" xfId="1209" xr:uid="{00000000-0005-0000-0000-0000B4080000}"/>
    <cellStyle name="Hyperlink 9" xfId="101" xr:uid="{00000000-0005-0000-0000-0000B5080000}"/>
    <cellStyle name="Hyperlink 9 2" xfId="193" xr:uid="{00000000-0005-0000-0000-0000B6080000}"/>
    <cellStyle name="Hyperlink 9 2 2" xfId="469" xr:uid="{00000000-0005-0000-0000-0000B7080000}"/>
    <cellStyle name="Hyperlink 9 2 2 2" xfId="1021" xr:uid="{00000000-0005-0000-0000-0000B8080000}"/>
    <cellStyle name="Hyperlink 9 2 2 2 2" xfId="2134" xr:uid="{00000000-0005-0000-0000-0000B9080000}"/>
    <cellStyle name="Hyperlink 9 2 2 3" xfId="1582" xr:uid="{00000000-0005-0000-0000-0000BA080000}"/>
    <cellStyle name="Hyperlink 9 2 3" xfId="745" xr:uid="{00000000-0005-0000-0000-0000BB080000}"/>
    <cellStyle name="Hyperlink 9 2 3 2" xfId="1858" xr:uid="{00000000-0005-0000-0000-0000BC080000}"/>
    <cellStyle name="Hyperlink 9 2 4" xfId="1306" xr:uid="{00000000-0005-0000-0000-0000BD080000}"/>
    <cellStyle name="Hyperlink 9 3" xfId="285" xr:uid="{00000000-0005-0000-0000-0000BE080000}"/>
    <cellStyle name="Hyperlink 9 3 2" xfId="561" xr:uid="{00000000-0005-0000-0000-0000BF080000}"/>
    <cellStyle name="Hyperlink 9 3 2 2" xfId="1113" xr:uid="{00000000-0005-0000-0000-0000C0080000}"/>
    <cellStyle name="Hyperlink 9 3 2 2 2" xfId="2226" xr:uid="{00000000-0005-0000-0000-0000C1080000}"/>
    <cellStyle name="Hyperlink 9 3 2 3" xfId="1674" xr:uid="{00000000-0005-0000-0000-0000C2080000}"/>
    <cellStyle name="Hyperlink 9 3 3" xfId="837" xr:uid="{00000000-0005-0000-0000-0000C3080000}"/>
    <cellStyle name="Hyperlink 9 3 3 2" xfId="1950" xr:uid="{00000000-0005-0000-0000-0000C4080000}"/>
    <cellStyle name="Hyperlink 9 3 4" xfId="1398" xr:uid="{00000000-0005-0000-0000-0000C5080000}"/>
    <cellStyle name="Hyperlink 9 4" xfId="377" xr:uid="{00000000-0005-0000-0000-0000C6080000}"/>
    <cellStyle name="Hyperlink 9 4 2" xfId="929" xr:uid="{00000000-0005-0000-0000-0000C7080000}"/>
    <cellStyle name="Hyperlink 9 4 2 2" xfId="2042" xr:uid="{00000000-0005-0000-0000-0000C8080000}"/>
    <cellStyle name="Hyperlink 9 4 3" xfId="1490" xr:uid="{00000000-0005-0000-0000-0000C9080000}"/>
    <cellStyle name="Hyperlink 9 5" xfId="653" xr:uid="{00000000-0005-0000-0000-0000CA080000}"/>
    <cellStyle name="Hyperlink 9 5 2" xfId="1766" xr:uid="{00000000-0005-0000-0000-0000CB080000}"/>
    <cellStyle name="Hyperlink 9 6" xfId="1214" xr:uid="{00000000-0005-0000-0000-0000CC08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D0080000}"/>
    <cellStyle name="Normal" xfId="0" builtinId="0"/>
    <cellStyle name="Normal 2" xfId="45" xr:uid="{00000000-0005-0000-0000-0000D2080000}"/>
    <cellStyle name="Normal 2 2" xfId="48" xr:uid="{00000000-0005-0000-0000-0000D3080000}"/>
    <cellStyle name="Normal 3" xfId="47" xr:uid="{00000000-0005-0000-0000-0000D4080000}"/>
    <cellStyle name="Normal 4" xfId="56" xr:uid="{00000000-0005-0000-0000-0000D5080000}"/>
    <cellStyle name="Normal 4 2" xfId="63" xr:uid="{00000000-0005-0000-0000-0000D6080000}"/>
    <cellStyle name="Normal 5" xfId="2273" xr:uid="{00000000-0005-0000-0000-0000D7080000}"/>
    <cellStyle name="Normal 5 2" xfId="2" xr:uid="{00000000-0005-0000-0000-0000D808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DD080000}"/>
    <cellStyle name="Título 4" xfId="57" xr:uid="{00000000-0005-0000-0000-0000E1080000}"/>
    <cellStyle name="Total" xfId="20" builtinId="25" customBuiltin="1"/>
    <cellStyle name="Warning Text" xfId="17" builtinId="11" customBuiltin="1"/>
  </cellStyles>
  <dxfs count="1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138"/>
      <tableStyleElement type="headerRow" dxfId="137"/>
      <tableStyleElement type="totalRow" dxfId="136"/>
      <tableStyleElement type="firstColumn" dxfId="135"/>
      <tableStyleElement type="lastColumn" dxfId="134"/>
      <tableStyleElement type="firstRowStripe" dxfId="133"/>
      <tableStyleElement type="firstColumnStripe" dxfId="13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R116"/>
  <sheetViews>
    <sheetView tabSelected="1" zoomScale="95" zoomScaleNormal="95" workbookViewId="0">
      <pane ySplit="4" topLeftCell="A5" activePane="bottomLeft" state="frozen"/>
      <selection pane="bottomLeft" activeCell="N114" sqref="N114"/>
    </sheetView>
  </sheetViews>
  <sheetFormatPr defaultColWidth="25.5703125" defaultRowHeight="15" x14ac:dyDescent="0.25"/>
  <cols>
    <col min="1" max="1" width="25.28515625" style="90" bestFit="1" customWidth="1"/>
    <col min="2" max="2" width="19.42578125" style="117" bestFit="1" customWidth="1"/>
    <col min="3" max="3" width="17.140625" style="46" bestFit="1" customWidth="1"/>
    <col min="4" max="4" width="27.140625" style="90" bestFit="1" customWidth="1"/>
    <col min="5" max="5" width="11.140625" style="85" bestFit="1" customWidth="1"/>
    <col min="6" max="6" width="11.28515625" style="47" bestFit="1" customWidth="1"/>
    <col min="7" max="7" width="59.85546875" style="47" bestFit="1" customWidth="1"/>
    <col min="8" max="11" width="6.28515625" style="47" bestFit="1" customWidth="1"/>
    <col min="12" max="12" width="48.7109375" style="47" bestFit="1" customWidth="1"/>
    <col min="13" max="13" width="19" style="90" bestFit="1" customWidth="1"/>
    <col min="14" max="14" width="16.5703125" style="90" bestFit="1" customWidth="1"/>
    <col min="15" max="15" width="40.42578125" style="90" bestFit="1" customWidth="1"/>
    <col min="16" max="16" width="15.7109375" style="92" bestFit="1" customWidth="1"/>
    <col min="17" max="17" width="48.7109375" style="78" bestFit="1" customWidth="1"/>
    <col min="18" max="16384" width="25.5703125" style="44"/>
  </cols>
  <sheetData>
    <row r="1" spans="1:18" ht="18" x14ac:dyDescent="0.25">
      <c r="A1" s="151" t="s">
        <v>2161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</row>
    <row r="2" spans="1:18" ht="18" x14ac:dyDescent="0.25">
      <c r="A2" s="150" t="s">
        <v>2158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</row>
    <row r="3" spans="1:18" ht="18.75" thickBot="1" x14ac:dyDescent="0.3">
      <c r="A3" s="152" t="s">
        <v>2536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90"/>
    </row>
    <row r="4" spans="1:18" s="25" customFormat="1" ht="18" x14ac:dyDescent="0.25">
      <c r="A4" s="33" t="s">
        <v>2404</v>
      </c>
      <c r="B4" s="116" t="s">
        <v>2224</v>
      </c>
      <c r="C4" s="37" t="s">
        <v>11</v>
      </c>
      <c r="D4" s="37" t="s">
        <v>12</v>
      </c>
      <c r="E4" s="146" t="s">
        <v>18</v>
      </c>
      <c r="F4" s="74"/>
      <c r="G4" s="74"/>
      <c r="H4" s="74"/>
      <c r="I4" s="74"/>
      <c r="J4" s="74"/>
      <c r="K4" s="74"/>
      <c r="L4" s="45" t="s">
        <v>2414</v>
      </c>
      <c r="M4" s="48" t="s">
        <v>14</v>
      </c>
      <c r="N4" s="48" t="s">
        <v>2429</v>
      </c>
      <c r="O4" s="72" t="s">
        <v>2471</v>
      </c>
      <c r="P4" s="72" t="s">
        <v>2494</v>
      </c>
      <c r="Q4" s="72" t="s">
        <v>2453</v>
      </c>
    </row>
    <row r="5" spans="1:18" s="99" customFormat="1" ht="18" x14ac:dyDescent="0.25">
      <c r="A5" s="122" t="str">
        <f>VLOOKUP(E5,'LISTADO ATM'!$A$2:$C$901,3,0)</f>
        <v>DISTRITO NACIONAL</v>
      </c>
      <c r="B5" s="121">
        <v>335850114</v>
      </c>
      <c r="C5" s="120">
        <v>44298.566851851851</v>
      </c>
      <c r="D5" s="122" t="s">
        <v>2189</v>
      </c>
      <c r="E5" s="123">
        <v>812</v>
      </c>
      <c r="F5" s="139" t="str">
        <f>VLOOKUP(E5,VIP!$A$2:$O12576,2,0)</f>
        <v>DRBR812</v>
      </c>
      <c r="G5" s="122" t="str">
        <f>VLOOKUP(E5,'LISTADO ATM'!$A$2:$B$900,2,0)</f>
        <v xml:space="preserve">ATM Canasta del Pueblo </v>
      </c>
      <c r="H5" s="122" t="str">
        <f>VLOOKUP(E5,VIP!$A$2:$O17497,7,FALSE)</f>
        <v>Si</v>
      </c>
      <c r="I5" s="122" t="str">
        <f>VLOOKUP(E5,VIP!$A$2:$O9462,8,FALSE)</f>
        <v>Si</v>
      </c>
      <c r="J5" s="122" t="str">
        <f>VLOOKUP(E5,VIP!$A$2:$O9412,8,FALSE)</f>
        <v>Si</v>
      </c>
      <c r="K5" s="122" t="str">
        <f>VLOOKUP(E5,VIP!$A$2:$O12986,6,0)</f>
        <v>NO</v>
      </c>
      <c r="L5" s="124" t="s">
        <v>2254</v>
      </c>
      <c r="M5" s="118" t="s">
        <v>2465</v>
      </c>
      <c r="N5" s="118" t="s">
        <v>2506</v>
      </c>
      <c r="O5" s="139" t="s">
        <v>2474</v>
      </c>
      <c r="P5" s="138"/>
      <c r="Q5" s="119" t="s">
        <v>2254</v>
      </c>
    </row>
    <row r="6" spans="1:18" s="99" customFormat="1" ht="18" x14ac:dyDescent="0.25">
      <c r="A6" s="122" t="str">
        <f>VLOOKUP(E6,'LISTADO ATM'!$A$2:$C$901,3,0)</f>
        <v>DISTRITO NACIONAL</v>
      </c>
      <c r="B6" s="121">
        <v>335850318</v>
      </c>
      <c r="C6" s="120">
        <v>44298.626423611109</v>
      </c>
      <c r="D6" s="120" t="s">
        <v>2492</v>
      </c>
      <c r="E6" s="122">
        <v>567</v>
      </c>
      <c r="F6" s="139" t="str">
        <f>VLOOKUP(E6,VIP!$A$2:$O12593,2,0)</f>
        <v>DRBR015</v>
      </c>
      <c r="G6" s="122" t="str">
        <f>VLOOKUP(E6,'LISTADO ATM'!$A$2:$B$900,2,0)</f>
        <v xml:space="preserve">ATM Oficina Máximo Gómez </v>
      </c>
      <c r="H6" s="122" t="str">
        <f>VLOOKUP(E6,VIP!$A$2:$O17514,7,FALSE)</f>
        <v>Si</v>
      </c>
      <c r="I6" s="122" t="str">
        <f>VLOOKUP(E6,VIP!$A$2:$O9479,8,FALSE)</f>
        <v>Si</v>
      </c>
      <c r="J6" s="122" t="str">
        <f>VLOOKUP(E6,VIP!$A$2:$O9429,8,FALSE)</f>
        <v>Si</v>
      </c>
      <c r="K6" s="122" t="str">
        <f>VLOOKUP(E6,VIP!$A$2:$O13003,6,0)</f>
        <v>NO</v>
      </c>
      <c r="L6" s="124" t="s">
        <v>2459</v>
      </c>
      <c r="M6" s="118" t="s">
        <v>2465</v>
      </c>
      <c r="N6" s="118" t="s">
        <v>2472</v>
      </c>
      <c r="O6" s="139" t="s">
        <v>2493</v>
      </c>
      <c r="P6" s="138"/>
      <c r="Q6" s="119" t="s">
        <v>2459</v>
      </c>
    </row>
    <row r="7" spans="1:18" s="99" customFormat="1" ht="18" x14ac:dyDescent="0.25">
      <c r="A7" s="122" t="str">
        <f>VLOOKUP(E7,'LISTADO ATM'!$A$2:$C$901,3,0)</f>
        <v>DISTRITO NACIONAL</v>
      </c>
      <c r="B7" s="121">
        <v>335850706</v>
      </c>
      <c r="C7" s="120">
        <v>44298.770624999997</v>
      </c>
      <c r="D7" s="120" t="s">
        <v>2189</v>
      </c>
      <c r="E7" s="122">
        <v>686</v>
      </c>
      <c r="F7" s="139" t="str">
        <f>VLOOKUP(E7,VIP!$A$2:$O12589,2,0)</f>
        <v>DRBR686</v>
      </c>
      <c r="G7" s="122" t="str">
        <f>VLOOKUP(E7,'LISTADO ATM'!$A$2:$B$900,2,0)</f>
        <v>ATM Autoservicio Oficina Máximo Gómez</v>
      </c>
      <c r="H7" s="122" t="str">
        <f>VLOOKUP(E7,VIP!$A$2:$O17510,7,FALSE)</f>
        <v>Si</v>
      </c>
      <c r="I7" s="122" t="str">
        <f>VLOOKUP(E7,VIP!$A$2:$O9475,8,FALSE)</f>
        <v>Si</v>
      </c>
      <c r="J7" s="122" t="str">
        <f>VLOOKUP(E7,VIP!$A$2:$O9425,8,FALSE)</f>
        <v>Si</v>
      </c>
      <c r="K7" s="122" t="str">
        <f>VLOOKUP(E7,VIP!$A$2:$O12999,6,0)</f>
        <v>NO</v>
      </c>
      <c r="L7" s="124" t="s">
        <v>2228</v>
      </c>
      <c r="M7" s="118" t="s">
        <v>2465</v>
      </c>
      <c r="N7" s="118" t="s">
        <v>2506</v>
      </c>
      <c r="O7" s="139" t="s">
        <v>2474</v>
      </c>
      <c r="P7" s="138"/>
      <c r="Q7" s="119" t="s">
        <v>2228</v>
      </c>
    </row>
    <row r="8" spans="1:18" s="99" customFormat="1" ht="18" x14ac:dyDescent="0.25">
      <c r="A8" s="122" t="str">
        <f>VLOOKUP(E8,'LISTADO ATM'!$A$2:$C$901,3,0)</f>
        <v>DISTRITO NACIONAL</v>
      </c>
      <c r="B8" s="121">
        <v>335851716</v>
      </c>
      <c r="C8" s="120">
        <v>44299.539814814816</v>
      </c>
      <c r="D8" s="120" t="s">
        <v>2189</v>
      </c>
      <c r="E8" s="122">
        <v>70</v>
      </c>
      <c r="F8" s="139" t="str">
        <f>VLOOKUP(E8,VIP!$A$2:$O12620,2,0)</f>
        <v>DRBR070</v>
      </c>
      <c r="G8" s="122" t="str">
        <f>VLOOKUP(E8,'LISTADO ATM'!$A$2:$B$900,2,0)</f>
        <v xml:space="preserve">ATM Autoservicio Plaza Lama Zona Oriental </v>
      </c>
      <c r="H8" s="122" t="str">
        <f>VLOOKUP(E8,VIP!$A$2:$O17541,7,FALSE)</f>
        <v>Si</v>
      </c>
      <c r="I8" s="122" t="str">
        <f>VLOOKUP(E8,VIP!$A$2:$O9506,8,FALSE)</f>
        <v>Si</v>
      </c>
      <c r="J8" s="122" t="str">
        <f>VLOOKUP(E8,VIP!$A$2:$O9456,8,FALSE)</f>
        <v>Si</v>
      </c>
      <c r="K8" s="122" t="str">
        <f>VLOOKUP(E8,VIP!$A$2:$O13030,6,0)</f>
        <v>NO</v>
      </c>
      <c r="L8" s="124" t="s">
        <v>2228</v>
      </c>
      <c r="M8" s="118" t="s">
        <v>2465</v>
      </c>
      <c r="N8" s="118" t="s">
        <v>2472</v>
      </c>
      <c r="O8" s="139" t="s">
        <v>2474</v>
      </c>
      <c r="P8" s="138"/>
      <c r="Q8" s="119" t="s">
        <v>2228</v>
      </c>
    </row>
    <row r="9" spans="1:18" s="99" customFormat="1" ht="18" x14ac:dyDescent="0.25">
      <c r="A9" s="122" t="str">
        <f>VLOOKUP(E9,'LISTADO ATM'!$A$2:$C$901,3,0)</f>
        <v>DISTRITO NACIONAL</v>
      </c>
      <c r="B9" s="121">
        <v>335852611</v>
      </c>
      <c r="C9" s="120">
        <v>44300.362962962965</v>
      </c>
      <c r="D9" s="122" t="s">
        <v>2492</v>
      </c>
      <c r="E9" s="123">
        <v>354</v>
      </c>
      <c r="F9" s="139" t="str">
        <f>VLOOKUP(E9,VIP!$A$2:$O12593,2,0)</f>
        <v>DRBR354</v>
      </c>
      <c r="G9" s="122" t="str">
        <f>VLOOKUP(E9,'LISTADO ATM'!$A$2:$B$900,2,0)</f>
        <v xml:space="preserve">ATM Oficina Núñez de Cáceres II </v>
      </c>
      <c r="H9" s="122" t="str">
        <f>VLOOKUP(E9,VIP!$A$2:$O17514,7,FALSE)</f>
        <v>Si</v>
      </c>
      <c r="I9" s="122" t="str">
        <f>VLOOKUP(E9,VIP!$A$2:$O9479,8,FALSE)</f>
        <v>Si</v>
      </c>
      <c r="J9" s="122" t="str">
        <f>VLOOKUP(E9,VIP!$A$2:$O9429,8,FALSE)</f>
        <v>Si</v>
      </c>
      <c r="K9" s="122" t="str">
        <f>VLOOKUP(E9,VIP!$A$2:$O13003,6,0)</f>
        <v>NO</v>
      </c>
      <c r="L9" s="124" t="s">
        <v>2428</v>
      </c>
      <c r="M9" s="118" t="s">
        <v>2465</v>
      </c>
      <c r="N9" s="118" t="s">
        <v>2472</v>
      </c>
      <c r="O9" s="139" t="s">
        <v>2493</v>
      </c>
      <c r="P9" s="138"/>
      <c r="Q9" s="119" t="s">
        <v>2428</v>
      </c>
    </row>
    <row r="10" spans="1:18" s="99" customFormat="1" ht="18" x14ac:dyDescent="0.25">
      <c r="A10" s="122" t="str">
        <f>VLOOKUP(E10,'LISTADO ATM'!$A$2:$C$901,3,0)</f>
        <v>DISTRITO NACIONAL</v>
      </c>
      <c r="B10" s="121">
        <v>335852747</v>
      </c>
      <c r="C10" s="120">
        <v>44300.386620370373</v>
      </c>
      <c r="D10" s="122" t="s">
        <v>2468</v>
      </c>
      <c r="E10" s="123">
        <v>724</v>
      </c>
      <c r="F10" s="139" t="str">
        <f>VLOOKUP(E10,VIP!$A$2:$O12587,2,0)</f>
        <v>DRBR997</v>
      </c>
      <c r="G10" s="122" t="str">
        <f>VLOOKUP(E10,'LISTADO ATM'!$A$2:$B$900,2,0)</f>
        <v xml:space="preserve">ATM El Huacal I </v>
      </c>
      <c r="H10" s="122" t="str">
        <f>VLOOKUP(E10,VIP!$A$2:$O17508,7,FALSE)</f>
        <v>Si</v>
      </c>
      <c r="I10" s="122" t="str">
        <f>VLOOKUP(E10,VIP!$A$2:$O9473,8,FALSE)</f>
        <v>Si</v>
      </c>
      <c r="J10" s="122" t="str">
        <f>VLOOKUP(E10,VIP!$A$2:$O9423,8,FALSE)</f>
        <v>Si</v>
      </c>
      <c r="K10" s="122" t="str">
        <f>VLOOKUP(E10,VIP!$A$2:$O12997,6,0)</f>
        <v>NO</v>
      </c>
      <c r="L10" s="124" t="s">
        <v>2428</v>
      </c>
      <c r="M10" s="118" t="s">
        <v>2465</v>
      </c>
      <c r="N10" s="118" t="s">
        <v>2524</v>
      </c>
      <c r="O10" s="139" t="s">
        <v>2473</v>
      </c>
      <c r="P10" s="138"/>
      <c r="Q10" s="119" t="s">
        <v>2428</v>
      </c>
    </row>
    <row r="11" spans="1:18" s="99" customFormat="1" ht="18" x14ac:dyDescent="0.25">
      <c r="A11" s="122" t="str">
        <f>VLOOKUP(E11,'LISTADO ATM'!$A$2:$C$901,3,0)</f>
        <v>DISTRITO NACIONAL</v>
      </c>
      <c r="B11" s="121">
        <v>335852826</v>
      </c>
      <c r="C11" s="120">
        <v>44300.40347222222</v>
      </c>
      <c r="D11" s="122" t="s">
        <v>2189</v>
      </c>
      <c r="E11" s="123">
        <v>420</v>
      </c>
      <c r="F11" s="139" t="str">
        <f>VLOOKUP(E11,VIP!$A$2:$O12617,2,0)</f>
        <v>DRBR420</v>
      </c>
      <c r="G11" s="122" t="str">
        <f>VLOOKUP(E11,'LISTADO ATM'!$A$2:$B$900,2,0)</f>
        <v xml:space="preserve">ATM DGII Av. Lincoln </v>
      </c>
      <c r="H11" s="122" t="str">
        <f>VLOOKUP(E11,VIP!$A$2:$O17538,7,FALSE)</f>
        <v>Si</v>
      </c>
      <c r="I11" s="122" t="str">
        <f>VLOOKUP(E11,VIP!$A$2:$O9503,8,FALSE)</f>
        <v>Si</v>
      </c>
      <c r="J11" s="122" t="str">
        <f>VLOOKUP(E11,VIP!$A$2:$O9453,8,FALSE)</f>
        <v>Si</v>
      </c>
      <c r="K11" s="122" t="str">
        <f>VLOOKUP(E11,VIP!$A$2:$O13027,6,0)</f>
        <v>NO</v>
      </c>
      <c r="L11" s="124" t="s">
        <v>2228</v>
      </c>
      <c r="M11" s="118" t="s">
        <v>2465</v>
      </c>
      <c r="N11" s="118" t="s">
        <v>2506</v>
      </c>
      <c r="O11" s="139" t="s">
        <v>2474</v>
      </c>
      <c r="P11" s="138"/>
      <c r="Q11" s="119" t="s">
        <v>2228</v>
      </c>
    </row>
    <row r="12" spans="1:18" s="99" customFormat="1" ht="18" x14ac:dyDescent="0.25">
      <c r="A12" s="122" t="str">
        <f>VLOOKUP(E12,'LISTADO ATM'!$A$2:$C$901,3,0)</f>
        <v>DISTRITO NACIONAL</v>
      </c>
      <c r="B12" s="121">
        <v>335852954</v>
      </c>
      <c r="C12" s="120">
        <v>44300.439606481479</v>
      </c>
      <c r="D12" s="122" t="s">
        <v>2189</v>
      </c>
      <c r="E12" s="123">
        <v>670</v>
      </c>
      <c r="F12" s="139" t="str">
        <f>VLOOKUP(E12,VIP!$A$2:$O12571,2,0)</f>
        <v>DRBR670</v>
      </c>
      <c r="G12" s="122" t="str">
        <f>VLOOKUP(E12,'LISTADO ATM'!$A$2:$B$900,2,0)</f>
        <v>ATM Estación Texaco Algodón</v>
      </c>
      <c r="H12" s="122" t="str">
        <f>VLOOKUP(E12,VIP!$A$2:$O17492,7,FALSE)</f>
        <v>Si</v>
      </c>
      <c r="I12" s="122" t="str">
        <f>VLOOKUP(E12,VIP!$A$2:$O9457,8,FALSE)</f>
        <v>Si</v>
      </c>
      <c r="J12" s="122" t="str">
        <f>VLOOKUP(E12,VIP!$A$2:$O9407,8,FALSE)</f>
        <v>Si</v>
      </c>
      <c r="K12" s="122" t="str">
        <f>VLOOKUP(E12,VIP!$A$2:$O12981,6,0)</f>
        <v>NO</v>
      </c>
      <c r="L12" s="124" t="s">
        <v>2228</v>
      </c>
      <c r="M12" s="118" t="s">
        <v>2465</v>
      </c>
      <c r="N12" s="118" t="s">
        <v>2472</v>
      </c>
      <c r="O12" s="139" t="s">
        <v>2474</v>
      </c>
      <c r="P12" s="138"/>
      <c r="Q12" s="119" t="s">
        <v>2228</v>
      </c>
    </row>
    <row r="13" spans="1:18" s="99" customFormat="1" ht="18" x14ac:dyDescent="0.25">
      <c r="A13" s="122" t="str">
        <f>VLOOKUP(E13,'LISTADO ATM'!$A$2:$C$901,3,0)</f>
        <v>DISTRITO NACIONAL</v>
      </c>
      <c r="B13" s="121">
        <v>335853306</v>
      </c>
      <c r="C13" s="120">
        <v>44300.567314814813</v>
      </c>
      <c r="D13" s="122" t="s">
        <v>2468</v>
      </c>
      <c r="E13" s="123">
        <v>568</v>
      </c>
      <c r="F13" s="139" t="str">
        <f>VLOOKUP(E13,VIP!$A$2:$O12609,2,0)</f>
        <v>DRBR01F</v>
      </c>
      <c r="G13" s="122" t="str">
        <f>VLOOKUP(E13,'LISTADO ATM'!$A$2:$B$900,2,0)</f>
        <v xml:space="preserve">ATM Ministerio de Educación </v>
      </c>
      <c r="H13" s="122" t="str">
        <f>VLOOKUP(E13,VIP!$A$2:$O17530,7,FALSE)</f>
        <v>Si</v>
      </c>
      <c r="I13" s="122" t="str">
        <f>VLOOKUP(E13,VIP!$A$2:$O9495,8,FALSE)</f>
        <v>Si</v>
      </c>
      <c r="J13" s="122" t="str">
        <f>VLOOKUP(E13,VIP!$A$2:$O9445,8,FALSE)</f>
        <v>Si</v>
      </c>
      <c r="K13" s="122" t="str">
        <f>VLOOKUP(E13,VIP!$A$2:$O13019,6,0)</f>
        <v>NO</v>
      </c>
      <c r="L13" s="124" t="s">
        <v>2459</v>
      </c>
      <c r="M13" s="118" t="s">
        <v>2465</v>
      </c>
      <c r="N13" s="118" t="s">
        <v>2472</v>
      </c>
      <c r="O13" s="139" t="s">
        <v>2473</v>
      </c>
      <c r="P13" s="145"/>
      <c r="Q13" s="119" t="s">
        <v>2459</v>
      </c>
    </row>
    <row r="14" spans="1:18" s="99" customFormat="1" ht="18" x14ac:dyDescent="0.25">
      <c r="A14" s="122" t="str">
        <f>VLOOKUP(E14,'LISTADO ATM'!$A$2:$C$901,3,0)</f>
        <v>DISTRITO NACIONAL</v>
      </c>
      <c r="B14" s="121">
        <v>335853358</v>
      </c>
      <c r="C14" s="120">
        <v>44300.589641203704</v>
      </c>
      <c r="D14" s="122" t="s">
        <v>2492</v>
      </c>
      <c r="E14" s="123">
        <v>946</v>
      </c>
      <c r="F14" s="139" t="str">
        <f>VLOOKUP(E14,VIP!$A$2:$O12607,2,0)</f>
        <v>DRBR24R</v>
      </c>
      <c r="G14" s="122" t="str">
        <f>VLOOKUP(E14,'LISTADO ATM'!$A$2:$B$900,2,0)</f>
        <v xml:space="preserve">ATM Oficina Núñez de Cáceres I </v>
      </c>
      <c r="H14" s="122" t="str">
        <f>VLOOKUP(E14,VIP!$A$2:$O17528,7,FALSE)</f>
        <v>Si</v>
      </c>
      <c r="I14" s="122" t="str">
        <f>VLOOKUP(E14,VIP!$A$2:$O9493,8,FALSE)</f>
        <v>Si</v>
      </c>
      <c r="J14" s="122" t="str">
        <f>VLOOKUP(E14,VIP!$A$2:$O9443,8,FALSE)</f>
        <v>Si</v>
      </c>
      <c r="K14" s="122" t="str">
        <f>VLOOKUP(E14,VIP!$A$2:$O13017,6,0)</f>
        <v>NO</v>
      </c>
      <c r="L14" s="124" t="s">
        <v>2428</v>
      </c>
      <c r="M14" s="118" t="s">
        <v>2465</v>
      </c>
      <c r="N14" s="118" t="s">
        <v>2472</v>
      </c>
      <c r="O14" s="139" t="s">
        <v>2493</v>
      </c>
      <c r="P14" s="145"/>
      <c r="Q14" s="119" t="s">
        <v>2428</v>
      </c>
    </row>
    <row r="15" spans="1:18" s="99" customFormat="1" ht="18" x14ac:dyDescent="0.25">
      <c r="A15" s="122" t="str">
        <f>VLOOKUP(E15,'LISTADO ATM'!$A$2:$C$901,3,0)</f>
        <v>DISTRITO NACIONAL</v>
      </c>
      <c r="B15" s="121">
        <v>335853363</v>
      </c>
      <c r="C15" s="120">
        <v>44300.592187499999</v>
      </c>
      <c r="D15" s="122" t="s">
        <v>2189</v>
      </c>
      <c r="E15" s="123">
        <v>29</v>
      </c>
      <c r="F15" s="139" t="str">
        <f>VLOOKUP(E15,VIP!$A$2:$O12604,2,0)</f>
        <v>DRBR029</v>
      </c>
      <c r="G15" s="122" t="str">
        <f>VLOOKUP(E15,'LISTADO ATM'!$A$2:$B$900,2,0)</f>
        <v xml:space="preserve">ATM AFP </v>
      </c>
      <c r="H15" s="122" t="str">
        <f>VLOOKUP(E15,VIP!$A$2:$O17525,7,FALSE)</f>
        <v>Si</v>
      </c>
      <c r="I15" s="122" t="str">
        <f>VLOOKUP(E15,VIP!$A$2:$O9490,8,FALSE)</f>
        <v>Si</v>
      </c>
      <c r="J15" s="122" t="str">
        <f>VLOOKUP(E15,VIP!$A$2:$O9440,8,FALSE)</f>
        <v>Si</v>
      </c>
      <c r="K15" s="122" t="str">
        <f>VLOOKUP(E15,VIP!$A$2:$O13014,6,0)</f>
        <v>NO</v>
      </c>
      <c r="L15" s="124" t="s">
        <v>2228</v>
      </c>
      <c r="M15" s="118" t="s">
        <v>2465</v>
      </c>
      <c r="N15" s="118" t="s">
        <v>2472</v>
      </c>
      <c r="O15" s="139" t="s">
        <v>2474</v>
      </c>
      <c r="P15" s="145"/>
      <c r="Q15" s="119" t="s">
        <v>2228</v>
      </c>
    </row>
    <row r="16" spans="1:18" s="99" customFormat="1" ht="18" x14ac:dyDescent="0.25">
      <c r="A16" s="122" t="str">
        <f>VLOOKUP(E16,'LISTADO ATM'!$A$2:$C$901,3,0)</f>
        <v>DISTRITO NACIONAL</v>
      </c>
      <c r="B16" s="121">
        <v>335853369</v>
      </c>
      <c r="C16" s="120">
        <v>44300.594490740739</v>
      </c>
      <c r="D16" s="122" t="s">
        <v>2189</v>
      </c>
      <c r="E16" s="123">
        <v>476</v>
      </c>
      <c r="F16" s="139" t="str">
        <f>VLOOKUP(E16,VIP!$A$2:$O12602,2,0)</f>
        <v>DRBR476</v>
      </c>
      <c r="G16" s="122" t="str">
        <f>VLOOKUP(E16,'LISTADO ATM'!$A$2:$B$900,2,0)</f>
        <v xml:space="preserve">ATM Multicentro La Sirena Las Caobas </v>
      </c>
      <c r="H16" s="122" t="str">
        <f>VLOOKUP(E16,VIP!$A$2:$O17523,7,FALSE)</f>
        <v>Si</v>
      </c>
      <c r="I16" s="122" t="str">
        <f>VLOOKUP(E16,VIP!$A$2:$O9488,8,FALSE)</f>
        <v>Si</v>
      </c>
      <c r="J16" s="122" t="str">
        <f>VLOOKUP(E16,VIP!$A$2:$O9438,8,FALSE)</f>
        <v>Si</v>
      </c>
      <c r="K16" s="122" t="str">
        <f>VLOOKUP(E16,VIP!$A$2:$O13012,6,0)</f>
        <v>SI</v>
      </c>
      <c r="L16" s="124" t="s">
        <v>2228</v>
      </c>
      <c r="M16" s="118" t="s">
        <v>2465</v>
      </c>
      <c r="N16" s="118" t="s">
        <v>2472</v>
      </c>
      <c r="O16" s="139" t="s">
        <v>2474</v>
      </c>
      <c r="P16" s="145"/>
      <c r="Q16" s="119" t="s">
        <v>2228</v>
      </c>
    </row>
    <row r="17" spans="1:17" s="99" customFormat="1" ht="18" x14ac:dyDescent="0.25">
      <c r="A17" s="122" t="str">
        <f>VLOOKUP(E17,'LISTADO ATM'!$A$2:$C$901,3,0)</f>
        <v>SUR</v>
      </c>
      <c r="B17" s="121">
        <v>335853486</v>
      </c>
      <c r="C17" s="120">
        <v>44300.639826388891</v>
      </c>
      <c r="D17" s="122" t="s">
        <v>2468</v>
      </c>
      <c r="E17" s="123">
        <v>730</v>
      </c>
      <c r="F17" s="139" t="str">
        <f>VLOOKUP(E17,VIP!$A$2:$O12613,2,0)</f>
        <v>DRBR082</v>
      </c>
      <c r="G17" s="122" t="str">
        <f>VLOOKUP(E17,'LISTADO ATM'!$A$2:$B$900,2,0)</f>
        <v xml:space="preserve">ATM Palacio de Justicia Barahona </v>
      </c>
      <c r="H17" s="122" t="str">
        <f>VLOOKUP(E17,VIP!$A$2:$O17534,7,FALSE)</f>
        <v>Si</v>
      </c>
      <c r="I17" s="122" t="str">
        <f>VLOOKUP(E17,VIP!$A$2:$O9499,8,FALSE)</f>
        <v>Si</v>
      </c>
      <c r="J17" s="122" t="str">
        <f>VLOOKUP(E17,VIP!$A$2:$O9449,8,FALSE)</f>
        <v>Si</v>
      </c>
      <c r="K17" s="122" t="str">
        <f>VLOOKUP(E17,VIP!$A$2:$O13023,6,0)</f>
        <v>NO</v>
      </c>
      <c r="L17" s="124" t="s">
        <v>2527</v>
      </c>
      <c r="M17" s="118" t="s">
        <v>2465</v>
      </c>
      <c r="N17" s="118" t="s">
        <v>2472</v>
      </c>
      <c r="O17" s="139" t="s">
        <v>2473</v>
      </c>
      <c r="P17" s="145"/>
      <c r="Q17" s="119" t="s">
        <v>2527</v>
      </c>
    </row>
    <row r="18" spans="1:17" s="99" customFormat="1" ht="18" x14ac:dyDescent="0.25">
      <c r="A18" s="122" t="str">
        <f>VLOOKUP(E18,'LISTADO ATM'!$A$2:$C$901,3,0)</f>
        <v>DISTRITO NACIONAL</v>
      </c>
      <c r="B18" s="121">
        <v>335853772</v>
      </c>
      <c r="C18" s="120">
        <v>44300.782025462962</v>
      </c>
      <c r="D18" s="122" t="s">
        <v>2189</v>
      </c>
      <c r="E18" s="123">
        <v>816</v>
      </c>
      <c r="F18" s="139" t="str">
        <f>VLOOKUP(E18,VIP!$A$2:$O12623,2,0)</f>
        <v>DRBR816</v>
      </c>
      <c r="G18" s="122" t="str">
        <f>VLOOKUP(E18,'LISTADO ATM'!$A$2:$B$900,2,0)</f>
        <v xml:space="preserve">ATM Oficina Pedro Brand </v>
      </c>
      <c r="H18" s="122" t="str">
        <f>VLOOKUP(E18,VIP!$A$2:$O17544,7,FALSE)</f>
        <v>Si</v>
      </c>
      <c r="I18" s="122" t="str">
        <f>VLOOKUP(E18,VIP!$A$2:$O9509,8,FALSE)</f>
        <v>Si</v>
      </c>
      <c r="J18" s="122" t="str">
        <f>VLOOKUP(E18,VIP!$A$2:$O9459,8,FALSE)</f>
        <v>Si</v>
      </c>
      <c r="K18" s="122" t="str">
        <f>VLOOKUP(E18,VIP!$A$2:$O13033,6,0)</f>
        <v>NO</v>
      </c>
      <c r="L18" s="124" t="s">
        <v>2254</v>
      </c>
      <c r="M18" s="118" t="s">
        <v>2465</v>
      </c>
      <c r="N18" s="118" t="s">
        <v>2472</v>
      </c>
      <c r="O18" s="139" t="s">
        <v>2474</v>
      </c>
      <c r="P18" s="145"/>
      <c r="Q18" s="119" t="s">
        <v>2254</v>
      </c>
    </row>
    <row r="19" spans="1:17" s="99" customFormat="1" ht="18" x14ac:dyDescent="0.25">
      <c r="A19" s="122" t="str">
        <f>VLOOKUP(E19,'LISTADO ATM'!$A$2:$C$901,3,0)</f>
        <v>DISTRITO NACIONAL</v>
      </c>
      <c r="B19" s="121">
        <v>335853817</v>
      </c>
      <c r="C19" s="120">
        <v>44301.013923611114</v>
      </c>
      <c r="D19" s="122" t="s">
        <v>2468</v>
      </c>
      <c r="E19" s="123">
        <v>911</v>
      </c>
      <c r="F19" s="139" t="str">
        <f>VLOOKUP(E19,VIP!$A$2:$O12626,2,0)</f>
        <v>DRBR911</v>
      </c>
      <c r="G19" s="122" t="str">
        <f>VLOOKUP(E19,'LISTADO ATM'!$A$2:$B$900,2,0)</f>
        <v xml:space="preserve">ATM Oficina Venezuela II </v>
      </c>
      <c r="H19" s="122" t="str">
        <f>VLOOKUP(E19,VIP!$A$2:$O17547,7,FALSE)</f>
        <v>Si</v>
      </c>
      <c r="I19" s="122" t="str">
        <f>VLOOKUP(E19,VIP!$A$2:$O9512,8,FALSE)</f>
        <v>Si</v>
      </c>
      <c r="J19" s="122" t="str">
        <f>VLOOKUP(E19,VIP!$A$2:$O9462,8,FALSE)</f>
        <v>Si</v>
      </c>
      <c r="K19" s="122" t="str">
        <f>VLOOKUP(E19,VIP!$A$2:$O13036,6,0)</f>
        <v>SI</v>
      </c>
      <c r="L19" s="124" t="s">
        <v>2459</v>
      </c>
      <c r="M19" s="118" t="s">
        <v>2465</v>
      </c>
      <c r="N19" s="118" t="s">
        <v>2472</v>
      </c>
      <c r="O19" s="139" t="s">
        <v>2473</v>
      </c>
      <c r="P19" s="145"/>
      <c r="Q19" s="119" t="s">
        <v>2459</v>
      </c>
    </row>
    <row r="20" spans="1:17" s="99" customFormat="1" ht="18" x14ac:dyDescent="0.25">
      <c r="A20" s="122" t="str">
        <f>VLOOKUP(E20,'LISTADO ATM'!$A$2:$C$901,3,0)</f>
        <v>ESTE</v>
      </c>
      <c r="B20" s="121">
        <v>335854173</v>
      </c>
      <c r="C20" s="120">
        <v>44301.419942129629</v>
      </c>
      <c r="D20" s="122" t="s">
        <v>2189</v>
      </c>
      <c r="E20" s="123">
        <v>519</v>
      </c>
      <c r="F20" s="139" t="str">
        <f>VLOOKUP(E20,VIP!$A$2:$O12625,2,0)</f>
        <v>DRBR519</v>
      </c>
      <c r="G20" s="122" t="str">
        <f>VLOOKUP(E20,'LISTADO ATM'!$A$2:$B$900,2,0)</f>
        <v xml:space="preserve">ATM Plaza Estrella (Bávaro) </v>
      </c>
      <c r="H20" s="122" t="str">
        <f>VLOOKUP(E20,VIP!$A$2:$O17546,7,FALSE)</f>
        <v>Si</v>
      </c>
      <c r="I20" s="122" t="str">
        <f>VLOOKUP(E20,VIP!$A$2:$O9511,8,FALSE)</f>
        <v>Si</v>
      </c>
      <c r="J20" s="122" t="str">
        <f>VLOOKUP(E20,VIP!$A$2:$O9461,8,FALSE)</f>
        <v>Si</v>
      </c>
      <c r="K20" s="122" t="str">
        <f>VLOOKUP(E20,VIP!$A$2:$O13035,6,0)</f>
        <v>NO</v>
      </c>
      <c r="L20" s="124" t="s">
        <v>2228</v>
      </c>
      <c r="M20" s="118" t="s">
        <v>2465</v>
      </c>
      <c r="N20" s="118" t="s">
        <v>2472</v>
      </c>
      <c r="O20" s="139" t="s">
        <v>2474</v>
      </c>
      <c r="P20" s="145"/>
      <c r="Q20" s="119" t="s">
        <v>2228</v>
      </c>
    </row>
    <row r="21" spans="1:17" s="99" customFormat="1" ht="18" x14ac:dyDescent="0.25">
      <c r="A21" s="122" t="str">
        <f>VLOOKUP(E21,'LISTADO ATM'!$A$2:$C$901,3,0)</f>
        <v>SUR</v>
      </c>
      <c r="B21" s="121">
        <v>335854385</v>
      </c>
      <c r="C21" s="120">
        <v>44301.468993055554</v>
      </c>
      <c r="D21" s="122" t="s">
        <v>2189</v>
      </c>
      <c r="E21" s="123">
        <v>751</v>
      </c>
      <c r="F21" s="139" t="str">
        <f>VLOOKUP(E21,VIP!$A$2:$O12640,2,0)</f>
        <v>DRBR751</v>
      </c>
      <c r="G21" s="122" t="str">
        <f>VLOOKUP(E21,'LISTADO ATM'!$A$2:$B$900,2,0)</f>
        <v>ATM Eco Petroleo Camilo</v>
      </c>
      <c r="H21" s="122" t="str">
        <f>VLOOKUP(E21,VIP!$A$2:$O17561,7,FALSE)</f>
        <v>N/A</v>
      </c>
      <c r="I21" s="122" t="str">
        <f>VLOOKUP(E21,VIP!$A$2:$O9526,8,FALSE)</f>
        <v>N/A</v>
      </c>
      <c r="J21" s="122" t="str">
        <f>VLOOKUP(E21,VIP!$A$2:$O9476,8,FALSE)</f>
        <v>N/A</v>
      </c>
      <c r="K21" s="122" t="str">
        <f>VLOOKUP(E21,VIP!$A$2:$O13050,6,0)</f>
        <v>N/A</v>
      </c>
      <c r="L21" s="124" t="s">
        <v>2228</v>
      </c>
      <c r="M21" s="118" t="s">
        <v>2465</v>
      </c>
      <c r="N21" s="118" t="s">
        <v>2506</v>
      </c>
      <c r="O21" s="139" t="s">
        <v>2474</v>
      </c>
      <c r="P21" s="145"/>
      <c r="Q21" s="119" t="s">
        <v>2228</v>
      </c>
    </row>
    <row r="22" spans="1:17" s="99" customFormat="1" ht="18" x14ac:dyDescent="0.25">
      <c r="A22" s="122" t="str">
        <f>VLOOKUP(E22,'LISTADO ATM'!$A$2:$C$901,3,0)</f>
        <v>DISTRITO NACIONAL</v>
      </c>
      <c r="B22" s="121">
        <v>335854392</v>
      </c>
      <c r="C22" s="120">
        <v>44301.470752314817</v>
      </c>
      <c r="D22" s="122" t="s">
        <v>2189</v>
      </c>
      <c r="E22" s="123">
        <v>113</v>
      </c>
      <c r="F22" s="139" t="str">
        <f>VLOOKUP(E22,VIP!$A$2:$O12639,2,0)</f>
        <v>DRBR113</v>
      </c>
      <c r="G22" s="122" t="str">
        <f>VLOOKUP(E22,'LISTADO ATM'!$A$2:$B$900,2,0)</f>
        <v xml:space="preserve">ATM Autoservicio Atalaya del Mar </v>
      </c>
      <c r="H22" s="122" t="str">
        <f>VLOOKUP(E22,VIP!$A$2:$O17560,7,FALSE)</f>
        <v>Si</v>
      </c>
      <c r="I22" s="122" t="str">
        <f>VLOOKUP(E22,VIP!$A$2:$O9525,8,FALSE)</f>
        <v>No</v>
      </c>
      <c r="J22" s="122" t="str">
        <f>VLOOKUP(E22,VIP!$A$2:$O9475,8,FALSE)</f>
        <v>No</v>
      </c>
      <c r="K22" s="122" t="str">
        <f>VLOOKUP(E22,VIP!$A$2:$O13049,6,0)</f>
        <v>NO</v>
      </c>
      <c r="L22" s="124" t="s">
        <v>2228</v>
      </c>
      <c r="M22" s="118" t="s">
        <v>2465</v>
      </c>
      <c r="N22" s="118" t="s">
        <v>2506</v>
      </c>
      <c r="O22" s="139" t="s">
        <v>2474</v>
      </c>
      <c r="P22" s="145"/>
      <c r="Q22" s="119" t="s">
        <v>2228</v>
      </c>
    </row>
    <row r="23" spans="1:17" s="99" customFormat="1" ht="18" x14ac:dyDescent="0.25">
      <c r="A23" s="122" t="str">
        <f>VLOOKUP(E23,'LISTADO ATM'!$A$2:$C$901,3,0)</f>
        <v>DISTRITO NACIONAL</v>
      </c>
      <c r="B23" s="121">
        <v>335854495</v>
      </c>
      <c r="C23" s="120">
        <v>44301.494629629633</v>
      </c>
      <c r="D23" s="122" t="s">
        <v>2468</v>
      </c>
      <c r="E23" s="123">
        <v>577</v>
      </c>
      <c r="F23" s="139" t="str">
        <f>VLOOKUP(E23,VIP!$A$2:$O12637,2,0)</f>
        <v>DRBR173</v>
      </c>
      <c r="G23" s="122" t="str">
        <f>VLOOKUP(E23,'LISTADO ATM'!$A$2:$B$900,2,0)</f>
        <v xml:space="preserve">ATM Olé Ave. Duarte </v>
      </c>
      <c r="H23" s="122" t="str">
        <f>VLOOKUP(E23,VIP!$A$2:$O17558,7,FALSE)</f>
        <v>Si</v>
      </c>
      <c r="I23" s="122" t="str">
        <f>VLOOKUP(E23,VIP!$A$2:$O9523,8,FALSE)</f>
        <v>Si</v>
      </c>
      <c r="J23" s="122" t="str">
        <f>VLOOKUP(E23,VIP!$A$2:$O9473,8,FALSE)</f>
        <v>Si</v>
      </c>
      <c r="K23" s="122" t="str">
        <f>VLOOKUP(E23,VIP!$A$2:$O13047,6,0)</f>
        <v>SI</v>
      </c>
      <c r="L23" s="124" t="s">
        <v>2459</v>
      </c>
      <c r="M23" s="118" t="s">
        <v>2465</v>
      </c>
      <c r="N23" s="118" t="s">
        <v>2472</v>
      </c>
      <c r="O23" s="139" t="s">
        <v>2473</v>
      </c>
      <c r="P23" s="145"/>
      <c r="Q23" s="119" t="s">
        <v>2459</v>
      </c>
    </row>
    <row r="24" spans="1:17" s="99" customFormat="1" ht="18" x14ac:dyDescent="0.25">
      <c r="A24" s="122" t="str">
        <f>VLOOKUP(E24,'LISTADO ATM'!$A$2:$C$901,3,0)</f>
        <v>SUR</v>
      </c>
      <c r="B24" s="121">
        <v>335854507</v>
      </c>
      <c r="C24" s="120">
        <v>44301.498541666668</v>
      </c>
      <c r="D24" s="122" t="s">
        <v>2492</v>
      </c>
      <c r="E24" s="123">
        <v>296</v>
      </c>
      <c r="F24" s="139" t="str">
        <f>VLOOKUP(E24,VIP!$A$2:$O12634,2,0)</f>
        <v>DRBR296</v>
      </c>
      <c r="G24" s="122" t="str">
        <f>VLOOKUP(E24,'LISTADO ATM'!$A$2:$B$900,2,0)</f>
        <v>ATM Estación BANICOMB (Baní)  ECO Petroleo</v>
      </c>
      <c r="H24" s="122" t="str">
        <f>VLOOKUP(E24,VIP!$A$2:$O17555,7,FALSE)</f>
        <v>Si</v>
      </c>
      <c r="I24" s="122" t="str">
        <f>VLOOKUP(E24,VIP!$A$2:$O9520,8,FALSE)</f>
        <v>Si</v>
      </c>
      <c r="J24" s="122" t="str">
        <f>VLOOKUP(E24,VIP!$A$2:$O9470,8,FALSE)</f>
        <v>Si</v>
      </c>
      <c r="K24" s="122" t="str">
        <f>VLOOKUP(E24,VIP!$A$2:$O13044,6,0)</f>
        <v>NO</v>
      </c>
      <c r="L24" s="124" t="s">
        <v>2459</v>
      </c>
      <c r="M24" s="118" t="s">
        <v>2465</v>
      </c>
      <c r="N24" s="118" t="s">
        <v>2472</v>
      </c>
      <c r="O24" s="139" t="s">
        <v>2493</v>
      </c>
      <c r="P24" s="145"/>
      <c r="Q24" s="119" t="s">
        <v>2459</v>
      </c>
    </row>
    <row r="25" spans="1:17" s="99" customFormat="1" ht="18" x14ac:dyDescent="0.25">
      <c r="A25" s="122" t="str">
        <f>VLOOKUP(E25,'LISTADO ATM'!$A$2:$C$901,3,0)</f>
        <v>DISTRITO NACIONAL</v>
      </c>
      <c r="B25" s="121">
        <v>335854513</v>
      </c>
      <c r="C25" s="120">
        <v>44301.499942129631</v>
      </c>
      <c r="D25" s="122" t="s">
        <v>2189</v>
      </c>
      <c r="E25" s="123">
        <v>15</v>
      </c>
      <c r="F25" s="139" t="str">
        <f>VLOOKUP(E25,VIP!$A$2:$O12633,2,0)</f>
        <v>DRBR015</v>
      </c>
      <c r="G25" s="122" t="str">
        <f>VLOOKUP(E25,'LISTADO ATM'!$A$2:$B$900,2,0)</f>
        <v>ATM DNI</v>
      </c>
      <c r="H25" s="122" t="str">
        <f>VLOOKUP(E25,VIP!$A$2:$O17554,7,FALSE)</f>
        <v>N/A</v>
      </c>
      <c r="I25" s="122" t="str">
        <f>VLOOKUP(E25,VIP!$A$2:$O9519,8,FALSE)</f>
        <v>N/A</v>
      </c>
      <c r="J25" s="122" t="str">
        <f>VLOOKUP(E25,VIP!$A$2:$O9469,8,FALSE)</f>
        <v>N/A</v>
      </c>
      <c r="K25" s="122" t="str">
        <f>VLOOKUP(E25,VIP!$A$2:$O13043,6,0)</f>
        <v>N/A</v>
      </c>
      <c r="L25" s="124" t="s">
        <v>2228</v>
      </c>
      <c r="M25" s="118" t="s">
        <v>2465</v>
      </c>
      <c r="N25" s="118" t="s">
        <v>2506</v>
      </c>
      <c r="O25" s="139" t="s">
        <v>2474</v>
      </c>
      <c r="P25" s="145"/>
      <c r="Q25" s="119" t="s">
        <v>2228</v>
      </c>
    </row>
    <row r="26" spans="1:17" s="99" customFormat="1" ht="18" x14ac:dyDescent="0.25">
      <c r="A26" s="122" t="str">
        <f>VLOOKUP(E26,'LISTADO ATM'!$A$2:$C$901,3,0)</f>
        <v>ESTE</v>
      </c>
      <c r="B26" s="121">
        <v>335854534</v>
      </c>
      <c r="C26" s="120">
        <v>44301.510694444441</v>
      </c>
      <c r="D26" s="122" t="s">
        <v>2189</v>
      </c>
      <c r="E26" s="123">
        <v>680</v>
      </c>
      <c r="F26" s="139" t="str">
        <f>VLOOKUP(E26,VIP!$A$2:$O12632,2,0)</f>
        <v>DRBR680</v>
      </c>
      <c r="G26" s="122" t="str">
        <f>VLOOKUP(E26,'LISTADO ATM'!$A$2:$B$900,2,0)</f>
        <v>ATM Hotel Royalton</v>
      </c>
      <c r="H26" s="122" t="str">
        <f>VLOOKUP(E26,VIP!$A$2:$O17553,7,FALSE)</f>
        <v>NO</v>
      </c>
      <c r="I26" s="122" t="str">
        <f>VLOOKUP(E26,VIP!$A$2:$O9518,8,FALSE)</f>
        <v>NO</v>
      </c>
      <c r="J26" s="122" t="str">
        <f>VLOOKUP(E26,VIP!$A$2:$O9468,8,FALSE)</f>
        <v>NO</v>
      </c>
      <c r="K26" s="122" t="str">
        <f>VLOOKUP(E26,VIP!$A$2:$O13042,6,0)</f>
        <v>NO</v>
      </c>
      <c r="L26" s="124" t="s">
        <v>2228</v>
      </c>
      <c r="M26" s="118" t="s">
        <v>2465</v>
      </c>
      <c r="N26" s="118" t="s">
        <v>2506</v>
      </c>
      <c r="O26" s="139" t="s">
        <v>2474</v>
      </c>
      <c r="P26" s="145"/>
      <c r="Q26" s="119" t="s">
        <v>2228</v>
      </c>
    </row>
    <row r="27" spans="1:17" s="99" customFormat="1" ht="18" x14ac:dyDescent="0.25">
      <c r="A27" s="122" t="str">
        <f>VLOOKUP(E27,'LISTADO ATM'!$A$2:$C$901,3,0)</f>
        <v>NORTE</v>
      </c>
      <c r="B27" s="121">
        <v>335854545</v>
      </c>
      <c r="C27" s="120">
        <v>44301.514513888891</v>
      </c>
      <c r="D27" s="122" t="s">
        <v>2190</v>
      </c>
      <c r="E27" s="123">
        <v>689</v>
      </c>
      <c r="F27" s="139" t="str">
        <f>VLOOKUP(E27,VIP!$A$2:$O12630,2,0)</f>
        <v>DRBR689</v>
      </c>
      <c r="G27" s="122" t="str">
        <f>VLOOKUP(E27,'LISTADO ATM'!$A$2:$B$900,2,0)</f>
        <v>ATM Eco Petroleo Villa Gonzalez</v>
      </c>
      <c r="H27" s="122" t="str">
        <f>VLOOKUP(E27,VIP!$A$2:$O17551,7,FALSE)</f>
        <v>NO</v>
      </c>
      <c r="I27" s="122" t="str">
        <f>VLOOKUP(E27,VIP!$A$2:$O9516,8,FALSE)</f>
        <v>NO</v>
      </c>
      <c r="J27" s="122" t="str">
        <f>VLOOKUP(E27,VIP!$A$2:$O9466,8,FALSE)</f>
        <v>NO</v>
      </c>
      <c r="K27" s="122" t="str">
        <f>VLOOKUP(E27,VIP!$A$2:$O13040,6,0)</f>
        <v>NO</v>
      </c>
      <c r="L27" s="124" t="s">
        <v>2228</v>
      </c>
      <c r="M27" s="118" t="s">
        <v>2465</v>
      </c>
      <c r="N27" s="118" t="s">
        <v>2472</v>
      </c>
      <c r="O27" s="139" t="s">
        <v>2501</v>
      </c>
      <c r="P27" s="145"/>
      <c r="Q27" s="119" t="s">
        <v>2228</v>
      </c>
    </row>
    <row r="28" spans="1:17" ht="18" x14ac:dyDescent="0.25">
      <c r="A28" s="122" t="str">
        <f>VLOOKUP(E28,'LISTADO ATM'!$A$2:$C$901,3,0)</f>
        <v>DISTRITO NACIONAL</v>
      </c>
      <c r="B28" s="121">
        <v>335854567</v>
      </c>
      <c r="C28" s="120">
        <v>44301.525914351849</v>
      </c>
      <c r="D28" s="122" t="s">
        <v>2189</v>
      </c>
      <c r="E28" s="123">
        <v>241</v>
      </c>
      <c r="F28" s="140" t="str">
        <f>VLOOKUP(E28,VIP!$A$2:$O12628,2,0)</f>
        <v>DRBR241</v>
      </c>
      <c r="G28" s="122" t="str">
        <f>VLOOKUP(E28,'LISTADO ATM'!$A$2:$B$900,2,0)</f>
        <v xml:space="preserve">ATM Palacio Nacional (Presidencia) </v>
      </c>
      <c r="H28" s="122" t="str">
        <f>VLOOKUP(E28,VIP!$A$2:$O17549,7,FALSE)</f>
        <v>Si</v>
      </c>
      <c r="I28" s="122" t="str">
        <f>VLOOKUP(E28,VIP!$A$2:$O9514,8,FALSE)</f>
        <v>Si</v>
      </c>
      <c r="J28" s="122" t="str">
        <f>VLOOKUP(E28,VIP!$A$2:$O9464,8,FALSE)</f>
        <v>Si</v>
      </c>
      <c r="K28" s="122" t="str">
        <f>VLOOKUP(E28,VIP!$A$2:$O13038,6,0)</f>
        <v>NO</v>
      </c>
      <c r="L28" s="124" t="s">
        <v>2228</v>
      </c>
      <c r="M28" s="118" t="s">
        <v>2465</v>
      </c>
      <c r="N28" s="118" t="s">
        <v>2506</v>
      </c>
      <c r="O28" s="140" t="s">
        <v>2474</v>
      </c>
      <c r="P28" s="145"/>
      <c r="Q28" s="119" t="s">
        <v>2228</v>
      </c>
    </row>
    <row r="29" spans="1:17" ht="18" x14ac:dyDescent="0.25">
      <c r="A29" s="122" t="str">
        <f>VLOOKUP(E29,'LISTADO ATM'!$A$2:$C$901,3,0)</f>
        <v>DISTRITO NACIONAL</v>
      </c>
      <c r="B29" s="121">
        <v>335854571</v>
      </c>
      <c r="C29" s="120">
        <v>44301.527731481481</v>
      </c>
      <c r="D29" s="122" t="s">
        <v>2189</v>
      </c>
      <c r="E29" s="123">
        <v>517</v>
      </c>
      <c r="F29" s="140" t="str">
        <f>VLOOKUP(E29,VIP!$A$2:$O12627,2,0)</f>
        <v>DRBR517</v>
      </c>
      <c r="G29" s="122" t="str">
        <f>VLOOKUP(E29,'LISTADO ATM'!$A$2:$B$900,2,0)</f>
        <v xml:space="preserve">ATM Autobanco Oficina Sans Soucí </v>
      </c>
      <c r="H29" s="122" t="str">
        <f>VLOOKUP(E29,VIP!$A$2:$O17548,7,FALSE)</f>
        <v>Si</v>
      </c>
      <c r="I29" s="122" t="str">
        <f>VLOOKUP(E29,VIP!$A$2:$O9513,8,FALSE)</f>
        <v>Si</v>
      </c>
      <c r="J29" s="122" t="str">
        <f>VLOOKUP(E29,VIP!$A$2:$O9463,8,FALSE)</f>
        <v>Si</v>
      </c>
      <c r="K29" s="122" t="str">
        <f>VLOOKUP(E29,VIP!$A$2:$O13037,6,0)</f>
        <v>SI</v>
      </c>
      <c r="L29" s="124" t="s">
        <v>2228</v>
      </c>
      <c r="M29" s="118" t="s">
        <v>2465</v>
      </c>
      <c r="N29" s="118" t="s">
        <v>2506</v>
      </c>
      <c r="O29" s="140" t="s">
        <v>2474</v>
      </c>
      <c r="P29" s="145"/>
      <c r="Q29" s="119" t="s">
        <v>2228</v>
      </c>
    </row>
    <row r="30" spans="1:17" ht="18" x14ac:dyDescent="0.25">
      <c r="A30" s="122" t="str">
        <f>VLOOKUP(E30,'LISTADO ATM'!$A$2:$C$901,3,0)</f>
        <v>DISTRITO NACIONAL</v>
      </c>
      <c r="B30" s="121">
        <v>335854588</v>
      </c>
      <c r="C30" s="120">
        <v>44301.535185185188</v>
      </c>
      <c r="D30" s="122" t="s">
        <v>2189</v>
      </c>
      <c r="E30" s="123">
        <v>707</v>
      </c>
      <c r="F30" s="140" t="str">
        <f>VLOOKUP(E30,VIP!$A$2:$O12625,2,0)</f>
        <v>DRBR707</v>
      </c>
      <c r="G30" s="122" t="str">
        <f>VLOOKUP(E30,'LISTADO ATM'!$A$2:$B$900,2,0)</f>
        <v xml:space="preserve">ATM IAD </v>
      </c>
      <c r="H30" s="122" t="str">
        <f>VLOOKUP(E30,VIP!$A$2:$O17546,7,FALSE)</f>
        <v>No</v>
      </c>
      <c r="I30" s="122" t="str">
        <f>VLOOKUP(E30,VIP!$A$2:$O9511,8,FALSE)</f>
        <v>No</v>
      </c>
      <c r="J30" s="122" t="str">
        <f>VLOOKUP(E30,VIP!$A$2:$O9461,8,FALSE)</f>
        <v>No</v>
      </c>
      <c r="K30" s="122" t="str">
        <f>VLOOKUP(E30,VIP!$A$2:$O13035,6,0)</f>
        <v>NO</v>
      </c>
      <c r="L30" s="124" t="s">
        <v>2488</v>
      </c>
      <c r="M30" s="118" t="s">
        <v>2465</v>
      </c>
      <c r="N30" s="118" t="s">
        <v>2472</v>
      </c>
      <c r="O30" s="140" t="s">
        <v>2474</v>
      </c>
      <c r="P30" s="145"/>
      <c r="Q30" s="119" t="s">
        <v>2488</v>
      </c>
    </row>
    <row r="31" spans="1:17" ht="18" x14ac:dyDescent="0.25">
      <c r="A31" s="122" t="str">
        <f>VLOOKUP(E31,'LISTADO ATM'!$A$2:$C$901,3,0)</f>
        <v>DISTRITO NACIONAL</v>
      </c>
      <c r="B31" s="121">
        <v>335854590</v>
      </c>
      <c r="C31" s="120">
        <v>44301.538958333331</v>
      </c>
      <c r="D31" s="122" t="s">
        <v>2189</v>
      </c>
      <c r="E31" s="123">
        <v>696</v>
      </c>
      <c r="F31" s="140" t="str">
        <f>VLOOKUP(E31,VIP!$A$2:$O12624,2,0)</f>
        <v>DRBR696</v>
      </c>
      <c r="G31" s="122" t="str">
        <f>VLOOKUP(E31,'LISTADO ATM'!$A$2:$B$900,2,0)</f>
        <v>ATM Olé Jacobo Majluta</v>
      </c>
      <c r="H31" s="122" t="str">
        <f>VLOOKUP(E31,VIP!$A$2:$O17545,7,FALSE)</f>
        <v>Si</v>
      </c>
      <c r="I31" s="122" t="str">
        <f>VLOOKUP(E31,VIP!$A$2:$O9510,8,FALSE)</f>
        <v>Si</v>
      </c>
      <c r="J31" s="122" t="str">
        <f>VLOOKUP(E31,VIP!$A$2:$O9460,8,FALSE)</f>
        <v>Si</v>
      </c>
      <c r="K31" s="122" t="str">
        <f>VLOOKUP(E31,VIP!$A$2:$O13034,6,0)</f>
        <v>NO</v>
      </c>
      <c r="L31" s="124" t="s">
        <v>2488</v>
      </c>
      <c r="M31" s="118" t="s">
        <v>2465</v>
      </c>
      <c r="N31" s="118" t="s">
        <v>2472</v>
      </c>
      <c r="O31" s="140" t="s">
        <v>2474</v>
      </c>
      <c r="P31" s="145"/>
      <c r="Q31" s="119" t="s">
        <v>2488</v>
      </c>
    </row>
    <row r="32" spans="1:17" ht="18" x14ac:dyDescent="0.25">
      <c r="A32" s="122" t="str">
        <f>VLOOKUP(E32,'LISTADO ATM'!$A$2:$C$901,3,0)</f>
        <v>NORTE</v>
      </c>
      <c r="B32" s="121">
        <v>335854689</v>
      </c>
      <c r="C32" s="120">
        <v>44301.571620370371</v>
      </c>
      <c r="D32" s="122" t="s">
        <v>2492</v>
      </c>
      <c r="E32" s="123">
        <v>538</v>
      </c>
      <c r="F32" s="140" t="str">
        <f>VLOOKUP(E32,VIP!$A$2:$O12631,2,0)</f>
        <v>DRBR538</v>
      </c>
      <c r="G32" s="122" t="str">
        <f>VLOOKUP(E32,'LISTADO ATM'!$A$2:$B$900,2,0)</f>
        <v>ATM  Autoservicio San Fco. Macorís</v>
      </c>
      <c r="H32" s="122" t="str">
        <f>VLOOKUP(E32,VIP!$A$2:$O17552,7,FALSE)</f>
        <v>Si</v>
      </c>
      <c r="I32" s="122" t="str">
        <f>VLOOKUP(E32,VIP!$A$2:$O9517,8,FALSE)</f>
        <v>Si</v>
      </c>
      <c r="J32" s="122" t="str">
        <f>VLOOKUP(E32,VIP!$A$2:$O9467,8,FALSE)</f>
        <v>Si</v>
      </c>
      <c r="K32" s="122" t="str">
        <f>VLOOKUP(E32,VIP!$A$2:$O13041,6,0)</f>
        <v>NO</v>
      </c>
      <c r="L32" s="124" t="s">
        <v>2522</v>
      </c>
      <c r="M32" s="118" t="s">
        <v>2465</v>
      </c>
      <c r="N32" s="118" t="s">
        <v>2472</v>
      </c>
      <c r="O32" s="140" t="s">
        <v>2493</v>
      </c>
      <c r="P32" s="145"/>
      <c r="Q32" s="119" t="s">
        <v>2522</v>
      </c>
    </row>
    <row r="33" spans="1:18" ht="18" x14ac:dyDescent="0.25">
      <c r="A33" s="122" t="str">
        <f>VLOOKUP(E33,'LISTADO ATM'!$A$2:$C$901,3,0)</f>
        <v>ESTE</v>
      </c>
      <c r="B33" s="121">
        <v>335854730</v>
      </c>
      <c r="C33" s="120">
        <v>44301.587418981479</v>
      </c>
      <c r="D33" s="122" t="s">
        <v>2189</v>
      </c>
      <c r="E33" s="123">
        <v>742</v>
      </c>
      <c r="F33" s="140" t="str">
        <f>VLOOKUP(E33,VIP!$A$2:$O12630,2,0)</f>
        <v>DRBR990</v>
      </c>
      <c r="G33" s="122" t="str">
        <f>VLOOKUP(E33,'LISTADO ATM'!$A$2:$B$900,2,0)</f>
        <v xml:space="preserve">ATM Oficina Plaza del Rey (La Romana) </v>
      </c>
      <c r="H33" s="122" t="str">
        <f>VLOOKUP(E33,VIP!$A$2:$O17551,7,FALSE)</f>
        <v>Si</v>
      </c>
      <c r="I33" s="122" t="str">
        <f>VLOOKUP(E33,VIP!$A$2:$O9516,8,FALSE)</f>
        <v>Si</v>
      </c>
      <c r="J33" s="122" t="str">
        <f>VLOOKUP(E33,VIP!$A$2:$O9466,8,FALSE)</f>
        <v>Si</v>
      </c>
      <c r="K33" s="122" t="str">
        <f>VLOOKUP(E33,VIP!$A$2:$O13040,6,0)</f>
        <v>NO</v>
      </c>
      <c r="L33" s="124" t="s">
        <v>2228</v>
      </c>
      <c r="M33" s="118" t="s">
        <v>2465</v>
      </c>
      <c r="N33" s="118" t="s">
        <v>2472</v>
      </c>
      <c r="O33" s="140" t="s">
        <v>2474</v>
      </c>
      <c r="P33" s="145"/>
      <c r="Q33" s="119" t="s">
        <v>2228</v>
      </c>
    </row>
    <row r="34" spans="1:18" ht="18" x14ac:dyDescent="0.25">
      <c r="A34" s="122" t="str">
        <f>VLOOKUP(E34,'LISTADO ATM'!$A$2:$C$901,3,0)</f>
        <v>DISTRITO NACIONAL</v>
      </c>
      <c r="B34" s="121">
        <v>335854735</v>
      </c>
      <c r="C34" s="120">
        <v>44301.588807870372</v>
      </c>
      <c r="D34" s="122" t="s">
        <v>2189</v>
      </c>
      <c r="E34" s="123">
        <v>745</v>
      </c>
      <c r="F34" s="140" t="str">
        <f>VLOOKUP(E34,VIP!$A$2:$O12629,2,0)</f>
        <v>DRBR027</v>
      </c>
      <c r="G34" s="122" t="str">
        <f>VLOOKUP(E34,'LISTADO ATM'!$A$2:$B$900,2,0)</f>
        <v xml:space="preserve">ATM Oficina Ave. Duarte </v>
      </c>
      <c r="H34" s="122" t="str">
        <f>VLOOKUP(E34,VIP!$A$2:$O17550,7,FALSE)</f>
        <v>No</v>
      </c>
      <c r="I34" s="122" t="str">
        <f>VLOOKUP(E34,VIP!$A$2:$O9515,8,FALSE)</f>
        <v>No</v>
      </c>
      <c r="J34" s="122" t="str">
        <f>VLOOKUP(E34,VIP!$A$2:$O9465,8,FALSE)</f>
        <v>No</v>
      </c>
      <c r="K34" s="122" t="str">
        <f>VLOOKUP(E34,VIP!$A$2:$O13039,6,0)</f>
        <v>NO</v>
      </c>
      <c r="L34" s="124" t="s">
        <v>2228</v>
      </c>
      <c r="M34" s="118" t="s">
        <v>2465</v>
      </c>
      <c r="N34" s="118" t="s">
        <v>2472</v>
      </c>
      <c r="O34" s="140" t="s">
        <v>2474</v>
      </c>
      <c r="P34" s="145"/>
      <c r="Q34" s="119" t="s">
        <v>2228</v>
      </c>
    </row>
    <row r="35" spans="1:18" ht="18" x14ac:dyDescent="0.25">
      <c r="A35" s="122" t="str">
        <f>VLOOKUP(E35,'LISTADO ATM'!$A$2:$C$901,3,0)</f>
        <v>DISTRITO NACIONAL</v>
      </c>
      <c r="B35" s="121">
        <v>335854738</v>
      </c>
      <c r="C35" s="120">
        <v>44301.589560185188</v>
      </c>
      <c r="D35" s="122" t="s">
        <v>2189</v>
      </c>
      <c r="E35" s="123">
        <v>785</v>
      </c>
      <c r="F35" s="140" t="str">
        <f>VLOOKUP(E35,VIP!$A$2:$O12628,2,0)</f>
        <v>DRBR785</v>
      </c>
      <c r="G35" s="122" t="str">
        <f>VLOOKUP(E35,'LISTADO ATM'!$A$2:$B$900,2,0)</f>
        <v xml:space="preserve">ATM S/M Nacional Máximo Gómez </v>
      </c>
      <c r="H35" s="122" t="str">
        <f>VLOOKUP(E35,VIP!$A$2:$O17549,7,FALSE)</f>
        <v>Si</v>
      </c>
      <c r="I35" s="122" t="str">
        <f>VLOOKUP(E35,VIP!$A$2:$O9514,8,FALSE)</f>
        <v>Si</v>
      </c>
      <c r="J35" s="122" t="str">
        <f>VLOOKUP(E35,VIP!$A$2:$O9464,8,FALSE)</f>
        <v>Si</v>
      </c>
      <c r="K35" s="122" t="str">
        <f>VLOOKUP(E35,VIP!$A$2:$O13038,6,0)</f>
        <v>NO</v>
      </c>
      <c r="L35" s="124" t="s">
        <v>2254</v>
      </c>
      <c r="M35" s="118" t="s">
        <v>2465</v>
      </c>
      <c r="N35" s="118" t="s">
        <v>2472</v>
      </c>
      <c r="O35" s="140" t="s">
        <v>2474</v>
      </c>
      <c r="P35" s="145"/>
      <c r="Q35" s="119" t="s">
        <v>2254</v>
      </c>
      <c r="R35" s="190"/>
    </row>
    <row r="36" spans="1:18" ht="18" x14ac:dyDescent="0.25">
      <c r="A36" s="122" t="str">
        <f>VLOOKUP(E36,'LISTADO ATM'!$A$2:$C$901,3,0)</f>
        <v>DISTRITO NACIONAL</v>
      </c>
      <c r="B36" s="121">
        <v>335854740</v>
      </c>
      <c r="C36" s="120">
        <v>44301.589884259258</v>
      </c>
      <c r="D36" s="122" t="s">
        <v>2189</v>
      </c>
      <c r="E36" s="123">
        <v>390</v>
      </c>
      <c r="F36" s="140" t="str">
        <f>VLOOKUP(E36,VIP!$A$2:$O12627,2,0)</f>
        <v>DRBR390</v>
      </c>
      <c r="G36" s="122" t="str">
        <f>VLOOKUP(E36,'LISTADO ATM'!$A$2:$B$900,2,0)</f>
        <v xml:space="preserve">ATM Oficina Boca Chica II </v>
      </c>
      <c r="H36" s="122" t="str">
        <f>VLOOKUP(E36,VIP!$A$2:$O17548,7,FALSE)</f>
        <v>Si</v>
      </c>
      <c r="I36" s="122" t="str">
        <f>VLOOKUP(E36,VIP!$A$2:$O9513,8,FALSE)</f>
        <v>Si</v>
      </c>
      <c r="J36" s="122" t="str">
        <f>VLOOKUP(E36,VIP!$A$2:$O9463,8,FALSE)</f>
        <v>Si</v>
      </c>
      <c r="K36" s="122" t="str">
        <f>VLOOKUP(E36,VIP!$A$2:$O13037,6,0)</f>
        <v>NO</v>
      </c>
      <c r="L36" s="124" t="s">
        <v>2228</v>
      </c>
      <c r="M36" s="118" t="s">
        <v>2465</v>
      </c>
      <c r="N36" s="118" t="s">
        <v>2472</v>
      </c>
      <c r="O36" s="140" t="s">
        <v>2474</v>
      </c>
      <c r="P36" s="145"/>
      <c r="Q36" s="119" t="s">
        <v>2228</v>
      </c>
    </row>
    <row r="37" spans="1:18" ht="18" x14ac:dyDescent="0.25">
      <c r="A37" s="122" t="str">
        <f>VLOOKUP(E37,'LISTADO ATM'!$A$2:$C$901,3,0)</f>
        <v>DISTRITO NACIONAL</v>
      </c>
      <c r="B37" s="121">
        <v>335854745</v>
      </c>
      <c r="C37" s="120">
        <v>44301.591504629629</v>
      </c>
      <c r="D37" s="122" t="s">
        <v>2189</v>
      </c>
      <c r="E37" s="123">
        <v>549</v>
      </c>
      <c r="F37" s="140" t="str">
        <f>VLOOKUP(E37,VIP!$A$2:$O12626,2,0)</f>
        <v>DRBR026</v>
      </c>
      <c r="G37" s="122" t="str">
        <f>VLOOKUP(E37,'LISTADO ATM'!$A$2:$B$900,2,0)</f>
        <v xml:space="preserve">ATM Ministerio de Turismo (Oficinas Gubernamentales) </v>
      </c>
      <c r="H37" s="122" t="str">
        <f>VLOOKUP(E37,VIP!$A$2:$O17547,7,FALSE)</f>
        <v>Si</v>
      </c>
      <c r="I37" s="122" t="str">
        <f>VLOOKUP(E37,VIP!$A$2:$O9512,8,FALSE)</f>
        <v>Si</v>
      </c>
      <c r="J37" s="122" t="str">
        <f>VLOOKUP(E37,VIP!$A$2:$O9462,8,FALSE)</f>
        <v>Si</v>
      </c>
      <c r="K37" s="122" t="str">
        <f>VLOOKUP(E37,VIP!$A$2:$O13036,6,0)</f>
        <v>NO</v>
      </c>
      <c r="L37" s="124" t="s">
        <v>2254</v>
      </c>
      <c r="M37" s="118" t="s">
        <v>2465</v>
      </c>
      <c r="N37" s="118" t="s">
        <v>2472</v>
      </c>
      <c r="O37" s="140" t="s">
        <v>2474</v>
      </c>
      <c r="P37" s="145"/>
      <c r="Q37" s="119" t="s">
        <v>2254</v>
      </c>
    </row>
    <row r="38" spans="1:18" ht="18" x14ac:dyDescent="0.25">
      <c r="A38" s="122" t="str">
        <f>VLOOKUP(E38,'LISTADO ATM'!$A$2:$C$901,3,0)</f>
        <v>DISTRITO NACIONAL</v>
      </c>
      <c r="B38" s="121">
        <v>335854746</v>
      </c>
      <c r="C38" s="120">
        <v>44301.591747685183</v>
      </c>
      <c r="D38" s="122" t="s">
        <v>2189</v>
      </c>
      <c r="E38" s="123">
        <v>416</v>
      </c>
      <c r="F38" s="140" t="str">
        <f>VLOOKUP(E38,VIP!$A$2:$O12625,2,0)</f>
        <v>DRBR416</v>
      </c>
      <c r="G38" s="122" t="str">
        <f>VLOOKUP(E38,'LISTADO ATM'!$A$2:$B$900,2,0)</f>
        <v xml:space="preserve">ATM Autobanco San Martín II </v>
      </c>
      <c r="H38" s="122" t="str">
        <f>VLOOKUP(E38,VIP!$A$2:$O17546,7,FALSE)</f>
        <v>Si</v>
      </c>
      <c r="I38" s="122" t="str">
        <f>VLOOKUP(E38,VIP!$A$2:$O9511,8,FALSE)</f>
        <v>Si</v>
      </c>
      <c r="J38" s="122" t="str">
        <f>VLOOKUP(E38,VIP!$A$2:$O9461,8,FALSE)</f>
        <v>Si</v>
      </c>
      <c r="K38" s="122" t="str">
        <f>VLOOKUP(E38,VIP!$A$2:$O13035,6,0)</f>
        <v>NO</v>
      </c>
      <c r="L38" s="124" t="s">
        <v>2228</v>
      </c>
      <c r="M38" s="118" t="s">
        <v>2465</v>
      </c>
      <c r="N38" s="118" t="s">
        <v>2472</v>
      </c>
      <c r="O38" s="140" t="s">
        <v>2474</v>
      </c>
      <c r="P38" s="145"/>
      <c r="Q38" s="119" t="s">
        <v>2228</v>
      </c>
    </row>
    <row r="39" spans="1:18" ht="18" x14ac:dyDescent="0.25">
      <c r="A39" s="122" t="str">
        <f>VLOOKUP(E39,'LISTADO ATM'!$A$2:$C$901,3,0)</f>
        <v>NORTE</v>
      </c>
      <c r="B39" s="121">
        <v>335854852</v>
      </c>
      <c r="C39" s="120">
        <v>44301.620578703703</v>
      </c>
      <c r="D39" s="122" t="s">
        <v>2492</v>
      </c>
      <c r="E39" s="123">
        <v>157</v>
      </c>
      <c r="F39" s="140" t="str">
        <f>VLOOKUP(E39,VIP!$A$2:$O12637,2,0)</f>
        <v>DRBR157</v>
      </c>
      <c r="G39" s="122" t="str">
        <f>VLOOKUP(E39,'LISTADO ATM'!$A$2:$B$900,2,0)</f>
        <v xml:space="preserve">ATM Oficina Samaná </v>
      </c>
      <c r="H39" s="122" t="str">
        <f>VLOOKUP(E39,VIP!$A$2:$O17558,7,FALSE)</f>
        <v>Si</v>
      </c>
      <c r="I39" s="122" t="str">
        <f>VLOOKUP(E39,VIP!$A$2:$O9523,8,FALSE)</f>
        <v>Si</v>
      </c>
      <c r="J39" s="122" t="str">
        <f>VLOOKUP(E39,VIP!$A$2:$O9473,8,FALSE)</f>
        <v>Si</v>
      </c>
      <c r="K39" s="122" t="str">
        <f>VLOOKUP(E39,VIP!$A$2:$O13047,6,0)</f>
        <v>SI</v>
      </c>
      <c r="L39" s="124" t="s">
        <v>2428</v>
      </c>
      <c r="M39" s="118" t="s">
        <v>2465</v>
      </c>
      <c r="N39" s="118" t="s">
        <v>2472</v>
      </c>
      <c r="O39" s="140" t="s">
        <v>2493</v>
      </c>
      <c r="P39" s="138"/>
      <c r="Q39" s="118" t="s">
        <v>2428</v>
      </c>
    </row>
    <row r="40" spans="1:18" ht="18" x14ac:dyDescent="0.25">
      <c r="A40" s="122" t="str">
        <f>VLOOKUP(E40,'LISTADO ATM'!$A$2:$C$901,3,0)</f>
        <v>DISTRITO NACIONAL</v>
      </c>
      <c r="B40" s="121">
        <v>335854869</v>
      </c>
      <c r="C40" s="120">
        <v>44301.622997685183</v>
      </c>
      <c r="D40" s="122" t="s">
        <v>2468</v>
      </c>
      <c r="E40" s="123">
        <v>676</v>
      </c>
      <c r="F40" s="140" t="str">
        <f>VLOOKUP(E40,VIP!$A$2:$O12635,2,0)</f>
        <v>DRBR676</v>
      </c>
      <c r="G40" s="122" t="str">
        <f>VLOOKUP(E40,'LISTADO ATM'!$A$2:$B$900,2,0)</f>
        <v>ATM S/M Bravo Colina Del Oeste</v>
      </c>
      <c r="H40" s="122" t="str">
        <f>VLOOKUP(E40,VIP!$A$2:$O17556,7,FALSE)</f>
        <v>Si</v>
      </c>
      <c r="I40" s="122" t="str">
        <f>VLOOKUP(E40,VIP!$A$2:$O9521,8,FALSE)</f>
        <v>Si</v>
      </c>
      <c r="J40" s="122" t="str">
        <f>VLOOKUP(E40,VIP!$A$2:$O9471,8,FALSE)</f>
        <v>Si</v>
      </c>
      <c r="K40" s="122" t="str">
        <f>VLOOKUP(E40,VIP!$A$2:$O13045,6,0)</f>
        <v>NO</v>
      </c>
      <c r="L40" s="124" t="s">
        <v>2459</v>
      </c>
      <c r="M40" s="118" t="s">
        <v>2465</v>
      </c>
      <c r="N40" s="118" t="s">
        <v>2472</v>
      </c>
      <c r="O40" s="140" t="s">
        <v>2473</v>
      </c>
      <c r="P40" s="138"/>
      <c r="Q40" s="118" t="s">
        <v>2459</v>
      </c>
    </row>
    <row r="41" spans="1:18" ht="18" x14ac:dyDescent="0.25">
      <c r="A41" s="122" t="str">
        <f>VLOOKUP(E41,'LISTADO ATM'!$A$2:$C$901,3,0)</f>
        <v>NORTE</v>
      </c>
      <c r="B41" s="121">
        <v>335854898</v>
      </c>
      <c r="C41" s="120">
        <v>44301.629270833335</v>
      </c>
      <c r="D41" s="122" t="s">
        <v>2190</v>
      </c>
      <c r="E41" s="123">
        <v>372</v>
      </c>
      <c r="F41" s="140" t="str">
        <f>VLOOKUP(E41,VIP!$A$2:$O12633,2,0)</f>
        <v>DRBR372</v>
      </c>
      <c r="G41" s="122" t="str">
        <f>VLOOKUP(E41,'LISTADO ATM'!$A$2:$B$900,2,0)</f>
        <v>ATM Oficina Sánchez II</v>
      </c>
      <c r="H41" s="122" t="str">
        <f>VLOOKUP(E41,VIP!$A$2:$O17554,7,FALSE)</f>
        <v>N/A</v>
      </c>
      <c r="I41" s="122" t="str">
        <f>VLOOKUP(E41,VIP!$A$2:$O9519,8,FALSE)</f>
        <v>N/A</v>
      </c>
      <c r="J41" s="122" t="str">
        <f>VLOOKUP(E41,VIP!$A$2:$O9469,8,FALSE)</f>
        <v>N/A</v>
      </c>
      <c r="K41" s="122" t="str">
        <f>VLOOKUP(E41,VIP!$A$2:$O13043,6,0)</f>
        <v>N/A</v>
      </c>
      <c r="L41" s="124" t="s">
        <v>2488</v>
      </c>
      <c r="M41" s="118" t="s">
        <v>2465</v>
      </c>
      <c r="N41" s="118" t="s">
        <v>2472</v>
      </c>
      <c r="O41" s="140" t="s">
        <v>2529</v>
      </c>
      <c r="P41" s="138"/>
      <c r="Q41" s="119" t="s">
        <v>2488</v>
      </c>
    </row>
    <row r="42" spans="1:18" ht="18" x14ac:dyDescent="0.25">
      <c r="A42" s="122" t="str">
        <f>VLOOKUP(E42,'LISTADO ATM'!$A$2:$C$901,3,0)</f>
        <v>DISTRITO NACIONAL</v>
      </c>
      <c r="B42" s="121">
        <v>335854910</v>
      </c>
      <c r="C42" s="120">
        <v>44301.634375000001</v>
      </c>
      <c r="D42" s="122" t="s">
        <v>2189</v>
      </c>
      <c r="E42" s="123">
        <v>744</v>
      </c>
      <c r="F42" s="140" t="str">
        <f>VLOOKUP(E42,VIP!$A$2:$O12631,2,0)</f>
        <v>DRBR289</v>
      </c>
      <c r="G42" s="122" t="str">
        <f>VLOOKUP(E42,'LISTADO ATM'!$A$2:$B$900,2,0)</f>
        <v xml:space="preserve">ATM Multicentro La Sirena Venezuela </v>
      </c>
      <c r="H42" s="122" t="str">
        <f>VLOOKUP(E42,VIP!$A$2:$O17552,7,FALSE)</f>
        <v>Si</v>
      </c>
      <c r="I42" s="122" t="str">
        <f>VLOOKUP(E42,VIP!$A$2:$O9517,8,FALSE)</f>
        <v>Si</v>
      </c>
      <c r="J42" s="122" t="str">
        <f>VLOOKUP(E42,VIP!$A$2:$O9467,8,FALSE)</f>
        <v>Si</v>
      </c>
      <c r="K42" s="122" t="str">
        <f>VLOOKUP(E42,VIP!$A$2:$O13041,6,0)</f>
        <v>SI</v>
      </c>
      <c r="L42" s="124" t="s">
        <v>2254</v>
      </c>
      <c r="M42" s="118" t="s">
        <v>2465</v>
      </c>
      <c r="N42" s="118" t="s">
        <v>2472</v>
      </c>
      <c r="O42" s="140" t="s">
        <v>2474</v>
      </c>
      <c r="P42" s="138"/>
      <c r="Q42" s="118" t="s">
        <v>2254</v>
      </c>
    </row>
    <row r="43" spans="1:18" ht="18" x14ac:dyDescent="0.25">
      <c r="A43" s="122" t="str">
        <f>VLOOKUP(E43,'LISTADO ATM'!$A$2:$C$901,3,0)</f>
        <v>ESTE</v>
      </c>
      <c r="B43" s="121">
        <v>335854973</v>
      </c>
      <c r="C43" s="120">
        <v>44301.650567129633</v>
      </c>
      <c r="D43" s="122" t="s">
        <v>2189</v>
      </c>
      <c r="E43" s="123">
        <v>213</v>
      </c>
      <c r="F43" s="140" t="str">
        <f>VLOOKUP(E43,VIP!$A$2:$O12629,2,0)</f>
        <v>DRBR213</v>
      </c>
      <c r="G43" s="122" t="str">
        <f>VLOOKUP(E43,'LISTADO ATM'!$A$2:$B$900,2,0)</f>
        <v xml:space="preserve">ATM Almacenes Iberia (La Romana) </v>
      </c>
      <c r="H43" s="122" t="str">
        <f>VLOOKUP(E43,VIP!$A$2:$O17550,7,FALSE)</f>
        <v>Si</v>
      </c>
      <c r="I43" s="122" t="str">
        <f>VLOOKUP(E43,VIP!$A$2:$O9515,8,FALSE)</f>
        <v>Si</v>
      </c>
      <c r="J43" s="122" t="str">
        <f>VLOOKUP(E43,VIP!$A$2:$O9465,8,FALSE)</f>
        <v>Si</v>
      </c>
      <c r="K43" s="122" t="str">
        <f>VLOOKUP(E43,VIP!$A$2:$O13039,6,0)</f>
        <v>NO</v>
      </c>
      <c r="L43" s="124" t="s">
        <v>2228</v>
      </c>
      <c r="M43" s="118" t="s">
        <v>2465</v>
      </c>
      <c r="N43" s="118" t="s">
        <v>2472</v>
      </c>
      <c r="O43" s="140" t="s">
        <v>2474</v>
      </c>
      <c r="P43" s="138"/>
      <c r="Q43" s="118" t="s">
        <v>2228</v>
      </c>
    </row>
    <row r="44" spans="1:18" ht="18" x14ac:dyDescent="0.25">
      <c r="A44" s="122" t="str">
        <f>VLOOKUP(E44,'LISTADO ATM'!$A$2:$C$901,3,0)</f>
        <v>DISTRITO NACIONAL</v>
      </c>
      <c r="B44" s="121">
        <v>335854999</v>
      </c>
      <c r="C44" s="120">
        <v>44301.656597222223</v>
      </c>
      <c r="D44" s="122" t="s">
        <v>2189</v>
      </c>
      <c r="E44" s="123">
        <v>238</v>
      </c>
      <c r="F44" s="140" t="str">
        <f>VLOOKUP(E44,VIP!$A$2:$O12628,2,0)</f>
        <v>DRBR238</v>
      </c>
      <c r="G44" s="122" t="str">
        <f>VLOOKUP(E44,'LISTADO ATM'!$A$2:$B$900,2,0)</f>
        <v xml:space="preserve">ATM Multicentro La Sirena Charles de Gaulle </v>
      </c>
      <c r="H44" s="122" t="str">
        <f>VLOOKUP(E44,VIP!$A$2:$O17549,7,FALSE)</f>
        <v>Si</v>
      </c>
      <c r="I44" s="122" t="str">
        <f>VLOOKUP(E44,VIP!$A$2:$O9514,8,FALSE)</f>
        <v>Si</v>
      </c>
      <c r="J44" s="122" t="str">
        <f>VLOOKUP(E44,VIP!$A$2:$O9464,8,FALSE)</f>
        <v>Si</v>
      </c>
      <c r="K44" s="122" t="str">
        <f>VLOOKUP(E44,VIP!$A$2:$O13038,6,0)</f>
        <v>No</v>
      </c>
      <c r="L44" s="124" t="s">
        <v>2488</v>
      </c>
      <c r="M44" s="118" t="s">
        <v>2465</v>
      </c>
      <c r="N44" s="118" t="s">
        <v>2472</v>
      </c>
      <c r="O44" s="140" t="s">
        <v>2474</v>
      </c>
      <c r="P44" s="138"/>
      <c r="Q44" s="118" t="s">
        <v>2488</v>
      </c>
    </row>
    <row r="45" spans="1:18" ht="18" x14ac:dyDescent="0.25">
      <c r="A45" s="122" t="str">
        <f>VLOOKUP(E45,'LISTADO ATM'!$A$2:$C$901,3,0)</f>
        <v>DISTRITO NACIONAL</v>
      </c>
      <c r="B45" s="121">
        <v>335855028</v>
      </c>
      <c r="C45" s="120">
        <v>44301.663946759261</v>
      </c>
      <c r="D45" s="122" t="s">
        <v>2189</v>
      </c>
      <c r="E45" s="123">
        <v>925</v>
      </c>
      <c r="F45" s="140" t="str">
        <f>VLOOKUP(E45,VIP!$A$2:$O12627,2,0)</f>
        <v>DRBR24L</v>
      </c>
      <c r="G45" s="122" t="str">
        <f>VLOOKUP(E45,'LISTADO ATM'!$A$2:$B$900,2,0)</f>
        <v xml:space="preserve">ATM Oficina Plaza Lama Av. 27 de Febrero </v>
      </c>
      <c r="H45" s="122" t="str">
        <f>VLOOKUP(E45,VIP!$A$2:$O17548,7,FALSE)</f>
        <v>Si</v>
      </c>
      <c r="I45" s="122" t="str">
        <f>VLOOKUP(E45,VIP!$A$2:$O9513,8,FALSE)</f>
        <v>Si</v>
      </c>
      <c r="J45" s="122" t="str">
        <f>VLOOKUP(E45,VIP!$A$2:$O9463,8,FALSE)</f>
        <v>Si</v>
      </c>
      <c r="K45" s="122" t="str">
        <f>VLOOKUP(E45,VIP!$A$2:$O13037,6,0)</f>
        <v>SI</v>
      </c>
      <c r="L45" s="124" t="s">
        <v>2488</v>
      </c>
      <c r="M45" s="118" t="s">
        <v>2465</v>
      </c>
      <c r="N45" s="118" t="s">
        <v>2472</v>
      </c>
      <c r="O45" s="140" t="s">
        <v>2474</v>
      </c>
      <c r="P45" s="138"/>
      <c r="Q45" s="118" t="s">
        <v>2488</v>
      </c>
    </row>
    <row r="46" spans="1:18" ht="18" x14ac:dyDescent="0.25">
      <c r="A46" s="122" t="str">
        <f>VLOOKUP(E46,'LISTADO ATM'!$A$2:$C$901,3,0)</f>
        <v>DISTRITO NACIONAL</v>
      </c>
      <c r="B46" s="121">
        <v>335855034</v>
      </c>
      <c r="C46" s="120">
        <v>44301.665416666663</v>
      </c>
      <c r="D46" s="122" t="s">
        <v>2189</v>
      </c>
      <c r="E46" s="123">
        <v>624</v>
      </c>
      <c r="F46" s="140" t="str">
        <f>VLOOKUP(E46,VIP!$A$2:$O12626,2,0)</f>
        <v>DRBR624</v>
      </c>
      <c r="G46" s="122" t="str">
        <f>VLOOKUP(E46,'LISTADO ATM'!$A$2:$B$900,2,0)</f>
        <v xml:space="preserve">ATM Policía Nacional I </v>
      </c>
      <c r="H46" s="122" t="str">
        <f>VLOOKUP(E46,VIP!$A$2:$O17547,7,FALSE)</f>
        <v>Si</v>
      </c>
      <c r="I46" s="122" t="str">
        <f>VLOOKUP(E46,VIP!$A$2:$O9512,8,FALSE)</f>
        <v>Si</v>
      </c>
      <c r="J46" s="122" t="str">
        <f>VLOOKUP(E46,VIP!$A$2:$O9462,8,FALSE)</f>
        <v>Si</v>
      </c>
      <c r="K46" s="122" t="str">
        <f>VLOOKUP(E46,VIP!$A$2:$O13036,6,0)</f>
        <v>NO</v>
      </c>
      <c r="L46" s="124" t="s">
        <v>2488</v>
      </c>
      <c r="M46" s="118" t="s">
        <v>2465</v>
      </c>
      <c r="N46" s="118" t="s">
        <v>2472</v>
      </c>
      <c r="O46" s="140" t="s">
        <v>2474</v>
      </c>
      <c r="P46" s="145"/>
      <c r="Q46" s="118" t="s">
        <v>2488</v>
      </c>
    </row>
    <row r="47" spans="1:18" ht="18" x14ac:dyDescent="0.25">
      <c r="A47" s="122" t="str">
        <f>VLOOKUP(E47,'LISTADO ATM'!$A$2:$C$901,3,0)</f>
        <v>DISTRITO NACIONAL</v>
      </c>
      <c r="B47" s="121">
        <v>335855077</v>
      </c>
      <c r="C47" s="120">
        <v>44301.679513888892</v>
      </c>
      <c r="D47" s="122" t="s">
        <v>2189</v>
      </c>
      <c r="E47" s="123">
        <v>600</v>
      </c>
      <c r="F47" s="140" t="str">
        <f>VLOOKUP(E47,VIP!$A$2:$O12642,2,0)</f>
        <v>DRBR600</v>
      </c>
      <c r="G47" s="122" t="str">
        <f>VLOOKUP(E47,'LISTADO ATM'!$A$2:$B$900,2,0)</f>
        <v>ATM S/M Bravo Hipica</v>
      </c>
      <c r="H47" s="122" t="str">
        <f>VLOOKUP(E47,VIP!$A$2:$O17563,7,FALSE)</f>
        <v>N/A</v>
      </c>
      <c r="I47" s="122" t="str">
        <f>VLOOKUP(E47,VIP!$A$2:$O9528,8,FALSE)</f>
        <v>N/A</v>
      </c>
      <c r="J47" s="122" t="str">
        <f>VLOOKUP(E47,VIP!$A$2:$O9478,8,FALSE)</f>
        <v>N/A</v>
      </c>
      <c r="K47" s="122" t="str">
        <f>VLOOKUP(E47,VIP!$A$2:$O13052,6,0)</f>
        <v>N/A</v>
      </c>
      <c r="L47" s="124" t="s">
        <v>2488</v>
      </c>
      <c r="M47" s="118" t="s">
        <v>2465</v>
      </c>
      <c r="N47" s="118" t="s">
        <v>2472</v>
      </c>
      <c r="O47" s="140" t="s">
        <v>2474</v>
      </c>
      <c r="P47" s="145"/>
      <c r="Q47" s="118" t="s">
        <v>2488</v>
      </c>
    </row>
    <row r="48" spans="1:18" ht="18" x14ac:dyDescent="0.25">
      <c r="A48" s="122" t="str">
        <f>VLOOKUP(E48,'LISTADO ATM'!$A$2:$C$901,3,0)</f>
        <v>ESTE</v>
      </c>
      <c r="B48" s="121">
        <v>335855083</v>
      </c>
      <c r="C48" s="120">
        <v>44301.681967592594</v>
      </c>
      <c r="D48" s="122" t="s">
        <v>2189</v>
      </c>
      <c r="E48" s="123">
        <v>963</v>
      </c>
      <c r="F48" s="140" t="str">
        <f>VLOOKUP(E48,VIP!$A$2:$O12641,2,0)</f>
        <v>DRBR963</v>
      </c>
      <c r="G48" s="122" t="str">
        <f>VLOOKUP(E48,'LISTADO ATM'!$A$2:$B$900,2,0)</f>
        <v xml:space="preserve">ATM Multiplaza La Romana </v>
      </c>
      <c r="H48" s="122" t="str">
        <f>VLOOKUP(E48,VIP!$A$2:$O17562,7,FALSE)</f>
        <v>Si</v>
      </c>
      <c r="I48" s="122" t="str">
        <f>VLOOKUP(E48,VIP!$A$2:$O9527,8,FALSE)</f>
        <v>Si</v>
      </c>
      <c r="J48" s="122" t="str">
        <f>VLOOKUP(E48,VIP!$A$2:$O9477,8,FALSE)</f>
        <v>Si</v>
      </c>
      <c r="K48" s="122" t="str">
        <f>VLOOKUP(E48,VIP!$A$2:$O13051,6,0)</f>
        <v>NO</v>
      </c>
      <c r="L48" s="124" t="s">
        <v>2488</v>
      </c>
      <c r="M48" s="118" t="s">
        <v>2465</v>
      </c>
      <c r="N48" s="118" t="s">
        <v>2472</v>
      </c>
      <c r="O48" s="140" t="s">
        <v>2474</v>
      </c>
      <c r="P48" s="145"/>
      <c r="Q48" s="118" t="s">
        <v>2488</v>
      </c>
    </row>
    <row r="49" spans="1:17" ht="18" x14ac:dyDescent="0.25">
      <c r="A49" s="122" t="str">
        <f>VLOOKUP(E49,'LISTADO ATM'!$A$2:$C$901,3,0)</f>
        <v>ESTE</v>
      </c>
      <c r="B49" s="121">
        <v>335855180</v>
      </c>
      <c r="C49" s="120">
        <v>44301.711643518516</v>
      </c>
      <c r="D49" s="122" t="s">
        <v>2468</v>
      </c>
      <c r="E49" s="123">
        <v>612</v>
      </c>
      <c r="F49" s="140" t="str">
        <f>VLOOKUP(E49,VIP!$A$2:$O12637,2,0)</f>
        <v>DRBR220</v>
      </c>
      <c r="G49" s="122" t="str">
        <f>VLOOKUP(E49,'LISTADO ATM'!$A$2:$B$900,2,0)</f>
        <v xml:space="preserve">ATM Plaza Orense (La Romana) </v>
      </c>
      <c r="H49" s="122" t="str">
        <f>VLOOKUP(E49,VIP!$A$2:$O17558,7,FALSE)</f>
        <v>Si</v>
      </c>
      <c r="I49" s="122" t="str">
        <f>VLOOKUP(E49,VIP!$A$2:$O9523,8,FALSE)</f>
        <v>Si</v>
      </c>
      <c r="J49" s="122" t="str">
        <f>VLOOKUP(E49,VIP!$A$2:$O9473,8,FALSE)</f>
        <v>Si</v>
      </c>
      <c r="K49" s="122" t="str">
        <f>VLOOKUP(E49,VIP!$A$2:$O13047,6,0)</f>
        <v>NO</v>
      </c>
      <c r="L49" s="124" t="s">
        <v>2428</v>
      </c>
      <c r="M49" s="118" t="s">
        <v>2465</v>
      </c>
      <c r="N49" s="118" t="s">
        <v>2472</v>
      </c>
      <c r="O49" s="140" t="s">
        <v>2473</v>
      </c>
      <c r="P49" s="145"/>
      <c r="Q49" s="118" t="s">
        <v>2428</v>
      </c>
    </row>
    <row r="50" spans="1:17" ht="18" x14ac:dyDescent="0.25">
      <c r="A50" s="122" t="str">
        <f>VLOOKUP(E50,'LISTADO ATM'!$A$2:$C$901,3,0)</f>
        <v>ESTE</v>
      </c>
      <c r="B50" s="121">
        <v>335855185</v>
      </c>
      <c r="C50" s="120">
        <v>44301.71435185185</v>
      </c>
      <c r="D50" s="122" t="s">
        <v>2468</v>
      </c>
      <c r="E50" s="123">
        <v>385</v>
      </c>
      <c r="F50" s="140" t="str">
        <f>VLOOKUP(E50,VIP!$A$2:$O12636,2,0)</f>
        <v>DRBR385</v>
      </c>
      <c r="G50" s="122" t="str">
        <f>VLOOKUP(E50,'LISTADO ATM'!$A$2:$B$900,2,0)</f>
        <v xml:space="preserve">ATM Plaza Verón I </v>
      </c>
      <c r="H50" s="122" t="str">
        <f>VLOOKUP(E50,VIP!$A$2:$O17557,7,FALSE)</f>
        <v>Si</v>
      </c>
      <c r="I50" s="122" t="str">
        <f>VLOOKUP(E50,VIP!$A$2:$O9522,8,FALSE)</f>
        <v>Si</v>
      </c>
      <c r="J50" s="122" t="str">
        <f>VLOOKUP(E50,VIP!$A$2:$O9472,8,FALSE)</f>
        <v>Si</v>
      </c>
      <c r="K50" s="122" t="str">
        <f>VLOOKUP(E50,VIP!$A$2:$O13046,6,0)</f>
        <v>NO</v>
      </c>
      <c r="L50" s="124" t="s">
        <v>2459</v>
      </c>
      <c r="M50" s="118" t="s">
        <v>2465</v>
      </c>
      <c r="N50" s="118" t="s">
        <v>2472</v>
      </c>
      <c r="O50" s="140" t="s">
        <v>2473</v>
      </c>
      <c r="P50" s="145"/>
      <c r="Q50" s="118" t="s">
        <v>2459</v>
      </c>
    </row>
    <row r="51" spans="1:17" ht="18" x14ac:dyDescent="0.25">
      <c r="A51" s="122" t="str">
        <f>VLOOKUP(E51,'LISTADO ATM'!$A$2:$C$901,3,0)</f>
        <v>DISTRITO NACIONAL</v>
      </c>
      <c r="B51" s="121">
        <v>335855189</v>
      </c>
      <c r="C51" s="120">
        <v>44301.716319444444</v>
      </c>
      <c r="D51" s="122" t="s">
        <v>2189</v>
      </c>
      <c r="E51" s="123">
        <v>31</v>
      </c>
      <c r="F51" s="140" t="str">
        <f>VLOOKUP(E51,VIP!$A$2:$O12635,2,0)</f>
        <v>DRBR031</v>
      </c>
      <c r="G51" s="122" t="str">
        <f>VLOOKUP(E51,'LISTADO ATM'!$A$2:$B$900,2,0)</f>
        <v xml:space="preserve">ATM Oficina San Martín I </v>
      </c>
      <c r="H51" s="122" t="str">
        <f>VLOOKUP(E51,VIP!$A$2:$O17556,7,FALSE)</f>
        <v>Si</v>
      </c>
      <c r="I51" s="122" t="str">
        <f>VLOOKUP(E51,VIP!$A$2:$O9521,8,FALSE)</f>
        <v>Si</v>
      </c>
      <c r="J51" s="122" t="str">
        <f>VLOOKUP(E51,VIP!$A$2:$O9471,8,FALSE)</f>
        <v>Si</v>
      </c>
      <c r="K51" s="122" t="str">
        <f>VLOOKUP(E51,VIP!$A$2:$O13045,6,0)</f>
        <v>NO</v>
      </c>
      <c r="L51" s="124" t="s">
        <v>2488</v>
      </c>
      <c r="M51" s="118" t="s">
        <v>2465</v>
      </c>
      <c r="N51" s="118" t="s">
        <v>2472</v>
      </c>
      <c r="O51" s="140" t="s">
        <v>2474</v>
      </c>
      <c r="P51" s="145"/>
      <c r="Q51" s="118" t="s">
        <v>2488</v>
      </c>
    </row>
    <row r="52" spans="1:17" ht="18" x14ac:dyDescent="0.25">
      <c r="A52" s="122" t="str">
        <f>VLOOKUP(E52,'LISTADO ATM'!$A$2:$C$901,3,0)</f>
        <v>NORTE</v>
      </c>
      <c r="B52" s="121">
        <v>335855203</v>
      </c>
      <c r="C52" s="120">
        <v>44301.726319444446</v>
      </c>
      <c r="D52" s="122" t="s">
        <v>2189</v>
      </c>
      <c r="E52" s="123">
        <v>937</v>
      </c>
      <c r="F52" s="140" t="str">
        <f>VLOOKUP(E52,VIP!$A$2:$O12634,2,0)</f>
        <v>DRBR937</v>
      </c>
      <c r="G52" s="122" t="str">
        <f>VLOOKUP(E52,'LISTADO ATM'!$A$2:$B$900,2,0)</f>
        <v xml:space="preserve">ATM Autobanco Oficina La Vega II </v>
      </c>
      <c r="H52" s="122" t="str">
        <f>VLOOKUP(E52,VIP!$A$2:$O17555,7,FALSE)</f>
        <v>Si</v>
      </c>
      <c r="I52" s="122" t="str">
        <f>VLOOKUP(E52,VIP!$A$2:$O9520,8,FALSE)</f>
        <v>Si</v>
      </c>
      <c r="J52" s="122" t="str">
        <f>VLOOKUP(E52,VIP!$A$2:$O9470,8,FALSE)</f>
        <v>Si</v>
      </c>
      <c r="K52" s="122" t="str">
        <f>VLOOKUP(E52,VIP!$A$2:$O13044,6,0)</f>
        <v>NO</v>
      </c>
      <c r="L52" s="124" t="s">
        <v>2228</v>
      </c>
      <c r="M52" s="118" t="s">
        <v>2465</v>
      </c>
      <c r="N52" s="118" t="s">
        <v>2472</v>
      </c>
      <c r="O52" s="140" t="s">
        <v>2474</v>
      </c>
      <c r="P52" s="145"/>
      <c r="Q52" s="118" t="s">
        <v>2228</v>
      </c>
    </row>
    <row r="53" spans="1:17" ht="18" x14ac:dyDescent="0.25">
      <c r="A53" s="122" t="str">
        <f>VLOOKUP(E53,'LISTADO ATM'!$A$2:$C$901,3,0)</f>
        <v>DISTRITO NACIONAL</v>
      </c>
      <c r="B53" s="121">
        <v>335855220</v>
      </c>
      <c r="C53" s="120">
        <v>44301.741539351853</v>
      </c>
      <c r="D53" s="122" t="s">
        <v>2189</v>
      </c>
      <c r="E53" s="123">
        <v>515</v>
      </c>
      <c r="F53" s="140" t="str">
        <f>VLOOKUP(E53,VIP!$A$2:$O12633,2,0)</f>
        <v>DRBR515</v>
      </c>
      <c r="G53" s="122" t="str">
        <f>VLOOKUP(E53,'LISTADO ATM'!$A$2:$B$900,2,0)</f>
        <v xml:space="preserve">ATM Oficina Agora Mall I </v>
      </c>
      <c r="H53" s="122" t="str">
        <f>VLOOKUP(E53,VIP!$A$2:$O17554,7,FALSE)</f>
        <v>Si</v>
      </c>
      <c r="I53" s="122" t="str">
        <f>VLOOKUP(E53,VIP!$A$2:$O9519,8,FALSE)</f>
        <v>Si</v>
      </c>
      <c r="J53" s="122" t="str">
        <f>VLOOKUP(E53,VIP!$A$2:$O9469,8,FALSE)</f>
        <v>Si</v>
      </c>
      <c r="K53" s="122" t="str">
        <f>VLOOKUP(E53,VIP!$A$2:$O13043,6,0)</f>
        <v>SI</v>
      </c>
      <c r="L53" s="124" t="s">
        <v>2488</v>
      </c>
      <c r="M53" s="118" t="s">
        <v>2465</v>
      </c>
      <c r="N53" s="118" t="s">
        <v>2472</v>
      </c>
      <c r="O53" s="140" t="s">
        <v>2474</v>
      </c>
      <c r="P53" s="145"/>
      <c r="Q53" s="118" t="s">
        <v>2488</v>
      </c>
    </row>
    <row r="54" spans="1:17" ht="18" x14ac:dyDescent="0.25">
      <c r="A54" s="122" t="str">
        <f>VLOOKUP(E54,'LISTADO ATM'!$A$2:$C$901,3,0)</f>
        <v>DISTRITO NACIONAL</v>
      </c>
      <c r="B54" s="121">
        <v>335855229</v>
      </c>
      <c r="C54" s="120">
        <v>44301.751932870371</v>
      </c>
      <c r="D54" s="122" t="s">
        <v>2189</v>
      </c>
      <c r="E54" s="123">
        <v>281</v>
      </c>
      <c r="F54" s="140" t="str">
        <f>VLOOKUP(E54,VIP!$A$2:$O12632,2,0)</f>
        <v>DRBR737</v>
      </c>
      <c r="G54" s="122" t="str">
        <f>VLOOKUP(E54,'LISTADO ATM'!$A$2:$B$900,2,0)</f>
        <v xml:space="preserve">ATM S/M Pola Independencia </v>
      </c>
      <c r="H54" s="122" t="str">
        <f>VLOOKUP(E54,VIP!$A$2:$O17553,7,FALSE)</f>
        <v>Si</v>
      </c>
      <c r="I54" s="122" t="str">
        <f>VLOOKUP(E54,VIP!$A$2:$O9518,8,FALSE)</f>
        <v>Si</v>
      </c>
      <c r="J54" s="122" t="str">
        <f>VLOOKUP(E54,VIP!$A$2:$O9468,8,FALSE)</f>
        <v>Si</v>
      </c>
      <c r="K54" s="122" t="str">
        <f>VLOOKUP(E54,VIP!$A$2:$O13042,6,0)</f>
        <v>NO</v>
      </c>
      <c r="L54" s="124" t="s">
        <v>2488</v>
      </c>
      <c r="M54" s="118" t="s">
        <v>2465</v>
      </c>
      <c r="N54" s="118" t="s">
        <v>2472</v>
      </c>
      <c r="O54" s="140" t="s">
        <v>2474</v>
      </c>
      <c r="P54" s="145"/>
      <c r="Q54" s="118" t="s">
        <v>2488</v>
      </c>
    </row>
    <row r="55" spans="1:17" ht="18" x14ac:dyDescent="0.25">
      <c r="A55" s="122" t="str">
        <f>VLOOKUP(E55,'LISTADO ATM'!$A$2:$C$901,3,0)</f>
        <v>ESTE</v>
      </c>
      <c r="B55" s="121">
        <v>335855232</v>
      </c>
      <c r="C55" s="120">
        <v>44301.752592592595</v>
      </c>
      <c r="D55" s="122" t="s">
        <v>2189</v>
      </c>
      <c r="E55" s="123">
        <v>842</v>
      </c>
      <c r="F55" s="140" t="str">
        <f>VLOOKUP(E55,VIP!$A$2:$O12631,2,0)</f>
        <v>DRBR842</v>
      </c>
      <c r="G55" s="122" t="str">
        <f>VLOOKUP(E55,'LISTADO ATM'!$A$2:$B$900,2,0)</f>
        <v xml:space="preserve">ATM Plaza Orense II (La Romana) </v>
      </c>
      <c r="H55" s="122" t="str">
        <f>VLOOKUP(E55,VIP!$A$2:$O17552,7,FALSE)</f>
        <v>Si</v>
      </c>
      <c r="I55" s="122" t="str">
        <f>VLOOKUP(E55,VIP!$A$2:$O9517,8,FALSE)</f>
        <v>Si</v>
      </c>
      <c r="J55" s="122" t="str">
        <f>VLOOKUP(E55,VIP!$A$2:$O9467,8,FALSE)</f>
        <v>Si</v>
      </c>
      <c r="K55" s="122" t="str">
        <f>VLOOKUP(E55,VIP!$A$2:$O13041,6,0)</f>
        <v>NO</v>
      </c>
      <c r="L55" s="124" t="s">
        <v>2254</v>
      </c>
      <c r="M55" s="118" t="s">
        <v>2465</v>
      </c>
      <c r="N55" s="118" t="s">
        <v>2472</v>
      </c>
      <c r="O55" s="140" t="s">
        <v>2474</v>
      </c>
      <c r="P55" s="145"/>
      <c r="Q55" s="118" t="s">
        <v>2254</v>
      </c>
    </row>
    <row r="56" spans="1:17" ht="18" x14ac:dyDescent="0.25">
      <c r="A56" s="122" t="str">
        <f>VLOOKUP(E56,'LISTADO ATM'!$A$2:$C$901,3,0)</f>
        <v>DISTRITO NACIONAL</v>
      </c>
      <c r="B56" s="121">
        <v>335855235</v>
      </c>
      <c r="C56" s="120">
        <v>44301.754791666666</v>
      </c>
      <c r="D56" s="122" t="s">
        <v>2189</v>
      </c>
      <c r="E56" s="123">
        <v>300</v>
      </c>
      <c r="F56" s="140" t="str">
        <f>VLOOKUP(E56,VIP!$A$2:$O12630,2,0)</f>
        <v>DRBR300</v>
      </c>
      <c r="G56" s="122" t="str">
        <f>VLOOKUP(E56,'LISTADO ATM'!$A$2:$B$900,2,0)</f>
        <v xml:space="preserve">ATM S/M Aprezio Los Guaricanos </v>
      </c>
      <c r="H56" s="122" t="str">
        <f>VLOOKUP(E56,VIP!$A$2:$O17551,7,FALSE)</f>
        <v>Si</v>
      </c>
      <c r="I56" s="122" t="str">
        <f>VLOOKUP(E56,VIP!$A$2:$O9516,8,FALSE)</f>
        <v>Si</v>
      </c>
      <c r="J56" s="122" t="str">
        <f>VLOOKUP(E56,VIP!$A$2:$O9466,8,FALSE)</f>
        <v>Si</v>
      </c>
      <c r="K56" s="122" t="str">
        <f>VLOOKUP(E56,VIP!$A$2:$O13040,6,0)</f>
        <v>NO</v>
      </c>
      <c r="L56" s="124" t="s">
        <v>2488</v>
      </c>
      <c r="M56" s="118" t="s">
        <v>2465</v>
      </c>
      <c r="N56" s="118" t="s">
        <v>2472</v>
      </c>
      <c r="O56" s="140" t="s">
        <v>2474</v>
      </c>
      <c r="P56" s="145"/>
      <c r="Q56" s="118" t="s">
        <v>2488</v>
      </c>
    </row>
    <row r="57" spans="1:17" ht="18" x14ac:dyDescent="0.25">
      <c r="A57" s="122" t="str">
        <f>VLOOKUP(E57,'LISTADO ATM'!$A$2:$C$901,3,0)</f>
        <v>DISTRITO NACIONAL</v>
      </c>
      <c r="B57" s="121">
        <v>335855239</v>
      </c>
      <c r="C57" s="120">
        <v>44301.755914351852</v>
      </c>
      <c r="D57" s="122" t="s">
        <v>2189</v>
      </c>
      <c r="E57" s="123">
        <v>966</v>
      </c>
      <c r="F57" s="140" t="str">
        <f>VLOOKUP(E57,VIP!$A$2:$O12629,2,0)</f>
        <v>DRBR966</v>
      </c>
      <c r="G57" s="122" t="str">
        <f>VLOOKUP(E57,'LISTADO ATM'!$A$2:$B$900,2,0)</f>
        <v>ATM Centro Medico Real</v>
      </c>
      <c r="H57" s="122" t="str">
        <f>VLOOKUP(E57,VIP!$A$2:$O17550,7,FALSE)</f>
        <v>Si</v>
      </c>
      <c r="I57" s="122" t="str">
        <f>VLOOKUP(E57,VIP!$A$2:$O9515,8,FALSE)</f>
        <v>Si</v>
      </c>
      <c r="J57" s="122" t="str">
        <f>VLOOKUP(E57,VIP!$A$2:$O9465,8,FALSE)</f>
        <v>Si</v>
      </c>
      <c r="K57" s="122" t="str">
        <f>VLOOKUP(E57,VIP!$A$2:$O13039,6,0)</f>
        <v>NO</v>
      </c>
      <c r="L57" s="124" t="s">
        <v>2228</v>
      </c>
      <c r="M57" s="118" t="s">
        <v>2465</v>
      </c>
      <c r="N57" s="118" t="s">
        <v>2472</v>
      </c>
      <c r="O57" s="140" t="s">
        <v>2474</v>
      </c>
      <c r="P57" s="145"/>
      <c r="Q57" s="118" t="s">
        <v>2228</v>
      </c>
    </row>
    <row r="58" spans="1:17" ht="18" x14ac:dyDescent="0.25">
      <c r="A58" s="122" t="str">
        <f>VLOOKUP(E58,'LISTADO ATM'!$A$2:$C$901,3,0)</f>
        <v>DISTRITO NACIONAL</v>
      </c>
      <c r="B58" s="121">
        <v>335855240</v>
      </c>
      <c r="C58" s="120">
        <v>44301.756527777776</v>
      </c>
      <c r="D58" s="122" t="s">
        <v>2189</v>
      </c>
      <c r="E58" s="123">
        <v>264</v>
      </c>
      <c r="F58" s="140" t="str">
        <f>VLOOKUP(E58,VIP!$A$2:$O12628,2,0)</f>
        <v>DRBR264</v>
      </c>
      <c r="G58" s="122" t="str">
        <f>VLOOKUP(E58,'LISTADO ATM'!$A$2:$B$900,2,0)</f>
        <v xml:space="preserve">ATM S/M Nacional Independencia </v>
      </c>
      <c r="H58" s="122" t="str">
        <f>VLOOKUP(E58,VIP!$A$2:$O17549,7,FALSE)</f>
        <v>Si</v>
      </c>
      <c r="I58" s="122" t="str">
        <f>VLOOKUP(E58,VIP!$A$2:$O9514,8,FALSE)</f>
        <v>Si</v>
      </c>
      <c r="J58" s="122" t="str">
        <f>VLOOKUP(E58,VIP!$A$2:$O9464,8,FALSE)</f>
        <v>Si</v>
      </c>
      <c r="K58" s="122" t="str">
        <f>VLOOKUP(E58,VIP!$A$2:$O13038,6,0)</f>
        <v>SI</v>
      </c>
      <c r="L58" s="124" t="s">
        <v>2488</v>
      </c>
      <c r="M58" s="118" t="s">
        <v>2465</v>
      </c>
      <c r="N58" s="118" t="s">
        <v>2472</v>
      </c>
      <c r="O58" s="140" t="s">
        <v>2474</v>
      </c>
      <c r="P58" s="145"/>
      <c r="Q58" s="118" t="s">
        <v>2488</v>
      </c>
    </row>
    <row r="59" spans="1:17" ht="18" x14ac:dyDescent="0.25">
      <c r="A59" s="122" t="str">
        <f>VLOOKUP(E59,'LISTADO ATM'!$A$2:$C$901,3,0)</f>
        <v>NORTE</v>
      </c>
      <c r="B59" s="121">
        <v>335855248</v>
      </c>
      <c r="C59" s="120">
        <v>44301.76295138889</v>
      </c>
      <c r="D59" s="122" t="s">
        <v>2531</v>
      </c>
      <c r="E59" s="123">
        <v>633</v>
      </c>
      <c r="F59" s="140" t="str">
        <f>VLOOKUP(E59,VIP!$A$2:$O12627,2,0)</f>
        <v>DRBR260</v>
      </c>
      <c r="G59" s="122" t="str">
        <f>VLOOKUP(E59,'LISTADO ATM'!$A$2:$B$900,2,0)</f>
        <v xml:space="preserve">ATM Autobanco Las Colinas </v>
      </c>
      <c r="H59" s="122" t="str">
        <f>VLOOKUP(E59,VIP!$A$2:$O17548,7,FALSE)</f>
        <v>Si</v>
      </c>
      <c r="I59" s="122" t="str">
        <f>VLOOKUP(E59,VIP!$A$2:$O9513,8,FALSE)</f>
        <v>Si</v>
      </c>
      <c r="J59" s="122" t="str">
        <f>VLOOKUP(E59,VIP!$A$2:$O9463,8,FALSE)</f>
        <v>Si</v>
      </c>
      <c r="K59" s="122" t="str">
        <f>VLOOKUP(E59,VIP!$A$2:$O13037,6,0)</f>
        <v>SI</v>
      </c>
      <c r="L59" s="124" t="s">
        <v>2459</v>
      </c>
      <c r="M59" s="118" t="s">
        <v>2465</v>
      </c>
      <c r="N59" s="118" t="s">
        <v>2472</v>
      </c>
      <c r="O59" s="140" t="s">
        <v>2532</v>
      </c>
      <c r="P59" s="145"/>
      <c r="Q59" s="118" t="s">
        <v>2459</v>
      </c>
    </row>
    <row r="60" spans="1:17" ht="18" x14ac:dyDescent="0.25">
      <c r="A60" s="122" t="str">
        <f>VLOOKUP(E60,'LISTADO ATM'!$A$2:$C$901,3,0)</f>
        <v>ESTE</v>
      </c>
      <c r="B60" s="121">
        <v>335855252</v>
      </c>
      <c r="C60" s="120">
        <v>44301.770046296297</v>
      </c>
      <c r="D60" s="122" t="s">
        <v>2468</v>
      </c>
      <c r="E60" s="123">
        <v>366</v>
      </c>
      <c r="F60" s="140" t="str">
        <f>VLOOKUP(E60,VIP!$A$2:$O12648,2,0)</f>
        <v>DRBR366</v>
      </c>
      <c r="G60" s="122" t="str">
        <f>VLOOKUP(E60,'LISTADO ATM'!$A$2:$B$900,2,0)</f>
        <v>ATM Oficina Boulevard (Higuey) II</v>
      </c>
      <c r="H60" s="122" t="str">
        <f>VLOOKUP(E60,VIP!$A$2:$O17569,7,FALSE)</f>
        <v>N/A</v>
      </c>
      <c r="I60" s="122" t="str">
        <f>VLOOKUP(E60,VIP!$A$2:$O9534,8,FALSE)</f>
        <v>N/A</v>
      </c>
      <c r="J60" s="122" t="str">
        <f>VLOOKUP(E60,VIP!$A$2:$O9484,8,FALSE)</f>
        <v>N/A</v>
      </c>
      <c r="K60" s="122" t="str">
        <f>VLOOKUP(E60,VIP!$A$2:$O13058,6,0)</f>
        <v>N/A</v>
      </c>
      <c r="L60" s="124" t="s">
        <v>2459</v>
      </c>
      <c r="M60" s="118" t="s">
        <v>2465</v>
      </c>
      <c r="N60" s="118" t="s">
        <v>2472</v>
      </c>
      <c r="O60" s="140" t="s">
        <v>2473</v>
      </c>
      <c r="P60" s="145"/>
      <c r="Q60" s="118" t="s">
        <v>2534</v>
      </c>
    </row>
    <row r="61" spans="1:17" ht="18" x14ac:dyDescent="0.25">
      <c r="A61" s="122" t="str">
        <f>VLOOKUP(E61,'LISTADO ATM'!$A$2:$C$901,3,0)</f>
        <v>DISTRITO NACIONAL</v>
      </c>
      <c r="B61" s="121">
        <v>335855257</v>
      </c>
      <c r="C61" s="120">
        <v>44301.787465277775</v>
      </c>
      <c r="D61" s="122" t="s">
        <v>2468</v>
      </c>
      <c r="E61" s="123">
        <v>32</v>
      </c>
      <c r="F61" s="140" t="str">
        <f>VLOOKUP(E61,VIP!$A$2:$O12647,2,0)</f>
        <v>DRBR032</v>
      </c>
      <c r="G61" s="122" t="str">
        <f>VLOOKUP(E61,'LISTADO ATM'!$A$2:$B$900,2,0)</f>
        <v xml:space="preserve">ATM Oficina San Martín II </v>
      </c>
      <c r="H61" s="122" t="str">
        <f>VLOOKUP(E61,VIP!$A$2:$O17568,7,FALSE)</f>
        <v>Si</v>
      </c>
      <c r="I61" s="122" t="str">
        <f>VLOOKUP(E61,VIP!$A$2:$O9533,8,FALSE)</f>
        <v>Si</v>
      </c>
      <c r="J61" s="122" t="str">
        <f>VLOOKUP(E61,VIP!$A$2:$O9483,8,FALSE)</f>
        <v>Si</v>
      </c>
      <c r="K61" s="122" t="str">
        <f>VLOOKUP(E61,VIP!$A$2:$O13057,6,0)</f>
        <v>NO</v>
      </c>
      <c r="L61" s="124" t="s">
        <v>2428</v>
      </c>
      <c r="M61" s="118" t="s">
        <v>2465</v>
      </c>
      <c r="N61" s="118" t="s">
        <v>2472</v>
      </c>
      <c r="O61" s="140" t="s">
        <v>2473</v>
      </c>
      <c r="P61" s="145"/>
      <c r="Q61" s="118" t="s">
        <v>2428</v>
      </c>
    </row>
    <row r="62" spans="1:17" ht="18" x14ac:dyDescent="0.25">
      <c r="A62" s="122" t="str">
        <f>VLOOKUP(E62,'LISTADO ATM'!$A$2:$C$901,3,0)</f>
        <v>NORTE</v>
      </c>
      <c r="B62" s="121">
        <v>335855258</v>
      </c>
      <c r="C62" s="120">
        <v>44301.789305555554</v>
      </c>
      <c r="D62" s="122" t="s">
        <v>2531</v>
      </c>
      <c r="E62" s="123">
        <v>632</v>
      </c>
      <c r="F62" s="140" t="str">
        <f>VLOOKUP(E62,VIP!$A$2:$O12646,2,0)</f>
        <v>DRBR263</v>
      </c>
      <c r="G62" s="122" t="str">
        <f>VLOOKUP(E62,'LISTADO ATM'!$A$2:$B$900,2,0)</f>
        <v xml:space="preserve">ATM Autobanco Gurabo </v>
      </c>
      <c r="H62" s="122" t="str">
        <f>VLOOKUP(E62,VIP!$A$2:$O17567,7,FALSE)</f>
        <v>Si</v>
      </c>
      <c r="I62" s="122" t="str">
        <f>VLOOKUP(E62,VIP!$A$2:$O9532,8,FALSE)</f>
        <v>Si</v>
      </c>
      <c r="J62" s="122" t="str">
        <f>VLOOKUP(E62,VIP!$A$2:$O9482,8,FALSE)</f>
        <v>Si</v>
      </c>
      <c r="K62" s="122" t="str">
        <f>VLOOKUP(E62,VIP!$A$2:$O13056,6,0)</f>
        <v>NO</v>
      </c>
      <c r="L62" s="124" t="s">
        <v>2428</v>
      </c>
      <c r="M62" s="118" t="s">
        <v>2465</v>
      </c>
      <c r="N62" s="118" t="s">
        <v>2472</v>
      </c>
      <c r="O62" s="140" t="s">
        <v>2532</v>
      </c>
      <c r="P62" s="145"/>
      <c r="Q62" s="118" t="s">
        <v>2428</v>
      </c>
    </row>
    <row r="63" spans="1:17" ht="18" x14ac:dyDescent="0.25">
      <c r="A63" s="122" t="str">
        <f>VLOOKUP(E63,'LISTADO ATM'!$A$2:$C$901,3,0)</f>
        <v>DISTRITO NACIONAL</v>
      </c>
      <c r="B63" s="121">
        <v>335855260</v>
      </c>
      <c r="C63" s="120">
        <v>44301.792916666665</v>
      </c>
      <c r="D63" s="122" t="s">
        <v>2492</v>
      </c>
      <c r="E63" s="123">
        <v>160</v>
      </c>
      <c r="F63" s="140" t="str">
        <f>VLOOKUP(E63,VIP!$A$2:$O12645,2,0)</f>
        <v>DRBR160</v>
      </c>
      <c r="G63" s="122" t="str">
        <f>VLOOKUP(E63,'LISTADO ATM'!$A$2:$B$900,2,0)</f>
        <v xml:space="preserve">ATM Oficina Herrera </v>
      </c>
      <c r="H63" s="122" t="str">
        <f>VLOOKUP(E63,VIP!$A$2:$O17566,7,FALSE)</f>
        <v>Si</v>
      </c>
      <c r="I63" s="122" t="str">
        <f>VLOOKUP(E63,VIP!$A$2:$O9531,8,FALSE)</f>
        <v>Si</v>
      </c>
      <c r="J63" s="122" t="str">
        <f>VLOOKUP(E63,VIP!$A$2:$O9481,8,FALSE)</f>
        <v>Si</v>
      </c>
      <c r="K63" s="122" t="str">
        <f>VLOOKUP(E63,VIP!$A$2:$O13055,6,0)</f>
        <v>NO</v>
      </c>
      <c r="L63" s="124" t="s">
        <v>2428</v>
      </c>
      <c r="M63" s="118" t="s">
        <v>2465</v>
      </c>
      <c r="N63" s="118" t="s">
        <v>2472</v>
      </c>
      <c r="O63" s="140" t="s">
        <v>2493</v>
      </c>
      <c r="P63" s="145"/>
      <c r="Q63" s="118" t="s">
        <v>2428</v>
      </c>
    </row>
    <row r="64" spans="1:17" ht="18" x14ac:dyDescent="0.25">
      <c r="A64" s="122" t="str">
        <f>VLOOKUP(E64,'LISTADO ATM'!$A$2:$C$901,3,0)</f>
        <v>DISTRITO NACIONAL</v>
      </c>
      <c r="B64" s="121">
        <v>335855261</v>
      </c>
      <c r="C64" s="120">
        <v>44301.795277777775</v>
      </c>
      <c r="D64" s="122" t="s">
        <v>2468</v>
      </c>
      <c r="E64" s="123">
        <v>363</v>
      </c>
      <c r="F64" s="140" t="e">
        <f>VLOOKUP(E64,VIP!$A$2:$O12644,2,0)</f>
        <v>#N/A</v>
      </c>
      <c r="G64" s="122" t="str">
        <f>VLOOKUP(E64,'LISTADO ATM'!$A$2:$B$900,2,0)</f>
        <v>ATM Sirena Villa Mella</v>
      </c>
      <c r="H64" s="122" t="e">
        <f>VLOOKUP(E64,VIP!$A$2:$O17565,7,FALSE)</f>
        <v>#N/A</v>
      </c>
      <c r="I64" s="122" t="e">
        <f>VLOOKUP(E64,VIP!$A$2:$O9530,8,FALSE)</f>
        <v>#N/A</v>
      </c>
      <c r="J64" s="122" t="e">
        <f>VLOOKUP(E64,VIP!$A$2:$O9480,8,FALSE)</f>
        <v>#N/A</v>
      </c>
      <c r="K64" s="122" t="e">
        <f>VLOOKUP(E64,VIP!$A$2:$O13054,6,0)</f>
        <v>#N/A</v>
      </c>
      <c r="L64" s="124" t="s">
        <v>2428</v>
      </c>
      <c r="M64" s="118" t="s">
        <v>2465</v>
      </c>
      <c r="N64" s="118" t="s">
        <v>2472</v>
      </c>
      <c r="O64" s="140" t="s">
        <v>2473</v>
      </c>
      <c r="P64" s="145"/>
      <c r="Q64" s="118" t="s">
        <v>2428</v>
      </c>
    </row>
    <row r="65" spans="1:17" ht="18" x14ac:dyDescent="0.25">
      <c r="A65" s="122" t="str">
        <f>VLOOKUP(E65,'LISTADO ATM'!$A$2:$C$901,3,0)</f>
        <v>NORTE</v>
      </c>
      <c r="B65" s="121">
        <v>335855262</v>
      </c>
      <c r="C65" s="120">
        <v>44301.797997685186</v>
      </c>
      <c r="D65" s="122" t="s">
        <v>2492</v>
      </c>
      <c r="E65" s="123">
        <v>333</v>
      </c>
      <c r="F65" s="140" t="str">
        <f>VLOOKUP(E65,VIP!$A$2:$O12643,2,0)</f>
        <v>DRBR333</v>
      </c>
      <c r="G65" s="122" t="str">
        <f>VLOOKUP(E65,'LISTADO ATM'!$A$2:$B$900,2,0)</f>
        <v>ATM Oficina Turey Maimón</v>
      </c>
      <c r="H65" s="122" t="str">
        <f>VLOOKUP(E65,VIP!$A$2:$O17564,7,FALSE)</f>
        <v>Si</v>
      </c>
      <c r="I65" s="122" t="str">
        <f>VLOOKUP(E65,VIP!$A$2:$O9529,8,FALSE)</f>
        <v>Si</v>
      </c>
      <c r="J65" s="122" t="str">
        <f>VLOOKUP(E65,VIP!$A$2:$O9479,8,FALSE)</f>
        <v>Si</v>
      </c>
      <c r="K65" s="122" t="str">
        <f>VLOOKUP(E65,VIP!$A$2:$O13053,6,0)</f>
        <v>NO</v>
      </c>
      <c r="L65" s="124" t="s">
        <v>2459</v>
      </c>
      <c r="M65" s="118" t="s">
        <v>2465</v>
      </c>
      <c r="N65" s="118" t="s">
        <v>2472</v>
      </c>
      <c r="O65" s="140" t="s">
        <v>2493</v>
      </c>
      <c r="P65" s="145"/>
      <c r="Q65" s="118" t="s">
        <v>2534</v>
      </c>
    </row>
    <row r="66" spans="1:17" ht="18" x14ac:dyDescent="0.25">
      <c r="A66" s="122" t="str">
        <f>VLOOKUP(E66,'LISTADO ATM'!$A$2:$C$901,3,0)</f>
        <v>SUR</v>
      </c>
      <c r="B66" s="121">
        <v>335855263</v>
      </c>
      <c r="C66" s="120">
        <v>44301.801759259259</v>
      </c>
      <c r="D66" s="122" t="s">
        <v>2189</v>
      </c>
      <c r="E66" s="123">
        <v>84</v>
      </c>
      <c r="F66" s="140" t="str">
        <f>VLOOKUP(E66,VIP!$A$2:$O12642,2,0)</f>
        <v>DRBR084</v>
      </c>
      <c r="G66" s="122" t="str">
        <f>VLOOKUP(E66,'LISTADO ATM'!$A$2:$B$900,2,0)</f>
        <v xml:space="preserve">ATM Oficina Multicentro Sirena San Cristóbal </v>
      </c>
      <c r="H66" s="122" t="str">
        <f>VLOOKUP(E66,VIP!$A$2:$O17563,7,FALSE)</f>
        <v>Si</v>
      </c>
      <c r="I66" s="122" t="str">
        <f>VLOOKUP(E66,VIP!$A$2:$O9528,8,FALSE)</f>
        <v>Si</v>
      </c>
      <c r="J66" s="122" t="str">
        <f>VLOOKUP(E66,VIP!$A$2:$O9478,8,FALSE)</f>
        <v>Si</v>
      </c>
      <c r="K66" s="122" t="str">
        <f>VLOOKUP(E66,VIP!$A$2:$O13052,6,0)</f>
        <v>SI</v>
      </c>
      <c r="L66" s="124" t="s">
        <v>2228</v>
      </c>
      <c r="M66" s="118" t="s">
        <v>2465</v>
      </c>
      <c r="N66" s="118" t="s">
        <v>2472</v>
      </c>
      <c r="O66" s="140" t="s">
        <v>2474</v>
      </c>
      <c r="P66" s="145"/>
      <c r="Q66" s="118" t="s">
        <v>2228</v>
      </c>
    </row>
    <row r="67" spans="1:17" ht="18" x14ac:dyDescent="0.25">
      <c r="A67" s="122" t="str">
        <f>VLOOKUP(E67,'LISTADO ATM'!$A$2:$C$901,3,0)</f>
        <v>DISTRITO NACIONAL</v>
      </c>
      <c r="B67" s="121">
        <v>335855264</v>
      </c>
      <c r="C67" s="120">
        <v>44301.802488425928</v>
      </c>
      <c r="D67" s="122" t="s">
        <v>2189</v>
      </c>
      <c r="E67" s="123">
        <v>490</v>
      </c>
      <c r="F67" s="140" t="str">
        <f>VLOOKUP(E67,VIP!$A$2:$O12641,2,0)</f>
        <v>DRBR490</v>
      </c>
      <c r="G67" s="122" t="str">
        <f>VLOOKUP(E67,'LISTADO ATM'!$A$2:$B$900,2,0)</f>
        <v xml:space="preserve">ATM Hospital Ney Arias Lora </v>
      </c>
      <c r="H67" s="122" t="str">
        <f>VLOOKUP(E67,VIP!$A$2:$O17562,7,FALSE)</f>
        <v>Si</v>
      </c>
      <c r="I67" s="122" t="str">
        <f>VLOOKUP(E67,VIP!$A$2:$O9527,8,FALSE)</f>
        <v>Si</v>
      </c>
      <c r="J67" s="122" t="str">
        <f>VLOOKUP(E67,VIP!$A$2:$O9477,8,FALSE)</f>
        <v>Si</v>
      </c>
      <c r="K67" s="122" t="str">
        <f>VLOOKUP(E67,VIP!$A$2:$O13051,6,0)</f>
        <v>NO</v>
      </c>
      <c r="L67" s="124" t="s">
        <v>2228</v>
      </c>
      <c r="M67" s="118" t="s">
        <v>2465</v>
      </c>
      <c r="N67" s="118" t="s">
        <v>2472</v>
      </c>
      <c r="O67" s="140" t="s">
        <v>2474</v>
      </c>
      <c r="P67" s="145"/>
      <c r="Q67" s="118" t="s">
        <v>2228</v>
      </c>
    </row>
    <row r="68" spans="1:17" ht="18" x14ac:dyDescent="0.25">
      <c r="A68" s="122" t="str">
        <f>VLOOKUP(E68,'LISTADO ATM'!$A$2:$C$901,3,0)</f>
        <v>DISTRITO NACIONAL</v>
      </c>
      <c r="B68" s="121">
        <v>335855265</v>
      </c>
      <c r="C68" s="120">
        <v>44301.803576388891</v>
      </c>
      <c r="D68" s="122" t="s">
        <v>2468</v>
      </c>
      <c r="E68" s="123">
        <v>394</v>
      </c>
      <c r="F68" s="140" t="str">
        <f>VLOOKUP(E68,VIP!$A$2:$O12640,2,0)</f>
        <v>DRBR394</v>
      </c>
      <c r="G68" s="122" t="str">
        <f>VLOOKUP(E68,'LISTADO ATM'!$A$2:$B$900,2,0)</f>
        <v xml:space="preserve">ATM Multicentro La Sirena Luperón </v>
      </c>
      <c r="H68" s="122" t="str">
        <f>VLOOKUP(E68,VIP!$A$2:$O17561,7,FALSE)</f>
        <v>Si</v>
      </c>
      <c r="I68" s="122" t="str">
        <f>VLOOKUP(E68,VIP!$A$2:$O9526,8,FALSE)</f>
        <v>Si</v>
      </c>
      <c r="J68" s="122" t="str">
        <f>VLOOKUP(E68,VIP!$A$2:$O9476,8,FALSE)</f>
        <v>Si</v>
      </c>
      <c r="K68" s="122" t="str">
        <f>VLOOKUP(E68,VIP!$A$2:$O13050,6,0)</f>
        <v>NO</v>
      </c>
      <c r="L68" s="124" t="s">
        <v>2459</v>
      </c>
      <c r="M68" s="118" t="s">
        <v>2465</v>
      </c>
      <c r="N68" s="118" t="s">
        <v>2472</v>
      </c>
      <c r="O68" s="140" t="s">
        <v>2473</v>
      </c>
      <c r="P68" s="145"/>
      <c r="Q68" s="118" t="s">
        <v>2534</v>
      </c>
    </row>
    <row r="69" spans="1:17" ht="18" x14ac:dyDescent="0.25">
      <c r="A69" s="122" t="str">
        <f>VLOOKUP(E69,'LISTADO ATM'!$A$2:$C$901,3,0)</f>
        <v>NORTE</v>
      </c>
      <c r="B69" s="121">
        <v>335855267</v>
      </c>
      <c r="C69" s="120">
        <v>44301.807650462964</v>
      </c>
      <c r="D69" s="122" t="s">
        <v>2190</v>
      </c>
      <c r="E69" s="123">
        <v>275</v>
      </c>
      <c r="F69" s="140" t="str">
        <f>VLOOKUP(E69,VIP!$A$2:$O12639,2,0)</f>
        <v>DRBR275</v>
      </c>
      <c r="G69" s="122" t="str">
        <f>VLOOKUP(E69,'LISTADO ATM'!$A$2:$B$900,2,0)</f>
        <v xml:space="preserve">ATM Autobanco Duarte Stgo. II </v>
      </c>
      <c r="H69" s="122" t="str">
        <f>VLOOKUP(E69,VIP!$A$2:$O17560,7,FALSE)</f>
        <v>Si</v>
      </c>
      <c r="I69" s="122" t="str">
        <f>VLOOKUP(E69,VIP!$A$2:$O9525,8,FALSE)</f>
        <v>Si</v>
      </c>
      <c r="J69" s="122" t="str">
        <f>VLOOKUP(E69,VIP!$A$2:$O9475,8,FALSE)</f>
        <v>Si</v>
      </c>
      <c r="K69" s="122" t="str">
        <f>VLOOKUP(E69,VIP!$A$2:$O13049,6,0)</f>
        <v>NO</v>
      </c>
      <c r="L69" s="124" t="s">
        <v>2228</v>
      </c>
      <c r="M69" s="118" t="s">
        <v>2465</v>
      </c>
      <c r="N69" s="118" t="s">
        <v>2472</v>
      </c>
      <c r="O69" s="140" t="s">
        <v>2501</v>
      </c>
      <c r="P69" s="145"/>
      <c r="Q69" s="118" t="s">
        <v>2228</v>
      </c>
    </row>
    <row r="70" spans="1:17" ht="18" x14ac:dyDescent="0.25">
      <c r="A70" s="122" t="str">
        <f>VLOOKUP(E70,'LISTADO ATM'!$A$2:$C$901,3,0)</f>
        <v>DISTRITO NACIONAL</v>
      </c>
      <c r="B70" s="121">
        <v>335855269</v>
      </c>
      <c r="C70" s="120">
        <v>44301.81177083333</v>
      </c>
      <c r="D70" s="122" t="s">
        <v>2189</v>
      </c>
      <c r="E70" s="123">
        <v>237</v>
      </c>
      <c r="F70" s="140" t="str">
        <f>VLOOKUP(E70,VIP!$A$2:$O12638,2,0)</f>
        <v>DRBR237</v>
      </c>
      <c r="G70" s="122" t="str">
        <f>VLOOKUP(E70,'LISTADO ATM'!$A$2:$B$900,2,0)</f>
        <v xml:space="preserve">ATM UNP Plaza Vásquez </v>
      </c>
      <c r="H70" s="122" t="str">
        <f>VLOOKUP(E70,VIP!$A$2:$O17559,7,FALSE)</f>
        <v>Si</v>
      </c>
      <c r="I70" s="122" t="str">
        <f>VLOOKUP(E70,VIP!$A$2:$O9524,8,FALSE)</f>
        <v>Si</v>
      </c>
      <c r="J70" s="122" t="str">
        <f>VLOOKUP(E70,VIP!$A$2:$O9474,8,FALSE)</f>
        <v>Si</v>
      </c>
      <c r="K70" s="122" t="str">
        <f>VLOOKUP(E70,VIP!$A$2:$O13048,6,0)</f>
        <v>SI</v>
      </c>
      <c r="L70" s="124" t="s">
        <v>2228</v>
      </c>
      <c r="M70" s="118" t="s">
        <v>2465</v>
      </c>
      <c r="N70" s="118" t="s">
        <v>2472</v>
      </c>
      <c r="O70" s="140" t="s">
        <v>2474</v>
      </c>
      <c r="P70" s="145"/>
      <c r="Q70" s="118" t="s">
        <v>2228</v>
      </c>
    </row>
    <row r="71" spans="1:17" ht="18" x14ac:dyDescent="0.25">
      <c r="A71" s="122" t="str">
        <f>VLOOKUP(E71,'LISTADO ATM'!$A$2:$C$901,3,0)</f>
        <v>NORTE</v>
      </c>
      <c r="B71" s="121">
        <v>335855270</v>
      </c>
      <c r="C71" s="120">
        <v>44301.81449074074</v>
      </c>
      <c r="D71" s="122" t="s">
        <v>2190</v>
      </c>
      <c r="E71" s="123">
        <v>189</v>
      </c>
      <c r="F71" s="140" t="str">
        <f>VLOOKUP(E71,VIP!$A$2:$O12637,2,0)</f>
        <v>DRBR189</v>
      </c>
      <c r="G71" s="122" t="str">
        <f>VLOOKUP(E71,'LISTADO ATM'!$A$2:$B$900,2,0)</f>
        <v xml:space="preserve">ATM Comando Regional Cibao Central P.N. </v>
      </c>
      <c r="H71" s="122" t="str">
        <f>VLOOKUP(E71,VIP!$A$2:$O17558,7,FALSE)</f>
        <v>Si</v>
      </c>
      <c r="I71" s="122" t="str">
        <f>VLOOKUP(E71,VIP!$A$2:$O9523,8,FALSE)</f>
        <v>Si</v>
      </c>
      <c r="J71" s="122" t="str">
        <f>VLOOKUP(E71,VIP!$A$2:$O9473,8,FALSE)</f>
        <v>Si</v>
      </c>
      <c r="K71" s="122" t="str">
        <f>VLOOKUP(E71,VIP!$A$2:$O13047,6,0)</f>
        <v>NO</v>
      </c>
      <c r="L71" s="124" t="s">
        <v>2488</v>
      </c>
      <c r="M71" s="118" t="s">
        <v>2465</v>
      </c>
      <c r="N71" s="118" t="s">
        <v>2472</v>
      </c>
      <c r="O71" s="140" t="s">
        <v>2501</v>
      </c>
      <c r="P71" s="145"/>
      <c r="Q71" s="118" t="s">
        <v>2488</v>
      </c>
    </row>
    <row r="72" spans="1:17" ht="18" x14ac:dyDescent="0.25">
      <c r="A72" s="122" t="str">
        <f>VLOOKUP(E72,'LISTADO ATM'!$A$2:$C$901,3,0)</f>
        <v>DISTRITO NACIONAL</v>
      </c>
      <c r="B72" s="121">
        <v>335855271</v>
      </c>
      <c r="C72" s="120">
        <v>44301.81454861111</v>
      </c>
      <c r="D72" s="122" t="s">
        <v>2189</v>
      </c>
      <c r="E72" s="123">
        <v>542</v>
      </c>
      <c r="F72" s="140" t="str">
        <f>VLOOKUP(E72,VIP!$A$2:$O12636,2,0)</f>
        <v>DRBR542</v>
      </c>
      <c r="G72" s="122" t="str">
        <f>VLOOKUP(E72,'LISTADO ATM'!$A$2:$B$900,2,0)</f>
        <v>ATM S/M la Cadena Carretera Mella</v>
      </c>
      <c r="H72" s="122" t="str">
        <f>VLOOKUP(E72,VIP!$A$2:$O17557,7,FALSE)</f>
        <v>NO</v>
      </c>
      <c r="I72" s="122" t="str">
        <f>VLOOKUP(E72,VIP!$A$2:$O9522,8,FALSE)</f>
        <v>SI</v>
      </c>
      <c r="J72" s="122" t="str">
        <f>VLOOKUP(E72,VIP!$A$2:$O9472,8,FALSE)</f>
        <v>SI</v>
      </c>
      <c r="K72" s="122" t="str">
        <f>VLOOKUP(E72,VIP!$A$2:$O13046,6,0)</f>
        <v>NO</v>
      </c>
      <c r="L72" s="124" t="s">
        <v>2228</v>
      </c>
      <c r="M72" s="118" t="s">
        <v>2465</v>
      </c>
      <c r="N72" s="118" t="s">
        <v>2472</v>
      </c>
      <c r="O72" s="140" t="s">
        <v>2474</v>
      </c>
      <c r="P72" s="145"/>
      <c r="Q72" s="118" t="s">
        <v>2228</v>
      </c>
    </row>
    <row r="73" spans="1:17" ht="18" x14ac:dyDescent="0.25">
      <c r="A73" s="122" t="str">
        <f>VLOOKUP(E73,'LISTADO ATM'!$A$2:$C$901,3,0)</f>
        <v>NORTE</v>
      </c>
      <c r="B73" s="121">
        <v>335855272</v>
      </c>
      <c r="C73" s="120">
        <v>44301.815185185187</v>
      </c>
      <c r="D73" s="122" t="s">
        <v>2190</v>
      </c>
      <c r="E73" s="123">
        <v>716</v>
      </c>
      <c r="F73" s="140" t="str">
        <f>VLOOKUP(E73,VIP!$A$2:$O12635,2,0)</f>
        <v>DRBR340</v>
      </c>
      <c r="G73" s="122" t="str">
        <f>VLOOKUP(E73,'LISTADO ATM'!$A$2:$B$900,2,0)</f>
        <v xml:space="preserve">ATM Oficina Zona Franca (Santiago) </v>
      </c>
      <c r="H73" s="122" t="str">
        <f>VLOOKUP(E73,VIP!$A$2:$O17556,7,FALSE)</f>
        <v>Si</v>
      </c>
      <c r="I73" s="122" t="str">
        <f>VLOOKUP(E73,VIP!$A$2:$O9521,8,FALSE)</f>
        <v>Si</v>
      </c>
      <c r="J73" s="122" t="str">
        <f>VLOOKUP(E73,VIP!$A$2:$O9471,8,FALSE)</f>
        <v>Si</v>
      </c>
      <c r="K73" s="122" t="str">
        <f>VLOOKUP(E73,VIP!$A$2:$O13045,6,0)</f>
        <v>SI</v>
      </c>
      <c r="L73" s="124" t="s">
        <v>2437</v>
      </c>
      <c r="M73" s="118" t="s">
        <v>2465</v>
      </c>
      <c r="N73" s="118" t="s">
        <v>2472</v>
      </c>
      <c r="O73" s="140" t="s">
        <v>2501</v>
      </c>
      <c r="P73" s="145"/>
      <c r="Q73" s="118" t="s">
        <v>2437</v>
      </c>
    </row>
    <row r="74" spans="1:17" ht="18" x14ac:dyDescent="0.25">
      <c r="A74" s="122" t="str">
        <f>VLOOKUP(E74,'LISTADO ATM'!$A$2:$C$901,3,0)</f>
        <v>SUR</v>
      </c>
      <c r="B74" s="121">
        <v>335855274</v>
      </c>
      <c r="C74" s="120">
        <v>44301.817766203705</v>
      </c>
      <c r="D74" s="122" t="s">
        <v>2468</v>
      </c>
      <c r="E74" s="123">
        <v>873</v>
      </c>
      <c r="F74" s="140" t="str">
        <f>VLOOKUP(E74,VIP!$A$2:$O12634,2,0)</f>
        <v>DRBR873</v>
      </c>
      <c r="G74" s="122" t="str">
        <f>VLOOKUP(E74,'LISTADO ATM'!$A$2:$B$900,2,0)</f>
        <v xml:space="preserve">ATM Centro de Caja San Cristóbal II </v>
      </c>
      <c r="H74" s="122" t="str">
        <f>VLOOKUP(E74,VIP!$A$2:$O17555,7,FALSE)</f>
        <v>Si</v>
      </c>
      <c r="I74" s="122" t="str">
        <f>VLOOKUP(E74,VIP!$A$2:$O9520,8,FALSE)</f>
        <v>Si</v>
      </c>
      <c r="J74" s="122" t="str">
        <f>VLOOKUP(E74,VIP!$A$2:$O9470,8,FALSE)</f>
        <v>Si</v>
      </c>
      <c r="K74" s="122" t="str">
        <f>VLOOKUP(E74,VIP!$A$2:$O13044,6,0)</f>
        <v>SI</v>
      </c>
      <c r="L74" s="124" t="s">
        <v>2459</v>
      </c>
      <c r="M74" s="118" t="s">
        <v>2465</v>
      </c>
      <c r="N74" s="118" t="s">
        <v>2472</v>
      </c>
      <c r="O74" s="140" t="s">
        <v>2473</v>
      </c>
      <c r="P74" s="145"/>
      <c r="Q74" s="118" t="s">
        <v>2534</v>
      </c>
    </row>
    <row r="75" spans="1:17" ht="18" x14ac:dyDescent="0.25">
      <c r="A75" s="122" t="str">
        <f>VLOOKUP(E75,'LISTADO ATM'!$A$2:$C$901,3,0)</f>
        <v>NORTE</v>
      </c>
      <c r="B75" s="121">
        <v>335855275</v>
      </c>
      <c r="C75" s="120">
        <v>44301.827407407407</v>
      </c>
      <c r="D75" s="122" t="s">
        <v>2190</v>
      </c>
      <c r="E75" s="123">
        <v>431</v>
      </c>
      <c r="F75" s="140" t="str">
        <f>VLOOKUP(E75,VIP!$A$2:$O12633,2,0)</f>
        <v>DRBR583</v>
      </c>
      <c r="G75" s="122" t="str">
        <f>VLOOKUP(E75,'LISTADO ATM'!$A$2:$B$900,2,0)</f>
        <v xml:space="preserve">ATM Autoservicio Sol (Santiago) </v>
      </c>
      <c r="H75" s="122" t="str">
        <f>VLOOKUP(E75,VIP!$A$2:$O17554,7,FALSE)</f>
        <v>Si</v>
      </c>
      <c r="I75" s="122" t="str">
        <f>VLOOKUP(E75,VIP!$A$2:$O9519,8,FALSE)</f>
        <v>Si</v>
      </c>
      <c r="J75" s="122" t="str">
        <f>VLOOKUP(E75,VIP!$A$2:$O9469,8,FALSE)</f>
        <v>Si</v>
      </c>
      <c r="K75" s="122" t="str">
        <f>VLOOKUP(E75,VIP!$A$2:$O13043,6,0)</f>
        <v>SI</v>
      </c>
      <c r="L75" s="124" t="s">
        <v>2488</v>
      </c>
      <c r="M75" s="118" t="s">
        <v>2465</v>
      </c>
      <c r="N75" s="118" t="s">
        <v>2472</v>
      </c>
      <c r="O75" s="140" t="s">
        <v>2501</v>
      </c>
      <c r="P75" s="145"/>
      <c r="Q75" s="118" t="s">
        <v>2488</v>
      </c>
    </row>
    <row r="76" spans="1:17" ht="18" x14ac:dyDescent="0.25">
      <c r="A76" s="122" t="str">
        <f>VLOOKUP(E76,'LISTADO ATM'!$A$2:$C$901,3,0)</f>
        <v>ESTE</v>
      </c>
      <c r="B76" s="121">
        <v>335855276</v>
      </c>
      <c r="C76" s="120">
        <v>44301.82744212963</v>
      </c>
      <c r="D76" s="122" t="s">
        <v>2468</v>
      </c>
      <c r="E76" s="123">
        <v>934</v>
      </c>
      <c r="F76" s="140" t="str">
        <f>VLOOKUP(E76,VIP!$A$2:$O12632,2,0)</f>
        <v>DRBR934</v>
      </c>
      <c r="G76" s="122" t="str">
        <f>VLOOKUP(E76,'LISTADO ATM'!$A$2:$B$900,2,0)</f>
        <v>ATM Hotel Dreams La Romana</v>
      </c>
      <c r="H76" s="122" t="str">
        <f>VLOOKUP(E76,VIP!$A$2:$O17553,7,FALSE)</f>
        <v>Si</v>
      </c>
      <c r="I76" s="122" t="str">
        <f>VLOOKUP(E76,VIP!$A$2:$O9518,8,FALSE)</f>
        <v>Si</v>
      </c>
      <c r="J76" s="122" t="str">
        <f>VLOOKUP(E76,VIP!$A$2:$O9468,8,FALSE)</f>
        <v>Si</v>
      </c>
      <c r="K76" s="122" t="str">
        <f>VLOOKUP(E76,VIP!$A$2:$O13042,6,0)</f>
        <v>NO</v>
      </c>
      <c r="L76" s="124" t="s">
        <v>2428</v>
      </c>
      <c r="M76" s="118" t="s">
        <v>2465</v>
      </c>
      <c r="N76" s="118" t="s">
        <v>2472</v>
      </c>
      <c r="O76" s="140" t="s">
        <v>2473</v>
      </c>
      <c r="P76" s="145"/>
      <c r="Q76" s="118" t="s">
        <v>2428</v>
      </c>
    </row>
    <row r="77" spans="1:17" ht="18" x14ac:dyDescent="0.25">
      <c r="A77" s="122" t="str">
        <f>VLOOKUP(E77,'LISTADO ATM'!$A$2:$C$901,3,0)</f>
        <v>DISTRITO NACIONAL</v>
      </c>
      <c r="B77" s="121">
        <v>335855277</v>
      </c>
      <c r="C77" s="120">
        <v>44301.829965277779</v>
      </c>
      <c r="D77" s="122" t="s">
        <v>2468</v>
      </c>
      <c r="E77" s="123">
        <v>183</v>
      </c>
      <c r="F77" s="140" t="str">
        <f>VLOOKUP(E77,VIP!$A$2:$O12631,2,0)</f>
        <v>DRBR183</v>
      </c>
      <c r="G77" s="122" t="str">
        <f>VLOOKUP(E77,'LISTADO ATM'!$A$2:$B$900,2,0)</f>
        <v>ATM Estación Nativa Km. 22 Aut. Duarte.</v>
      </c>
      <c r="H77" s="122" t="str">
        <f>VLOOKUP(E77,VIP!$A$2:$O17552,7,FALSE)</f>
        <v>N/A</v>
      </c>
      <c r="I77" s="122" t="str">
        <f>VLOOKUP(E77,VIP!$A$2:$O9517,8,FALSE)</f>
        <v>N/A</v>
      </c>
      <c r="J77" s="122" t="str">
        <f>VLOOKUP(E77,VIP!$A$2:$O9467,8,FALSE)</f>
        <v>N/A</v>
      </c>
      <c r="K77" s="122" t="str">
        <f>VLOOKUP(E77,VIP!$A$2:$O13041,6,0)</f>
        <v>N/A</v>
      </c>
      <c r="L77" s="124" t="s">
        <v>2428</v>
      </c>
      <c r="M77" s="118" t="s">
        <v>2465</v>
      </c>
      <c r="N77" s="118" t="s">
        <v>2472</v>
      </c>
      <c r="O77" s="140" t="s">
        <v>2473</v>
      </c>
      <c r="P77" s="145"/>
      <c r="Q77" s="118" t="s">
        <v>2428</v>
      </c>
    </row>
    <row r="78" spans="1:17" ht="18" x14ac:dyDescent="0.25">
      <c r="A78" s="122" t="str">
        <f>VLOOKUP(E78,'LISTADO ATM'!$A$2:$C$901,3,0)</f>
        <v>SUR</v>
      </c>
      <c r="B78" s="121">
        <v>335855278</v>
      </c>
      <c r="C78" s="120">
        <v>44301.831655092596</v>
      </c>
      <c r="D78" s="122" t="s">
        <v>2468</v>
      </c>
      <c r="E78" s="123">
        <v>984</v>
      </c>
      <c r="F78" s="140" t="str">
        <f>VLOOKUP(E78,VIP!$A$2:$O12630,2,0)</f>
        <v>DRBR984</v>
      </c>
      <c r="G78" s="122" t="str">
        <f>VLOOKUP(E78,'LISTADO ATM'!$A$2:$B$900,2,0)</f>
        <v xml:space="preserve">ATM Oficina Neiba II </v>
      </c>
      <c r="H78" s="122" t="str">
        <f>VLOOKUP(E78,VIP!$A$2:$O17551,7,FALSE)</f>
        <v>Si</v>
      </c>
      <c r="I78" s="122" t="str">
        <f>VLOOKUP(E78,VIP!$A$2:$O9516,8,FALSE)</f>
        <v>Si</v>
      </c>
      <c r="J78" s="122" t="str">
        <f>VLOOKUP(E78,VIP!$A$2:$O9466,8,FALSE)</f>
        <v>Si</v>
      </c>
      <c r="K78" s="122" t="str">
        <f>VLOOKUP(E78,VIP!$A$2:$O13040,6,0)</f>
        <v>NO</v>
      </c>
      <c r="L78" s="124" t="s">
        <v>2428</v>
      </c>
      <c r="M78" s="118" t="s">
        <v>2465</v>
      </c>
      <c r="N78" s="118" t="s">
        <v>2472</v>
      </c>
      <c r="O78" s="140" t="s">
        <v>2473</v>
      </c>
      <c r="P78" s="145"/>
      <c r="Q78" s="118" t="s">
        <v>2428</v>
      </c>
    </row>
    <row r="79" spans="1:17" ht="18" x14ac:dyDescent="0.25">
      <c r="A79" s="122" t="str">
        <f>VLOOKUP(E79,'LISTADO ATM'!$A$2:$C$901,3,0)</f>
        <v>DISTRITO NACIONAL</v>
      </c>
      <c r="B79" s="121">
        <v>335855279</v>
      </c>
      <c r="C79" s="120">
        <v>44301.833587962959</v>
      </c>
      <c r="D79" s="122" t="s">
        <v>2468</v>
      </c>
      <c r="E79" s="123">
        <v>967</v>
      </c>
      <c r="F79" s="140" t="str">
        <f>VLOOKUP(E79,VIP!$A$2:$O12629,2,0)</f>
        <v>DRBR967</v>
      </c>
      <c r="G79" s="122" t="str">
        <f>VLOOKUP(E79,'LISTADO ATM'!$A$2:$B$900,2,0)</f>
        <v xml:space="preserve">ATM UNP Hiper Olé Autopista Duarte </v>
      </c>
      <c r="H79" s="122" t="str">
        <f>VLOOKUP(E79,VIP!$A$2:$O17550,7,FALSE)</f>
        <v>Si</v>
      </c>
      <c r="I79" s="122" t="str">
        <f>VLOOKUP(E79,VIP!$A$2:$O9515,8,FALSE)</f>
        <v>Si</v>
      </c>
      <c r="J79" s="122" t="str">
        <f>VLOOKUP(E79,VIP!$A$2:$O9465,8,FALSE)</f>
        <v>Si</v>
      </c>
      <c r="K79" s="122" t="str">
        <f>VLOOKUP(E79,VIP!$A$2:$O13039,6,0)</f>
        <v>NO</v>
      </c>
      <c r="L79" s="124" t="s">
        <v>2428</v>
      </c>
      <c r="M79" s="118" t="s">
        <v>2465</v>
      </c>
      <c r="N79" s="118" t="s">
        <v>2472</v>
      </c>
      <c r="O79" s="140" t="s">
        <v>2473</v>
      </c>
      <c r="P79" s="145"/>
      <c r="Q79" s="118" t="s">
        <v>2428</v>
      </c>
    </row>
    <row r="80" spans="1:17" ht="18" x14ac:dyDescent="0.25">
      <c r="A80" s="122" t="str">
        <f>VLOOKUP(E80,'LISTADO ATM'!$A$2:$C$901,3,0)</f>
        <v>DISTRITO NACIONAL</v>
      </c>
      <c r="B80" s="121">
        <v>335855280</v>
      </c>
      <c r="C80" s="120">
        <v>44301.835277777776</v>
      </c>
      <c r="D80" s="122" t="s">
        <v>2492</v>
      </c>
      <c r="E80" s="123">
        <v>721</v>
      </c>
      <c r="F80" s="140" t="str">
        <f>VLOOKUP(E80,VIP!$A$2:$O12628,2,0)</f>
        <v>DRBR23A</v>
      </c>
      <c r="G80" s="122" t="str">
        <f>VLOOKUP(E80,'LISTADO ATM'!$A$2:$B$900,2,0)</f>
        <v xml:space="preserve">ATM Oficina Charles de Gaulle II </v>
      </c>
      <c r="H80" s="122" t="str">
        <f>VLOOKUP(E80,VIP!$A$2:$O17549,7,FALSE)</f>
        <v>Si</v>
      </c>
      <c r="I80" s="122" t="str">
        <f>VLOOKUP(E80,VIP!$A$2:$O9514,8,FALSE)</f>
        <v>Si</v>
      </c>
      <c r="J80" s="122" t="str">
        <f>VLOOKUP(E80,VIP!$A$2:$O9464,8,FALSE)</f>
        <v>Si</v>
      </c>
      <c r="K80" s="122" t="str">
        <f>VLOOKUP(E80,VIP!$A$2:$O13038,6,0)</f>
        <v>NO</v>
      </c>
      <c r="L80" s="124" t="s">
        <v>2428</v>
      </c>
      <c r="M80" s="118" t="s">
        <v>2465</v>
      </c>
      <c r="N80" s="118" t="s">
        <v>2472</v>
      </c>
      <c r="O80" s="140" t="s">
        <v>2493</v>
      </c>
      <c r="P80" s="145"/>
      <c r="Q80" s="118" t="s">
        <v>2428</v>
      </c>
    </row>
    <row r="81" spans="1:17" ht="18" x14ac:dyDescent="0.25">
      <c r="A81" s="122" t="str">
        <f>VLOOKUP(E81,'LISTADO ATM'!$A$2:$C$901,3,0)</f>
        <v>DISTRITO NACIONAL</v>
      </c>
      <c r="B81" s="121">
        <v>335855283</v>
      </c>
      <c r="C81" s="120">
        <v>44301.874201388891</v>
      </c>
      <c r="D81" s="122" t="s">
        <v>2189</v>
      </c>
      <c r="E81" s="191">
        <v>927</v>
      </c>
      <c r="F81" s="140" t="str">
        <f>VLOOKUP(E81,VIP!$A$2:$O12634,2,0)</f>
        <v>DRBR927</v>
      </c>
      <c r="G81" s="122" t="str">
        <f>VLOOKUP(E81,'LISTADO ATM'!$A$2:$B$900,2,0)</f>
        <v>ATM S/M Bravo La Esperilla</v>
      </c>
      <c r="H81" s="122" t="str">
        <f>VLOOKUP(E81,VIP!$A$2:$O17555,7,FALSE)</f>
        <v>Si</v>
      </c>
      <c r="I81" s="122" t="str">
        <f>VLOOKUP(E81,VIP!$A$2:$O9520,8,FALSE)</f>
        <v>Si</v>
      </c>
      <c r="J81" s="122" t="str">
        <f>VLOOKUP(E81,VIP!$A$2:$O9470,8,FALSE)</f>
        <v>Si</v>
      </c>
      <c r="K81" s="122" t="str">
        <f>VLOOKUP(E81,VIP!$A$2:$O13044,6,0)</f>
        <v>NO</v>
      </c>
      <c r="L81" s="124" t="s">
        <v>2228</v>
      </c>
      <c r="M81" s="118" t="s">
        <v>2465</v>
      </c>
      <c r="N81" s="118" t="s">
        <v>2472</v>
      </c>
      <c r="O81" s="140" t="s">
        <v>2474</v>
      </c>
      <c r="P81" s="145"/>
      <c r="Q81" s="118" t="s">
        <v>2228</v>
      </c>
    </row>
    <row r="82" spans="1:17" ht="18" x14ac:dyDescent="0.25">
      <c r="A82" s="122" t="str">
        <f>VLOOKUP(E82,'LISTADO ATM'!$A$2:$C$901,3,0)</f>
        <v>DISTRITO NACIONAL</v>
      </c>
      <c r="B82" s="121">
        <v>335855296</v>
      </c>
      <c r="C82" s="120">
        <v>44301.885520833333</v>
      </c>
      <c r="D82" s="122" t="s">
        <v>2189</v>
      </c>
      <c r="E82" s="123">
        <v>596</v>
      </c>
      <c r="F82" s="140" t="str">
        <f>VLOOKUP(E82,VIP!$A$2:$O12633,2,0)</f>
        <v>DRBR274</v>
      </c>
      <c r="G82" s="122" t="str">
        <f>VLOOKUP(E82,'LISTADO ATM'!$A$2:$B$900,2,0)</f>
        <v xml:space="preserve">ATM Autobanco Malecón Center </v>
      </c>
      <c r="H82" s="122" t="str">
        <f>VLOOKUP(E82,VIP!$A$2:$O17554,7,FALSE)</f>
        <v>Si</v>
      </c>
      <c r="I82" s="122" t="str">
        <f>VLOOKUP(E82,VIP!$A$2:$O9519,8,FALSE)</f>
        <v>Si</v>
      </c>
      <c r="J82" s="122" t="str">
        <f>VLOOKUP(E82,VIP!$A$2:$O9469,8,FALSE)</f>
        <v>Si</v>
      </c>
      <c r="K82" s="122" t="str">
        <f>VLOOKUP(E82,VIP!$A$2:$O13043,6,0)</f>
        <v>NO</v>
      </c>
      <c r="L82" s="124" t="s">
        <v>2488</v>
      </c>
      <c r="M82" s="118" t="s">
        <v>2465</v>
      </c>
      <c r="N82" s="118" t="s">
        <v>2472</v>
      </c>
      <c r="O82" s="140" t="s">
        <v>2474</v>
      </c>
      <c r="P82" s="145"/>
      <c r="Q82" s="118" t="s">
        <v>2488</v>
      </c>
    </row>
    <row r="83" spans="1:17" ht="18" x14ac:dyDescent="0.25">
      <c r="A83" s="122" t="str">
        <f>VLOOKUP(E83,'LISTADO ATM'!$A$2:$C$901,3,0)</f>
        <v>DISTRITO NACIONAL</v>
      </c>
      <c r="B83" s="121">
        <v>335855297</v>
      </c>
      <c r="C83" s="120">
        <v>44301.887361111112</v>
      </c>
      <c r="D83" s="122" t="s">
        <v>2492</v>
      </c>
      <c r="E83" s="123">
        <v>347</v>
      </c>
      <c r="F83" s="140" t="str">
        <f>VLOOKUP(E83,VIP!$A$2:$O12632,2,0)</f>
        <v>DRBR347</v>
      </c>
      <c r="G83" s="122" t="str">
        <f>VLOOKUP(E83,'LISTADO ATM'!$A$2:$B$900,2,0)</f>
        <v>ATM Patio de Colombia</v>
      </c>
      <c r="H83" s="122" t="str">
        <f>VLOOKUP(E83,VIP!$A$2:$O17553,7,FALSE)</f>
        <v>N/A</v>
      </c>
      <c r="I83" s="122" t="str">
        <f>VLOOKUP(E83,VIP!$A$2:$O9518,8,FALSE)</f>
        <v>N/A</v>
      </c>
      <c r="J83" s="122" t="str">
        <f>VLOOKUP(E83,VIP!$A$2:$O9468,8,FALSE)</f>
        <v>N/A</v>
      </c>
      <c r="K83" s="122" t="str">
        <f>VLOOKUP(E83,VIP!$A$2:$O13042,6,0)</f>
        <v>N/A</v>
      </c>
      <c r="L83" s="124" t="s">
        <v>2428</v>
      </c>
      <c r="M83" s="118" t="s">
        <v>2465</v>
      </c>
      <c r="N83" s="118" t="s">
        <v>2472</v>
      </c>
      <c r="O83" s="140" t="s">
        <v>2493</v>
      </c>
      <c r="P83" s="145"/>
      <c r="Q83" s="118" t="s">
        <v>2428</v>
      </c>
    </row>
    <row r="84" spans="1:17" ht="18" x14ac:dyDescent="0.25">
      <c r="A84" s="122" t="str">
        <f>VLOOKUP(E84,'LISTADO ATM'!$A$2:$C$901,3,0)</f>
        <v>DISTRITO NACIONAL</v>
      </c>
      <c r="B84" s="121">
        <v>335855298</v>
      </c>
      <c r="C84" s="120">
        <v>44301.887395833335</v>
      </c>
      <c r="D84" s="122" t="s">
        <v>2190</v>
      </c>
      <c r="E84" s="123">
        <v>614</v>
      </c>
      <c r="F84" s="140" t="str">
        <f>VLOOKUP(E84,VIP!$A$2:$O12631,2,0)</f>
        <v>DRBR614</v>
      </c>
      <c r="G84" s="122" t="str">
        <f>VLOOKUP(E84,'LISTADO ATM'!$A$2:$B$900,2,0)</f>
        <v>ATM S/M Bravo Pontezuela</v>
      </c>
      <c r="H84" s="122" t="str">
        <f>VLOOKUP(E84,VIP!$A$2:$O17552,7,FALSE)</f>
        <v>SI</v>
      </c>
      <c r="I84" s="122" t="str">
        <f>VLOOKUP(E84,VIP!$A$2:$O9517,8,FALSE)</f>
        <v>NO</v>
      </c>
      <c r="J84" s="122" t="str">
        <f>VLOOKUP(E84,VIP!$A$2:$O9467,8,FALSE)</f>
        <v>NO</v>
      </c>
      <c r="K84" s="122" t="str">
        <f>VLOOKUP(E84,VIP!$A$2:$O13041,6,0)</f>
        <v>NO</v>
      </c>
      <c r="L84" s="124" t="s">
        <v>2488</v>
      </c>
      <c r="M84" s="118" t="s">
        <v>2465</v>
      </c>
      <c r="N84" s="118" t="s">
        <v>2472</v>
      </c>
      <c r="O84" s="140" t="s">
        <v>2501</v>
      </c>
      <c r="P84" s="145"/>
      <c r="Q84" s="118" t="s">
        <v>2488</v>
      </c>
    </row>
    <row r="85" spans="1:17" ht="18" x14ac:dyDescent="0.25">
      <c r="A85" s="122" t="str">
        <f>VLOOKUP(E85,'LISTADO ATM'!$A$2:$C$901,3,0)</f>
        <v>NORTE</v>
      </c>
      <c r="B85" s="121">
        <v>335855299</v>
      </c>
      <c r="C85" s="120">
        <v>44301.888067129628</v>
      </c>
      <c r="D85" s="122" t="s">
        <v>2190</v>
      </c>
      <c r="E85" s="123">
        <v>746</v>
      </c>
      <c r="F85" s="140" t="str">
        <f>VLOOKUP(E85,VIP!$A$2:$O12630,2,0)</f>
        <v>DRBR156</v>
      </c>
      <c r="G85" s="122" t="str">
        <f>VLOOKUP(E85,'LISTADO ATM'!$A$2:$B$900,2,0)</f>
        <v xml:space="preserve">ATM Oficina Las Terrenas </v>
      </c>
      <c r="H85" s="122" t="str">
        <f>VLOOKUP(E85,VIP!$A$2:$O17551,7,FALSE)</f>
        <v>Si</v>
      </c>
      <c r="I85" s="122" t="str">
        <f>VLOOKUP(E85,VIP!$A$2:$O9516,8,FALSE)</f>
        <v>Si</v>
      </c>
      <c r="J85" s="122" t="str">
        <f>VLOOKUP(E85,VIP!$A$2:$O9466,8,FALSE)</f>
        <v>Si</v>
      </c>
      <c r="K85" s="122" t="str">
        <f>VLOOKUP(E85,VIP!$A$2:$O13040,6,0)</f>
        <v>SI</v>
      </c>
      <c r="L85" s="124" t="s">
        <v>2254</v>
      </c>
      <c r="M85" s="118" t="s">
        <v>2465</v>
      </c>
      <c r="N85" s="118" t="s">
        <v>2472</v>
      </c>
      <c r="O85" s="140" t="s">
        <v>2501</v>
      </c>
      <c r="P85" s="145"/>
      <c r="Q85" s="118" t="s">
        <v>2254</v>
      </c>
    </row>
    <row r="86" spans="1:17" ht="18" x14ac:dyDescent="0.25">
      <c r="A86" s="122" t="str">
        <f>VLOOKUP(E86,'LISTADO ATM'!$A$2:$C$901,3,0)</f>
        <v>SUR</v>
      </c>
      <c r="B86" s="121">
        <v>335855300</v>
      </c>
      <c r="C86" s="120">
        <v>44301.890185185184</v>
      </c>
      <c r="D86" s="122" t="s">
        <v>2492</v>
      </c>
      <c r="E86" s="123">
        <v>829</v>
      </c>
      <c r="F86" s="140" t="str">
        <f>VLOOKUP(E86,VIP!$A$2:$O12629,2,0)</f>
        <v>DRBR829</v>
      </c>
      <c r="G86" s="122" t="str">
        <f>VLOOKUP(E86,'LISTADO ATM'!$A$2:$B$900,2,0)</f>
        <v xml:space="preserve">ATM UNP Multicentro Sirena Baní </v>
      </c>
      <c r="H86" s="122" t="str">
        <f>VLOOKUP(E86,VIP!$A$2:$O17550,7,FALSE)</f>
        <v>Si</v>
      </c>
      <c r="I86" s="122" t="str">
        <f>VLOOKUP(E86,VIP!$A$2:$O9515,8,FALSE)</f>
        <v>Si</v>
      </c>
      <c r="J86" s="122" t="str">
        <f>VLOOKUP(E86,VIP!$A$2:$O9465,8,FALSE)</f>
        <v>Si</v>
      </c>
      <c r="K86" s="122" t="str">
        <f>VLOOKUP(E86,VIP!$A$2:$O13039,6,0)</f>
        <v>NO</v>
      </c>
      <c r="L86" s="124" t="s">
        <v>2522</v>
      </c>
      <c r="M86" s="118" t="s">
        <v>2465</v>
      </c>
      <c r="N86" s="118" t="s">
        <v>2472</v>
      </c>
      <c r="O86" s="140" t="s">
        <v>2493</v>
      </c>
      <c r="P86" s="145"/>
      <c r="Q86" s="118" t="s">
        <v>2535</v>
      </c>
    </row>
    <row r="87" spans="1:17" ht="18" x14ac:dyDescent="0.25">
      <c r="A87" s="122" t="str">
        <f>VLOOKUP(E87,'LISTADO ATM'!$A$2:$C$901,3,0)</f>
        <v>NORTE</v>
      </c>
      <c r="B87" s="121">
        <v>335855301</v>
      </c>
      <c r="C87" s="120">
        <v>44301.898634259262</v>
      </c>
      <c r="D87" s="122" t="s">
        <v>2492</v>
      </c>
      <c r="E87" s="123">
        <v>144</v>
      </c>
      <c r="F87" s="140" t="str">
        <f>VLOOKUP(E87,VIP!$A$2:$O12651,2,0)</f>
        <v>DRBR144</v>
      </c>
      <c r="G87" s="122" t="str">
        <f>VLOOKUP(E87,'LISTADO ATM'!$A$2:$B$900,2,0)</f>
        <v xml:space="preserve">ATM Oficina Villa Altagracia </v>
      </c>
      <c r="H87" s="122" t="str">
        <f>VLOOKUP(E87,VIP!$A$2:$O17572,7,FALSE)</f>
        <v>Si</v>
      </c>
      <c r="I87" s="122" t="str">
        <f>VLOOKUP(E87,VIP!$A$2:$O9537,8,FALSE)</f>
        <v>Si</v>
      </c>
      <c r="J87" s="122" t="str">
        <f>VLOOKUP(E87,VIP!$A$2:$O9487,8,FALSE)</f>
        <v>Si</v>
      </c>
      <c r="K87" s="122" t="str">
        <f>VLOOKUP(E87,VIP!$A$2:$O13061,6,0)</f>
        <v>SI</v>
      </c>
      <c r="L87" s="124" t="s">
        <v>2428</v>
      </c>
      <c r="M87" s="118" t="s">
        <v>2465</v>
      </c>
      <c r="N87" s="118" t="s">
        <v>2472</v>
      </c>
      <c r="O87" s="140" t="s">
        <v>2493</v>
      </c>
      <c r="P87" s="145"/>
      <c r="Q87" s="118" t="s">
        <v>2428</v>
      </c>
    </row>
    <row r="88" spans="1:17" ht="18" x14ac:dyDescent="0.25">
      <c r="A88" s="122" t="str">
        <f>VLOOKUP(E88,'LISTADO ATM'!$A$2:$C$901,3,0)</f>
        <v>DISTRITO NACIONAL</v>
      </c>
      <c r="B88" s="121">
        <v>335855302</v>
      </c>
      <c r="C88" s="120">
        <v>44301.906689814816</v>
      </c>
      <c r="D88" s="122" t="s">
        <v>2468</v>
      </c>
      <c r="E88" s="123">
        <v>769</v>
      </c>
      <c r="F88" s="140" t="str">
        <f>VLOOKUP(E88,VIP!$A$2:$O12650,2,0)</f>
        <v>DRBR769</v>
      </c>
      <c r="G88" s="122" t="str">
        <f>VLOOKUP(E88,'LISTADO ATM'!$A$2:$B$900,2,0)</f>
        <v>ATM UNP Pablo Mella Morales</v>
      </c>
      <c r="H88" s="122" t="str">
        <f>VLOOKUP(E88,VIP!$A$2:$O17571,7,FALSE)</f>
        <v>Si</v>
      </c>
      <c r="I88" s="122" t="str">
        <f>VLOOKUP(E88,VIP!$A$2:$O9536,8,FALSE)</f>
        <v>Si</v>
      </c>
      <c r="J88" s="122" t="str">
        <f>VLOOKUP(E88,VIP!$A$2:$O9486,8,FALSE)</f>
        <v>Si</v>
      </c>
      <c r="K88" s="122" t="str">
        <f>VLOOKUP(E88,VIP!$A$2:$O13060,6,0)</f>
        <v>NO</v>
      </c>
      <c r="L88" s="124" t="s">
        <v>2428</v>
      </c>
      <c r="M88" s="118" t="s">
        <v>2465</v>
      </c>
      <c r="N88" s="118" t="s">
        <v>2472</v>
      </c>
      <c r="O88" s="140" t="s">
        <v>2473</v>
      </c>
      <c r="P88" s="145"/>
      <c r="Q88" s="118" t="s">
        <v>2428</v>
      </c>
    </row>
    <row r="89" spans="1:17" ht="18" x14ac:dyDescent="0.25">
      <c r="A89" s="122" t="str">
        <f>VLOOKUP(E89,'LISTADO ATM'!$A$2:$C$901,3,0)</f>
        <v>DISTRITO NACIONAL</v>
      </c>
      <c r="B89" s="121">
        <v>335855303</v>
      </c>
      <c r="C89" s="120">
        <v>44301.908807870372</v>
      </c>
      <c r="D89" s="122" t="s">
        <v>2189</v>
      </c>
      <c r="E89" s="123">
        <v>930</v>
      </c>
      <c r="F89" s="140" t="str">
        <f>VLOOKUP(E89,VIP!$A$2:$O12649,2,0)</f>
        <v>DRBR930</v>
      </c>
      <c r="G89" s="122" t="str">
        <f>VLOOKUP(E89,'LISTADO ATM'!$A$2:$B$900,2,0)</f>
        <v>ATM Oficina Plaza Spring Center</v>
      </c>
      <c r="H89" s="122" t="str">
        <f>VLOOKUP(E89,VIP!$A$2:$O17570,7,FALSE)</f>
        <v>Si</v>
      </c>
      <c r="I89" s="122" t="str">
        <f>VLOOKUP(E89,VIP!$A$2:$O9535,8,FALSE)</f>
        <v>Si</v>
      </c>
      <c r="J89" s="122" t="str">
        <f>VLOOKUP(E89,VIP!$A$2:$O9485,8,FALSE)</f>
        <v>Si</v>
      </c>
      <c r="K89" s="122" t="str">
        <f>VLOOKUP(E89,VIP!$A$2:$O13059,6,0)</f>
        <v>NO</v>
      </c>
      <c r="L89" s="124" t="s">
        <v>2488</v>
      </c>
      <c r="M89" s="118" t="s">
        <v>2465</v>
      </c>
      <c r="N89" s="118" t="s">
        <v>2472</v>
      </c>
      <c r="O89" s="140" t="s">
        <v>2474</v>
      </c>
      <c r="P89" s="145"/>
      <c r="Q89" s="118" t="s">
        <v>2488</v>
      </c>
    </row>
    <row r="90" spans="1:17" ht="18" x14ac:dyDescent="0.25">
      <c r="A90" s="122" t="str">
        <f>VLOOKUP(E90,'LISTADO ATM'!$A$2:$C$901,3,0)</f>
        <v>NORTE</v>
      </c>
      <c r="B90" s="121">
        <v>335855310</v>
      </c>
      <c r="C90" s="120">
        <v>44301.918194444443</v>
      </c>
      <c r="D90" s="122" t="s">
        <v>2492</v>
      </c>
      <c r="E90" s="123">
        <v>969</v>
      </c>
      <c r="F90" s="140" t="str">
        <f>VLOOKUP(E90,VIP!$A$2:$O12647,2,0)</f>
        <v>DRBR12F</v>
      </c>
      <c r="G90" s="122" t="str">
        <f>VLOOKUP(E90,'LISTADO ATM'!$A$2:$B$900,2,0)</f>
        <v xml:space="preserve">ATM Oficina El Sol I (Santiago) </v>
      </c>
      <c r="H90" s="122" t="str">
        <f>VLOOKUP(E90,VIP!$A$2:$O17568,7,FALSE)</f>
        <v>Si</v>
      </c>
      <c r="I90" s="122" t="str">
        <f>VLOOKUP(E90,VIP!$A$2:$O9533,8,FALSE)</f>
        <v>Si</v>
      </c>
      <c r="J90" s="122" t="str">
        <f>VLOOKUP(E90,VIP!$A$2:$O9483,8,FALSE)</f>
        <v>Si</v>
      </c>
      <c r="K90" s="122" t="str">
        <f>VLOOKUP(E90,VIP!$A$2:$O13057,6,0)</f>
        <v>SI</v>
      </c>
      <c r="L90" s="124" t="s">
        <v>2428</v>
      </c>
      <c r="M90" s="118" t="s">
        <v>2465</v>
      </c>
      <c r="N90" s="118" t="s">
        <v>2472</v>
      </c>
      <c r="O90" s="140" t="s">
        <v>2493</v>
      </c>
      <c r="P90" s="145"/>
      <c r="Q90" s="118" t="s">
        <v>2428</v>
      </c>
    </row>
    <row r="91" spans="1:17" ht="18" x14ac:dyDescent="0.25">
      <c r="A91" s="122" t="str">
        <f>VLOOKUP(E91,'LISTADO ATM'!$A$2:$C$901,3,0)</f>
        <v>DISTRITO NACIONAL</v>
      </c>
      <c r="B91" s="121">
        <v>335855311</v>
      </c>
      <c r="C91" s="120">
        <v>44301.920439814814</v>
      </c>
      <c r="D91" s="122" t="s">
        <v>2189</v>
      </c>
      <c r="E91" s="123">
        <v>792</v>
      </c>
      <c r="F91" s="140" t="str">
        <f>VLOOKUP(E91,VIP!$A$2:$O12646,2,0)</f>
        <v>DRBR792</v>
      </c>
      <c r="G91" s="122" t="str">
        <f>VLOOKUP(E91,'LISTADO ATM'!$A$2:$B$900,2,0)</f>
        <v>ATM Hospital Salvador de Gautier</v>
      </c>
      <c r="H91" s="122" t="str">
        <f>VLOOKUP(E91,VIP!$A$2:$O17567,7,FALSE)</f>
        <v>Si</v>
      </c>
      <c r="I91" s="122" t="str">
        <f>VLOOKUP(E91,VIP!$A$2:$O9532,8,FALSE)</f>
        <v>Si</v>
      </c>
      <c r="J91" s="122" t="str">
        <f>VLOOKUP(E91,VIP!$A$2:$O9482,8,FALSE)</f>
        <v>Si</v>
      </c>
      <c r="K91" s="122" t="str">
        <f>VLOOKUP(E91,VIP!$A$2:$O13056,6,0)</f>
        <v>NO</v>
      </c>
      <c r="L91" s="124" t="s">
        <v>2228</v>
      </c>
      <c r="M91" s="118" t="s">
        <v>2465</v>
      </c>
      <c r="N91" s="118" t="s">
        <v>2472</v>
      </c>
      <c r="O91" s="140" t="s">
        <v>2474</v>
      </c>
      <c r="P91" s="145"/>
      <c r="Q91" s="118" t="s">
        <v>2228</v>
      </c>
    </row>
    <row r="92" spans="1:17" ht="18" x14ac:dyDescent="0.25">
      <c r="A92" s="122" t="str">
        <f>VLOOKUP(E92,'LISTADO ATM'!$A$2:$C$901,3,0)</f>
        <v>DISTRITO NACIONAL</v>
      </c>
      <c r="B92" s="121">
        <v>335855312</v>
      </c>
      <c r="C92" s="120">
        <v>44301.923136574071</v>
      </c>
      <c r="D92" s="122" t="s">
        <v>2189</v>
      </c>
      <c r="E92" s="123">
        <v>18</v>
      </c>
      <c r="F92" s="140" t="str">
        <f>VLOOKUP(E92,VIP!$A$2:$O12645,2,0)</f>
        <v>DRBR018</v>
      </c>
      <c r="G92" s="122" t="str">
        <f>VLOOKUP(E92,'LISTADO ATM'!$A$2:$B$900,2,0)</f>
        <v xml:space="preserve">ATM Oficina Haina Occidental I </v>
      </c>
      <c r="H92" s="122" t="str">
        <f>VLOOKUP(E92,VIP!$A$2:$O17566,7,FALSE)</f>
        <v>Si</v>
      </c>
      <c r="I92" s="122" t="str">
        <f>VLOOKUP(E92,VIP!$A$2:$O9531,8,FALSE)</f>
        <v>Si</v>
      </c>
      <c r="J92" s="122" t="str">
        <f>VLOOKUP(E92,VIP!$A$2:$O9481,8,FALSE)</f>
        <v>Si</v>
      </c>
      <c r="K92" s="122" t="str">
        <f>VLOOKUP(E92,VIP!$A$2:$O13055,6,0)</f>
        <v>SI</v>
      </c>
      <c r="L92" s="124" t="s">
        <v>2228</v>
      </c>
      <c r="M92" s="118" t="s">
        <v>2465</v>
      </c>
      <c r="N92" s="118" t="s">
        <v>2472</v>
      </c>
      <c r="O92" s="140" t="s">
        <v>2474</v>
      </c>
      <c r="P92" s="145"/>
      <c r="Q92" s="118" t="s">
        <v>2228</v>
      </c>
    </row>
    <row r="93" spans="1:17" ht="18" x14ac:dyDescent="0.25">
      <c r="A93" s="122" t="str">
        <f>VLOOKUP(E93,'LISTADO ATM'!$A$2:$C$901,3,0)</f>
        <v>DISTRITO NACIONAL</v>
      </c>
      <c r="B93" s="121">
        <v>335855313</v>
      </c>
      <c r="C93" s="120">
        <v>44301.924178240741</v>
      </c>
      <c r="D93" s="122" t="s">
        <v>2189</v>
      </c>
      <c r="E93" s="123">
        <v>57</v>
      </c>
      <c r="F93" s="140" t="str">
        <f>VLOOKUP(E93,VIP!$A$2:$O12644,2,0)</f>
        <v>DRBR057</v>
      </c>
      <c r="G93" s="122" t="str">
        <f>VLOOKUP(E93,'LISTADO ATM'!$A$2:$B$900,2,0)</f>
        <v xml:space="preserve">ATM Oficina Malecon Center </v>
      </c>
      <c r="H93" s="122" t="str">
        <f>VLOOKUP(E93,VIP!$A$2:$O17565,7,FALSE)</f>
        <v>Si</v>
      </c>
      <c r="I93" s="122" t="str">
        <f>VLOOKUP(E93,VIP!$A$2:$O9530,8,FALSE)</f>
        <v>Si</v>
      </c>
      <c r="J93" s="122" t="str">
        <f>VLOOKUP(E93,VIP!$A$2:$O9480,8,FALSE)</f>
        <v>Si</v>
      </c>
      <c r="K93" s="122" t="str">
        <f>VLOOKUP(E93,VIP!$A$2:$O13054,6,0)</f>
        <v>NO</v>
      </c>
      <c r="L93" s="124" t="s">
        <v>2228</v>
      </c>
      <c r="M93" s="118" t="s">
        <v>2465</v>
      </c>
      <c r="N93" s="118" t="s">
        <v>2472</v>
      </c>
      <c r="O93" s="140" t="s">
        <v>2474</v>
      </c>
      <c r="P93" s="145"/>
      <c r="Q93" s="118" t="s">
        <v>2228</v>
      </c>
    </row>
    <row r="94" spans="1:17" ht="18" x14ac:dyDescent="0.25">
      <c r="A94" s="122" t="str">
        <f>VLOOKUP(E94,'LISTADO ATM'!$A$2:$C$901,3,0)</f>
        <v>DISTRITO NACIONAL</v>
      </c>
      <c r="B94" s="121">
        <v>335855314</v>
      </c>
      <c r="C94" s="120">
        <v>44301.925613425927</v>
      </c>
      <c r="D94" s="122" t="s">
        <v>2189</v>
      </c>
      <c r="E94" s="123">
        <v>115</v>
      </c>
      <c r="F94" s="140" t="str">
        <f>VLOOKUP(E94,VIP!$A$2:$O12643,2,0)</f>
        <v>DRBR115</v>
      </c>
      <c r="G94" s="122" t="str">
        <f>VLOOKUP(E94,'LISTADO ATM'!$A$2:$B$900,2,0)</f>
        <v xml:space="preserve">ATM Oficina Megacentro I </v>
      </c>
      <c r="H94" s="122" t="str">
        <f>VLOOKUP(E94,VIP!$A$2:$O17564,7,FALSE)</f>
        <v>Si</v>
      </c>
      <c r="I94" s="122" t="str">
        <f>VLOOKUP(E94,VIP!$A$2:$O9529,8,FALSE)</f>
        <v>Si</v>
      </c>
      <c r="J94" s="122" t="str">
        <f>VLOOKUP(E94,VIP!$A$2:$O9479,8,FALSE)</f>
        <v>Si</v>
      </c>
      <c r="K94" s="122" t="str">
        <f>VLOOKUP(E94,VIP!$A$2:$O13053,6,0)</f>
        <v>SI</v>
      </c>
      <c r="L94" s="124" t="s">
        <v>2228</v>
      </c>
      <c r="M94" s="118" t="s">
        <v>2465</v>
      </c>
      <c r="N94" s="118" t="s">
        <v>2472</v>
      </c>
      <c r="O94" s="140" t="s">
        <v>2474</v>
      </c>
      <c r="P94" s="145"/>
      <c r="Q94" s="118" t="s">
        <v>2228</v>
      </c>
    </row>
    <row r="95" spans="1:17" ht="18" x14ac:dyDescent="0.25">
      <c r="A95" s="122" t="str">
        <f>VLOOKUP(E95,'LISTADO ATM'!$A$2:$C$901,3,0)</f>
        <v>ESTE</v>
      </c>
      <c r="B95" s="121">
        <v>335855315</v>
      </c>
      <c r="C95" s="120">
        <v>44301.92633101852</v>
      </c>
      <c r="D95" s="122" t="s">
        <v>2189</v>
      </c>
      <c r="E95" s="123">
        <v>217</v>
      </c>
      <c r="F95" s="140" t="str">
        <f>VLOOKUP(E95,VIP!$A$2:$O12642,2,0)</f>
        <v>DRBR217</v>
      </c>
      <c r="G95" s="122" t="str">
        <f>VLOOKUP(E95,'LISTADO ATM'!$A$2:$B$900,2,0)</f>
        <v xml:space="preserve">ATM Oficina Bávaro </v>
      </c>
      <c r="H95" s="122" t="str">
        <f>VLOOKUP(E95,VIP!$A$2:$O17563,7,FALSE)</f>
        <v>Si</v>
      </c>
      <c r="I95" s="122" t="str">
        <f>VLOOKUP(E95,VIP!$A$2:$O9528,8,FALSE)</f>
        <v>Si</v>
      </c>
      <c r="J95" s="122" t="str">
        <f>VLOOKUP(E95,VIP!$A$2:$O9478,8,FALSE)</f>
        <v>Si</v>
      </c>
      <c r="K95" s="122" t="str">
        <f>VLOOKUP(E95,VIP!$A$2:$O13052,6,0)</f>
        <v>NO</v>
      </c>
      <c r="L95" s="124" t="s">
        <v>2228</v>
      </c>
      <c r="M95" s="118" t="s">
        <v>2465</v>
      </c>
      <c r="N95" s="118" t="s">
        <v>2472</v>
      </c>
      <c r="O95" s="140" t="s">
        <v>2474</v>
      </c>
      <c r="P95" s="145"/>
      <c r="Q95" s="118" t="s">
        <v>2228</v>
      </c>
    </row>
    <row r="96" spans="1:17" ht="18" x14ac:dyDescent="0.25">
      <c r="A96" s="122" t="str">
        <f>VLOOKUP(E96,'LISTADO ATM'!$A$2:$C$901,3,0)</f>
        <v>DISTRITO NACIONAL</v>
      </c>
      <c r="B96" s="121">
        <v>335855316</v>
      </c>
      <c r="C96" s="120">
        <v>44301.927546296298</v>
      </c>
      <c r="D96" s="122" t="s">
        <v>2189</v>
      </c>
      <c r="E96" s="123">
        <v>225</v>
      </c>
      <c r="F96" s="140" t="str">
        <f>VLOOKUP(E96,VIP!$A$2:$O12641,2,0)</f>
        <v>DRBR225</v>
      </c>
      <c r="G96" s="122" t="str">
        <f>VLOOKUP(E96,'LISTADO ATM'!$A$2:$B$900,2,0)</f>
        <v xml:space="preserve">ATM S/M Nacional Arroyo Hondo </v>
      </c>
      <c r="H96" s="122" t="str">
        <f>VLOOKUP(E96,VIP!$A$2:$O17562,7,FALSE)</f>
        <v>Si</v>
      </c>
      <c r="I96" s="122" t="str">
        <f>VLOOKUP(E96,VIP!$A$2:$O9527,8,FALSE)</f>
        <v>Si</v>
      </c>
      <c r="J96" s="122" t="str">
        <f>VLOOKUP(E96,VIP!$A$2:$O9477,8,FALSE)</f>
        <v>Si</v>
      </c>
      <c r="K96" s="122" t="str">
        <f>VLOOKUP(E96,VIP!$A$2:$O13051,6,0)</f>
        <v>NO</v>
      </c>
      <c r="L96" s="124" t="s">
        <v>2228</v>
      </c>
      <c r="M96" s="118" t="s">
        <v>2465</v>
      </c>
      <c r="N96" s="118" t="s">
        <v>2472</v>
      </c>
      <c r="O96" s="140" t="s">
        <v>2474</v>
      </c>
      <c r="P96" s="145"/>
      <c r="Q96" s="118" t="s">
        <v>2228</v>
      </c>
    </row>
    <row r="97" spans="1:17" ht="18" x14ac:dyDescent="0.25">
      <c r="A97" s="122" t="str">
        <f>VLOOKUP(E97,'LISTADO ATM'!$A$2:$C$901,3,0)</f>
        <v>DISTRITO NACIONAL</v>
      </c>
      <c r="B97" s="121">
        <v>335855317</v>
      </c>
      <c r="C97" s="120">
        <v>44301.928229166668</v>
      </c>
      <c r="D97" s="122" t="s">
        <v>2189</v>
      </c>
      <c r="E97" s="123">
        <v>232</v>
      </c>
      <c r="F97" s="140" t="str">
        <f>VLOOKUP(E97,VIP!$A$2:$O12640,2,0)</f>
        <v>DRBR232</v>
      </c>
      <c r="G97" s="122" t="str">
        <f>VLOOKUP(E97,'LISTADO ATM'!$A$2:$B$900,2,0)</f>
        <v xml:space="preserve">ATM S/M Nacional Charles de Gaulle </v>
      </c>
      <c r="H97" s="122" t="str">
        <f>VLOOKUP(E97,VIP!$A$2:$O17561,7,FALSE)</f>
        <v>Si</v>
      </c>
      <c r="I97" s="122" t="str">
        <f>VLOOKUP(E97,VIP!$A$2:$O9526,8,FALSE)</f>
        <v>Si</v>
      </c>
      <c r="J97" s="122" t="str">
        <f>VLOOKUP(E97,VIP!$A$2:$O9476,8,FALSE)</f>
        <v>Si</v>
      </c>
      <c r="K97" s="122" t="str">
        <f>VLOOKUP(E97,VIP!$A$2:$O13050,6,0)</f>
        <v>SI</v>
      </c>
      <c r="L97" s="124" t="s">
        <v>2228</v>
      </c>
      <c r="M97" s="118" t="s">
        <v>2465</v>
      </c>
      <c r="N97" s="118" t="s">
        <v>2472</v>
      </c>
      <c r="O97" s="140" t="s">
        <v>2474</v>
      </c>
      <c r="P97" s="145"/>
      <c r="Q97" s="118" t="s">
        <v>2228</v>
      </c>
    </row>
    <row r="98" spans="1:17" ht="18" x14ac:dyDescent="0.25">
      <c r="A98" s="122" t="str">
        <f>VLOOKUP(E98,'LISTADO ATM'!$A$2:$C$901,3,0)</f>
        <v>DISTRITO NACIONAL</v>
      </c>
      <c r="B98" s="121">
        <v>335855318</v>
      </c>
      <c r="C98" s="120">
        <v>44301.929016203707</v>
      </c>
      <c r="D98" s="122" t="s">
        <v>2189</v>
      </c>
      <c r="E98" s="123">
        <v>239</v>
      </c>
      <c r="F98" s="140" t="str">
        <f>VLOOKUP(E98,VIP!$A$2:$O12639,2,0)</f>
        <v>DRBR239</v>
      </c>
      <c r="G98" s="122" t="str">
        <f>VLOOKUP(E98,'LISTADO ATM'!$A$2:$B$900,2,0)</f>
        <v xml:space="preserve">ATM Autobanco Charles de Gaulle </v>
      </c>
      <c r="H98" s="122" t="str">
        <f>VLOOKUP(E98,VIP!$A$2:$O17560,7,FALSE)</f>
        <v>Si</v>
      </c>
      <c r="I98" s="122" t="str">
        <f>VLOOKUP(E98,VIP!$A$2:$O9525,8,FALSE)</f>
        <v>Si</v>
      </c>
      <c r="J98" s="122" t="str">
        <f>VLOOKUP(E98,VIP!$A$2:$O9475,8,FALSE)</f>
        <v>Si</v>
      </c>
      <c r="K98" s="122" t="str">
        <f>VLOOKUP(E98,VIP!$A$2:$O13049,6,0)</f>
        <v>SI</v>
      </c>
      <c r="L98" s="124" t="s">
        <v>2228</v>
      </c>
      <c r="M98" s="118" t="s">
        <v>2465</v>
      </c>
      <c r="N98" s="118" t="s">
        <v>2472</v>
      </c>
      <c r="O98" s="140" t="s">
        <v>2474</v>
      </c>
      <c r="P98" s="145"/>
      <c r="Q98" s="118" t="s">
        <v>2228</v>
      </c>
    </row>
    <row r="99" spans="1:17" ht="18" x14ac:dyDescent="0.25">
      <c r="A99" s="122" t="str">
        <f>VLOOKUP(E99,'LISTADO ATM'!$A$2:$C$901,3,0)</f>
        <v>NORTE</v>
      </c>
      <c r="B99" s="121">
        <v>335855319</v>
      </c>
      <c r="C99" s="120">
        <v>44301.93</v>
      </c>
      <c r="D99" s="122" t="s">
        <v>2190</v>
      </c>
      <c r="E99" s="123">
        <v>257</v>
      </c>
      <c r="F99" s="140" t="str">
        <f>VLOOKUP(E99,VIP!$A$2:$O12638,2,0)</f>
        <v>DRBR257</v>
      </c>
      <c r="G99" s="122" t="str">
        <f>VLOOKUP(E99,'LISTADO ATM'!$A$2:$B$900,2,0)</f>
        <v xml:space="preserve">ATM S/M Pola (Santiago) </v>
      </c>
      <c r="H99" s="122" t="str">
        <f>VLOOKUP(E99,VIP!$A$2:$O17559,7,FALSE)</f>
        <v>Si</v>
      </c>
      <c r="I99" s="122" t="str">
        <f>VLOOKUP(E99,VIP!$A$2:$O9524,8,FALSE)</f>
        <v>Si</v>
      </c>
      <c r="J99" s="122" t="str">
        <f>VLOOKUP(E99,VIP!$A$2:$O9474,8,FALSE)</f>
        <v>Si</v>
      </c>
      <c r="K99" s="122" t="str">
        <f>VLOOKUP(E99,VIP!$A$2:$O13048,6,0)</f>
        <v>NO</v>
      </c>
      <c r="L99" s="124" t="s">
        <v>2228</v>
      </c>
      <c r="M99" s="118" t="s">
        <v>2465</v>
      </c>
      <c r="N99" s="118" t="s">
        <v>2472</v>
      </c>
      <c r="O99" s="140" t="s">
        <v>2501</v>
      </c>
      <c r="P99" s="145"/>
      <c r="Q99" s="118" t="s">
        <v>2228</v>
      </c>
    </row>
    <row r="100" spans="1:17" ht="18" x14ac:dyDescent="0.25">
      <c r="A100" s="122" t="str">
        <f>VLOOKUP(E100,'LISTADO ATM'!$A$2:$C$901,3,0)</f>
        <v>DISTRITO NACIONAL</v>
      </c>
      <c r="B100" s="121">
        <v>335855320</v>
      </c>
      <c r="C100" s="120">
        <v>44301.933831018519</v>
      </c>
      <c r="D100" s="122" t="s">
        <v>2189</v>
      </c>
      <c r="E100" s="123">
        <v>394</v>
      </c>
      <c r="F100" s="140" t="str">
        <f>VLOOKUP(E100,VIP!$A$2:$O12637,2,0)</f>
        <v>DRBR394</v>
      </c>
      <c r="G100" s="122" t="str">
        <f>VLOOKUP(E100,'LISTADO ATM'!$A$2:$B$900,2,0)</f>
        <v xml:space="preserve">ATM Multicentro La Sirena Luperón </v>
      </c>
      <c r="H100" s="122" t="str">
        <f>VLOOKUP(E100,VIP!$A$2:$O17558,7,FALSE)</f>
        <v>Si</v>
      </c>
      <c r="I100" s="122" t="str">
        <f>VLOOKUP(E100,VIP!$A$2:$O9523,8,FALSE)</f>
        <v>Si</v>
      </c>
      <c r="J100" s="122" t="str">
        <f>VLOOKUP(E100,VIP!$A$2:$O9473,8,FALSE)</f>
        <v>Si</v>
      </c>
      <c r="K100" s="122" t="str">
        <f>VLOOKUP(E100,VIP!$A$2:$O13047,6,0)</f>
        <v>NO</v>
      </c>
      <c r="L100" s="124" t="s">
        <v>2228</v>
      </c>
      <c r="M100" s="118" t="s">
        <v>2465</v>
      </c>
      <c r="N100" s="118" t="s">
        <v>2472</v>
      </c>
      <c r="O100" s="140" t="s">
        <v>2474</v>
      </c>
      <c r="P100" s="145"/>
      <c r="Q100" s="118" t="s">
        <v>2228</v>
      </c>
    </row>
    <row r="101" spans="1:17" ht="18" x14ac:dyDescent="0.25">
      <c r="A101" s="122" t="str">
        <f>VLOOKUP(E101,'LISTADO ATM'!$A$2:$C$901,3,0)</f>
        <v>DISTRITO NACIONAL</v>
      </c>
      <c r="B101" s="121">
        <v>335855321</v>
      </c>
      <c r="C101" s="120">
        <v>44301.936562499999</v>
      </c>
      <c r="D101" s="122" t="s">
        <v>2189</v>
      </c>
      <c r="E101" s="123">
        <v>943</v>
      </c>
      <c r="F101" s="140" t="str">
        <f>VLOOKUP(E101,VIP!$A$2:$O12636,2,0)</f>
        <v>DRBR16K</v>
      </c>
      <c r="G101" s="122" t="str">
        <f>VLOOKUP(E101,'LISTADO ATM'!$A$2:$B$900,2,0)</f>
        <v xml:space="preserve">ATM Oficina Tránsito Terreste </v>
      </c>
      <c r="H101" s="122" t="str">
        <f>VLOOKUP(E101,VIP!$A$2:$O17557,7,FALSE)</f>
        <v>Si</v>
      </c>
      <c r="I101" s="122" t="str">
        <f>VLOOKUP(E101,VIP!$A$2:$O9522,8,FALSE)</f>
        <v>Si</v>
      </c>
      <c r="J101" s="122" t="str">
        <f>VLOOKUP(E101,VIP!$A$2:$O9472,8,FALSE)</f>
        <v>Si</v>
      </c>
      <c r="K101" s="122" t="str">
        <f>VLOOKUP(E101,VIP!$A$2:$O13046,6,0)</f>
        <v>NO</v>
      </c>
      <c r="L101" s="124" t="s">
        <v>2228</v>
      </c>
      <c r="M101" s="118" t="s">
        <v>2465</v>
      </c>
      <c r="N101" s="118" t="s">
        <v>2472</v>
      </c>
      <c r="O101" s="140" t="s">
        <v>2474</v>
      </c>
      <c r="P101" s="145"/>
      <c r="Q101" s="118" t="s">
        <v>2228</v>
      </c>
    </row>
    <row r="102" spans="1:17" ht="18" x14ac:dyDescent="0.25">
      <c r="A102" s="122" t="str">
        <f>VLOOKUP(E102,'LISTADO ATM'!$A$2:$C$901,3,0)</f>
        <v>NORTE</v>
      </c>
      <c r="B102" s="149">
        <v>335855323</v>
      </c>
      <c r="C102" s="120">
        <v>44301.937326388892</v>
      </c>
      <c r="D102" s="122" t="s">
        <v>2189</v>
      </c>
      <c r="E102" s="123">
        <v>482</v>
      </c>
      <c r="F102" s="140" t="str">
        <f>VLOOKUP(E102,VIP!$A$2:$O12634,2,0)</f>
        <v>DRBR482</v>
      </c>
      <c r="G102" s="122" t="str">
        <f>VLOOKUP(E102,'LISTADO ATM'!$A$2:$B$900,2,0)</f>
        <v xml:space="preserve">ATM Centro de Caja Plaza Lama (Santiago) </v>
      </c>
      <c r="H102" s="122" t="str">
        <f>VLOOKUP(E102,VIP!$A$2:$O17555,7,FALSE)</f>
        <v>Si</v>
      </c>
      <c r="I102" s="122" t="str">
        <f>VLOOKUP(E102,VIP!$A$2:$O9520,8,FALSE)</f>
        <v>Si</v>
      </c>
      <c r="J102" s="122" t="str">
        <f>VLOOKUP(E102,VIP!$A$2:$O9470,8,FALSE)</f>
        <v>Si</v>
      </c>
      <c r="K102" s="122" t="str">
        <f>VLOOKUP(E102,VIP!$A$2:$O13044,6,0)</f>
        <v>NO</v>
      </c>
      <c r="L102" s="124" t="s">
        <v>2228</v>
      </c>
      <c r="M102" s="118" t="s">
        <v>2465</v>
      </c>
      <c r="N102" s="118" t="s">
        <v>2472</v>
      </c>
      <c r="O102" s="140" t="s">
        <v>2474</v>
      </c>
      <c r="P102" s="145"/>
      <c r="Q102" s="118" t="s">
        <v>2228</v>
      </c>
    </row>
    <row r="103" spans="1:17" ht="18" x14ac:dyDescent="0.25">
      <c r="A103" s="122" t="str">
        <f>VLOOKUP(E103,'LISTADO ATM'!$A$2:$C$901,3,0)</f>
        <v>DISTRITO NACIONAL</v>
      </c>
      <c r="B103" s="149">
        <v>335855324</v>
      </c>
      <c r="C103" s="120">
        <v>44301.940486111111</v>
      </c>
      <c r="D103" s="122" t="s">
        <v>2468</v>
      </c>
      <c r="E103" s="123">
        <v>87</v>
      </c>
      <c r="F103" s="140" t="str">
        <f>VLOOKUP(E103,VIP!$A$2:$O12633,2,0)</f>
        <v>DRBR087</v>
      </c>
      <c r="G103" s="122" t="str">
        <f>VLOOKUP(E103,'LISTADO ATM'!$A$2:$B$900,2,0)</f>
        <v xml:space="preserve">ATM Autoservicio Sarasota </v>
      </c>
      <c r="H103" s="122" t="str">
        <f>VLOOKUP(E103,VIP!$A$2:$O17554,7,FALSE)</f>
        <v>Si</v>
      </c>
      <c r="I103" s="122" t="str">
        <f>VLOOKUP(E103,VIP!$A$2:$O9519,8,FALSE)</f>
        <v>Si</v>
      </c>
      <c r="J103" s="122" t="str">
        <f>VLOOKUP(E103,VIP!$A$2:$O9469,8,FALSE)</f>
        <v>Si</v>
      </c>
      <c r="K103" s="122" t="str">
        <f>VLOOKUP(E103,VIP!$A$2:$O13043,6,0)</f>
        <v>NO</v>
      </c>
      <c r="L103" s="124" t="s">
        <v>2527</v>
      </c>
      <c r="M103" s="118" t="s">
        <v>2465</v>
      </c>
      <c r="N103" s="118" t="s">
        <v>2472</v>
      </c>
      <c r="O103" s="140" t="s">
        <v>2473</v>
      </c>
      <c r="P103" s="145"/>
      <c r="Q103" s="118" t="s">
        <v>2527</v>
      </c>
    </row>
    <row r="104" spans="1:17" ht="18" x14ac:dyDescent="0.25">
      <c r="A104" s="122" t="str">
        <f>VLOOKUP(E104,'LISTADO ATM'!$A$2:$C$901,3,0)</f>
        <v>DISTRITO NACIONAL</v>
      </c>
      <c r="B104" s="149">
        <v>335855325</v>
      </c>
      <c r="C104" s="120">
        <v>44301.94121527778</v>
      </c>
      <c r="D104" s="122" t="s">
        <v>2492</v>
      </c>
      <c r="E104" s="123">
        <v>930</v>
      </c>
      <c r="F104" s="140" t="str">
        <f>VLOOKUP(E104,VIP!$A$2:$O12632,2,0)</f>
        <v>DRBR930</v>
      </c>
      <c r="G104" s="122" t="str">
        <f>VLOOKUP(E104,'LISTADO ATM'!$A$2:$B$900,2,0)</f>
        <v>ATM Oficina Plaza Spring Center</v>
      </c>
      <c r="H104" s="122" t="str">
        <f>VLOOKUP(E104,VIP!$A$2:$O17553,7,FALSE)</f>
        <v>Si</v>
      </c>
      <c r="I104" s="122" t="str">
        <f>VLOOKUP(E104,VIP!$A$2:$O9518,8,FALSE)</f>
        <v>Si</v>
      </c>
      <c r="J104" s="122" t="str">
        <f>VLOOKUP(E104,VIP!$A$2:$O9468,8,FALSE)</f>
        <v>Si</v>
      </c>
      <c r="K104" s="122" t="str">
        <f>VLOOKUP(E104,VIP!$A$2:$O13042,6,0)</f>
        <v>NO</v>
      </c>
      <c r="L104" s="124" t="s">
        <v>2428</v>
      </c>
      <c r="M104" s="118" t="s">
        <v>2465</v>
      </c>
      <c r="N104" s="118" t="s">
        <v>2472</v>
      </c>
      <c r="O104" s="140" t="s">
        <v>2493</v>
      </c>
      <c r="P104" s="145"/>
      <c r="Q104" s="118" t="s">
        <v>2428</v>
      </c>
    </row>
    <row r="105" spans="1:17" ht="18" x14ac:dyDescent="0.25">
      <c r="A105" s="122" t="str">
        <f>VLOOKUP(E105,'LISTADO ATM'!$A$2:$C$901,3,0)</f>
        <v>NORTE</v>
      </c>
      <c r="B105" s="149">
        <v>335855326</v>
      </c>
      <c r="C105" s="120">
        <v>44301.941851851851</v>
      </c>
      <c r="D105" s="122" t="s">
        <v>2190</v>
      </c>
      <c r="E105" s="123">
        <v>854</v>
      </c>
      <c r="F105" s="140" t="str">
        <f>VLOOKUP(E105,VIP!$A$2:$O12631,2,0)</f>
        <v>DRBR854</v>
      </c>
      <c r="G105" s="122" t="str">
        <f>VLOOKUP(E105,'LISTADO ATM'!$A$2:$B$900,2,0)</f>
        <v xml:space="preserve">ATM Centro Comercial Blanco Batista </v>
      </c>
      <c r="H105" s="122" t="str">
        <f>VLOOKUP(E105,VIP!$A$2:$O17552,7,FALSE)</f>
        <v>Si</v>
      </c>
      <c r="I105" s="122" t="str">
        <f>VLOOKUP(E105,VIP!$A$2:$O9517,8,FALSE)</f>
        <v>Si</v>
      </c>
      <c r="J105" s="122" t="str">
        <f>VLOOKUP(E105,VIP!$A$2:$O9467,8,FALSE)</f>
        <v>Si</v>
      </c>
      <c r="K105" s="122" t="str">
        <f>VLOOKUP(E105,VIP!$A$2:$O13041,6,0)</f>
        <v>NO</v>
      </c>
      <c r="L105" s="124" t="s">
        <v>2228</v>
      </c>
      <c r="M105" s="118" t="s">
        <v>2465</v>
      </c>
      <c r="N105" s="118" t="s">
        <v>2472</v>
      </c>
      <c r="O105" s="140" t="s">
        <v>2501</v>
      </c>
      <c r="P105" s="145"/>
      <c r="Q105" s="118" t="s">
        <v>2228</v>
      </c>
    </row>
    <row r="106" spans="1:17" s="99" customFormat="1" ht="18" x14ac:dyDescent="0.25">
      <c r="A106" s="122" t="str">
        <f>VLOOKUP(E106,'LISTADO ATM'!$A$2:$C$901,3,0)</f>
        <v>DISTRITO NACIONAL</v>
      </c>
      <c r="B106" s="149">
        <v>335855334</v>
      </c>
      <c r="C106" s="120">
        <v>44302.202777777777</v>
      </c>
      <c r="D106" s="122" t="s">
        <v>2189</v>
      </c>
      <c r="E106" s="123">
        <v>707</v>
      </c>
      <c r="F106" s="143" t="str">
        <f>VLOOKUP(E106,VIP!$A$2:$O12577,2,0)</f>
        <v>DRBR707</v>
      </c>
      <c r="G106" s="122" t="str">
        <f>VLOOKUP(E106,'LISTADO ATM'!$A$2:$B$900,2,0)</f>
        <v xml:space="preserve">ATM IAD </v>
      </c>
      <c r="H106" s="122" t="str">
        <f>VLOOKUP(E106,VIP!$A$2:$O17498,7,FALSE)</f>
        <v>No</v>
      </c>
      <c r="I106" s="122" t="str">
        <f>VLOOKUP(E106,VIP!$A$2:$O9463,8,FALSE)</f>
        <v>No</v>
      </c>
      <c r="J106" s="122" t="str">
        <f>VLOOKUP(E106,VIP!$A$2:$O9413,8,FALSE)</f>
        <v>No</v>
      </c>
      <c r="K106" s="122" t="str">
        <f>VLOOKUP(E106,VIP!$A$2:$O12987,6,0)</f>
        <v>NO</v>
      </c>
      <c r="L106" s="124" t="s">
        <v>2254</v>
      </c>
      <c r="M106" s="118" t="s">
        <v>2465</v>
      </c>
      <c r="N106" s="118" t="s">
        <v>2472</v>
      </c>
      <c r="O106" s="143" t="s">
        <v>2474</v>
      </c>
      <c r="P106" s="138"/>
      <c r="Q106" s="119" t="s">
        <v>2254</v>
      </c>
    </row>
    <row r="107" spans="1:17" ht="18" x14ac:dyDescent="0.25">
      <c r="A107" s="122" t="str">
        <f>VLOOKUP(E107,'LISTADO ATM'!$A$2:$C$901,3,0)</f>
        <v>NORTE</v>
      </c>
      <c r="B107" s="149" t="s">
        <v>2544</v>
      </c>
      <c r="C107" s="120">
        <v>44302.309201388889</v>
      </c>
      <c r="D107" s="122" t="s">
        <v>2492</v>
      </c>
      <c r="E107" s="123">
        <v>636</v>
      </c>
      <c r="F107" s="148" t="str">
        <f>VLOOKUP(E107,VIP!$A$2:$O12587,2,0)</f>
        <v>DRBR110</v>
      </c>
      <c r="G107" s="122" t="str">
        <f>VLOOKUP(E107,'LISTADO ATM'!$A$2:$B$900,2,0)</f>
        <v xml:space="preserve">ATM Oficina Tamboríl </v>
      </c>
      <c r="H107" s="122" t="str">
        <f>VLOOKUP(E107,VIP!$A$2:$O17508,7,FALSE)</f>
        <v>Si</v>
      </c>
      <c r="I107" s="122" t="str">
        <f>VLOOKUP(E107,VIP!$A$2:$O9473,8,FALSE)</f>
        <v>Si</v>
      </c>
      <c r="J107" s="122" t="str">
        <f>VLOOKUP(E107,VIP!$A$2:$O9423,8,FALSE)</f>
        <v>Si</v>
      </c>
      <c r="K107" s="122" t="str">
        <f>VLOOKUP(E107,VIP!$A$2:$O12997,6,0)</f>
        <v>SI</v>
      </c>
      <c r="L107" s="124" t="s">
        <v>2459</v>
      </c>
      <c r="M107" s="118" t="s">
        <v>2465</v>
      </c>
      <c r="N107" s="118" t="s">
        <v>2472</v>
      </c>
      <c r="O107" s="148" t="s">
        <v>2493</v>
      </c>
      <c r="P107" s="138"/>
      <c r="Q107" s="119" t="s">
        <v>2459</v>
      </c>
    </row>
    <row r="108" spans="1:17" ht="18" x14ac:dyDescent="0.25">
      <c r="A108" s="122" t="str">
        <f>VLOOKUP(E108,'LISTADO ATM'!$A$2:$C$901,3,0)</f>
        <v>NORTE</v>
      </c>
      <c r="B108" s="149" t="s">
        <v>2543</v>
      </c>
      <c r="C108" s="120">
        <v>44302.314363425925</v>
      </c>
      <c r="D108" s="122" t="s">
        <v>2531</v>
      </c>
      <c r="E108" s="123">
        <v>635</v>
      </c>
      <c r="F108" s="148" t="str">
        <f>VLOOKUP(E108,VIP!$A$2:$O12586,2,0)</f>
        <v>DRBR12J</v>
      </c>
      <c r="G108" s="122" t="str">
        <f>VLOOKUP(E108,'LISTADO ATM'!$A$2:$B$900,2,0)</f>
        <v xml:space="preserve">ATM Zona Franca Tamboril </v>
      </c>
      <c r="H108" s="122" t="str">
        <f>VLOOKUP(E108,VIP!$A$2:$O17507,7,FALSE)</f>
        <v>Si</v>
      </c>
      <c r="I108" s="122" t="str">
        <f>VLOOKUP(E108,VIP!$A$2:$O9472,8,FALSE)</f>
        <v>Si</v>
      </c>
      <c r="J108" s="122" t="str">
        <f>VLOOKUP(E108,VIP!$A$2:$O9422,8,FALSE)</f>
        <v>Si</v>
      </c>
      <c r="K108" s="122" t="str">
        <f>VLOOKUP(E108,VIP!$A$2:$O12996,6,0)</f>
        <v>NO</v>
      </c>
      <c r="L108" s="124" t="s">
        <v>2545</v>
      </c>
      <c r="M108" s="118" t="s">
        <v>2465</v>
      </c>
      <c r="N108" s="118" t="s">
        <v>2472</v>
      </c>
      <c r="O108" s="148" t="s">
        <v>2532</v>
      </c>
      <c r="P108" s="138"/>
      <c r="Q108" s="119" t="s">
        <v>2545</v>
      </c>
    </row>
    <row r="109" spans="1:17" ht="18" x14ac:dyDescent="0.25">
      <c r="A109" s="122" t="str">
        <f>VLOOKUP(E109,'LISTADO ATM'!$A$2:$C$901,3,0)</f>
        <v>DISTRITO NACIONAL</v>
      </c>
      <c r="B109" s="149" t="s">
        <v>2542</v>
      </c>
      <c r="C109" s="120">
        <v>44302.317060185182</v>
      </c>
      <c r="D109" s="122" t="s">
        <v>2468</v>
      </c>
      <c r="E109" s="123">
        <v>338</v>
      </c>
      <c r="F109" s="148" t="str">
        <f>VLOOKUP(E109,VIP!$A$2:$O12585,2,0)</f>
        <v>DRBR338</v>
      </c>
      <c r="G109" s="122" t="str">
        <f>VLOOKUP(E109,'LISTADO ATM'!$A$2:$B$900,2,0)</f>
        <v>ATM S/M Aprezio Pantoja</v>
      </c>
      <c r="H109" s="122" t="str">
        <f>VLOOKUP(E109,VIP!$A$2:$O17506,7,FALSE)</f>
        <v>Si</v>
      </c>
      <c r="I109" s="122" t="str">
        <f>VLOOKUP(E109,VIP!$A$2:$O9471,8,FALSE)</f>
        <v>Si</v>
      </c>
      <c r="J109" s="122" t="str">
        <f>VLOOKUP(E109,VIP!$A$2:$O9421,8,FALSE)</f>
        <v>Si</v>
      </c>
      <c r="K109" s="122" t="str">
        <f>VLOOKUP(E109,VIP!$A$2:$O12995,6,0)</f>
        <v>NO</v>
      </c>
      <c r="L109" s="124" t="s">
        <v>2428</v>
      </c>
      <c r="M109" s="118" t="s">
        <v>2465</v>
      </c>
      <c r="N109" s="118" t="s">
        <v>2472</v>
      </c>
      <c r="O109" s="148" t="s">
        <v>2473</v>
      </c>
      <c r="P109" s="138"/>
      <c r="Q109" s="119" t="s">
        <v>2428</v>
      </c>
    </row>
    <row r="110" spans="1:17" ht="18" x14ac:dyDescent="0.25">
      <c r="A110" s="122" t="str">
        <f>VLOOKUP(E110,'LISTADO ATM'!$A$2:$C$901,3,0)</f>
        <v>DISTRITO NACIONAL</v>
      </c>
      <c r="B110" s="149" t="s">
        <v>2541</v>
      </c>
      <c r="C110" s="120">
        <v>44302.320659722223</v>
      </c>
      <c r="D110" s="122" t="s">
        <v>2468</v>
      </c>
      <c r="E110" s="123">
        <v>850</v>
      </c>
      <c r="F110" s="148" t="str">
        <f>VLOOKUP(E110,VIP!$A$2:$O12584,2,0)</f>
        <v>DRBR850</v>
      </c>
      <c r="G110" s="122" t="str">
        <f>VLOOKUP(E110,'LISTADO ATM'!$A$2:$B$900,2,0)</f>
        <v xml:space="preserve">ATM Hotel Be Live Hamaca </v>
      </c>
      <c r="H110" s="122" t="str">
        <f>VLOOKUP(E110,VIP!$A$2:$O17505,7,FALSE)</f>
        <v>Si</v>
      </c>
      <c r="I110" s="122" t="str">
        <f>VLOOKUP(E110,VIP!$A$2:$O9470,8,FALSE)</f>
        <v>Si</v>
      </c>
      <c r="J110" s="122" t="str">
        <f>VLOOKUP(E110,VIP!$A$2:$O9420,8,FALSE)</f>
        <v>Si</v>
      </c>
      <c r="K110" s="122" t="str">
        <f>VLOOKUP(E110,VIP!$A$2:$O12994,6,0)</f>
        <v>NO</v>
      </c>
      <c r="L110" s="124" t="s">
        <v>2428</v>
      </c>
      <c r="M110" s="118" t="s">
        <v>2465</v>
      </c>
      <c r="N110" s="118" t="s">
        <v>2472</v>
      </c>
      <c r="O110" s="148" t="s">
        <v>2473</v>
      </c>
      <c r="P110" s="138"/>
      <c r="Q110" s="119" t="s">
        <v>2428</v>
      </c>
    </row>
    <row r="111" spans="1:17" ht="18" x14ac:dyDescent="0.25">
      <c r="A111" s="122" t="str">
        <f>VLOOKUP(E111,'LISTADO ATM'!$A$2:$C$901,3,0)</f>
        <v>NORTE</v>
      </c>
      <c r="B111" s="149" t="s">
        <v>2540</v>
      </c>
      <c r="C111" s="120">
        <v>44302.323136574072</v>
      </c>
      <c r="D111" s="122" t="s">
        <v>2190</v>
      </c>
      <c r="E111" s="123">
        <v>511</v>
      </c>
      <c r="F111" s="148" t="str">
        <f>VLOOKUP(E111,VIP!$A$2:$O12583,2,0)</f>
        <v>DRBR511</v>
      </c>
      <c r="G111" s="122" t="str">
        <f>VLOOKUP(E111,'LISTADO ATM'!$A$2:$B$900,2,0)</f>
        <v xml:space="preserve">ATM UNP Río San Juan (Nagua) </v>
      </c>
      <c r="H111" s="122" t="str">
        <f>VLOOKUP(E111,VIP!$A$2:$O17504,7,FALSE)</f>
        <v>Si</v>
      </c>
      <c r="I111" s="122" t="str">
        <f>VLOOKUP(E111,VIP!$A$2:$O9469,8,FALSE)</f>
        <v>Si</v>
      </c>
      <c r="J111" s="122" t="str">
        <f>VLOOKUP(E111,VIP!$A$2:$O9419,8,FALSE)</f>
        <v>Si</v>
      </c>
      <c r="K111" s="122" t="str">
        <f>VLOOKUP(E111,VIP!$A$2:$O12993,6,0)</f>
        <v>NO</v>
      </c>
      <c r="L111" s="124" t="s">
        <v>2228</v>
      </c>
      <c r="M111" s="118" t="s">
        <v>2465</v>
      </c>
      <c r="N111" s="118" t="s">
        <v>2472</v>
      </c>
      <c r="O111" s="148" t="s">
        <v>2529</v>
      </c>
      <c r="P111" s="138"/>
      <c r="Q111" s="119" t="s">
        <v>2228</v>
      </c>
    </row>
    <row r="112" spans="1:17" ht="18" x14ac:dyDescent="0.25">
      <c r="A112" s="122" t="str">
        <f>VLOOKUP(E112,'LISTADO ATM'!$A$2:$C$901,3,0)</f>
        <v>ESTE</v>
      </c>
      <c r="B112" s="149" t="s">
        <v>2539</v>
      </c>
      <c r="C112" s="120">
        <v>44302.324537037035</v>
      </c>
      <c r="D112" s="122" t="s">
        <v>2468</v>
      </c>
      <c r="E112" s="123">
        <v>159</v>
      </c>
      <c r="F112" s="148" t="str">
        <f>VLOOKUP(E112,VIP!$A$2:$O12582,2,0)</f>
        <v>DRBR159</v>
      </c>
      <c r="G112" s="122" t="str">
        <f>VLOOKUP(E112,'LISTADO ATM'!$A$2:$B$900,2,0)</f>
        <v xml:space="preserve">ATM Hotel Dreams Bayahibe I </v>
      </c>
      <c r="H112" s="122" t="str">
        <f>VLOOKUP(E112,VIP!$A$2:$O17503,7,FALSE)</f>
        <v>Si</v>
      </c>
      <c r="I112" s="122" t="str">
        <f>VLOOKUP(E112,VIP!$A$2:$O9468,8,FALSE)</f>
        <v>Si</v>
      </c>
      <c r="J112" s="122" t="str">
        <f>VLOOKUP(E112,VIP!$A$2:$O9418,8,FALSE)</f>
        <v>Si</v>
      </c>
      <c r="K112" s="122" t="str">
        <f>VLOOKUP(E112,VIP!$A$2:$O12992,6,0)</f>
        <v>NO</v>
      </c>
      <c r="L112" s="124" t="s">
        <v>2428</v>
      </c>
      <c r="M112" s="118" t="s">
        <v>2465</v>
      </c>
      <c r="N112" s="118" t="s">
        <v>2472</v>
      </c>
      <c r="O112" s="148" t="s">
        <v>2473</v>
      </c>
      <c r="P112" s="138"/>
      <c r="Q112" s="119" t="s">
        <v>2428</v>
      </c>
    </row>
    <row r="113" spans="1:17" ht="18" x14ac:dyDescent="0.25">
      <c r="A113" s="122" t="str">
        <f>VLOOKUP(E113,'LISTADO ATM'!$A$2:$C$901,3,0)</f>
        <v>DISTRITO NACIONAL</v>
      </c>
      <c r="B113" s="149" t="s">
        <v>2538</v>
      </c>
      <c r="C113" s="120">
        <v>44302.326817129629</v>
      </c>
      <c r="D113" s="122" t="s">
        <v>2189</v>
      </c>
      <c r="E113" s="123">
        <v>149</v>
      </c>
      <c r="F113" s="148" t="str">
        <f>VLOOKUP(E113,VIP!$A$2:$O12581,2,0)</f>
        <v>DRBR149</v>
      </c>
      <c r="G113" s="122" t="str">
        <f>VLOOKUP(E113,'LISTADO ATM'!$A$2:$B$900,2,0)</f>
        <v>ATM Estación Metro Concepción</v>
      </c>
      <c r="H113" s="122" t="str">
        <f>VLOOKUP(E113,VIP!$A$2:$O17502,7,FALSE)</f>
        <v>N/A</v>
      </c>
      <c r="I113" s="122" t="str">
        <f>VLOOKUP(E113,VIP!$A$2:$O9467,8,FALSE)</f>
        <v>N/A</v>
      </c>
      <c r="J113" s="122" t="str">
        <f>VLOOKUP(E113,VIP!$A$2:$O9417,8,FALSE)</f>
        <v>N/A</v>
      </c>
      <c r="K113" s="122" t="str">
        <f>VLOOKUP(E113,VIP!$A$2:$O12991,6,0)</f>
        <v>N/A</v>
      </c>
      <c r="L113" s="124" t="s">
        <v>2254</v>
      </c>
      <c r="M113" s="118" t="s">
        <v>2465</v>
      </c>
      <c r="N113" s="118" t="s">
        <v>2472</v>
      </c>
      <c r="O113" s="148" t="s">
        <v>2474</v>
      </c>
      <c r="P113" s="138"/>
      <c r="Q113" s="119" t="s">
        <v>2254</v>
      </c>
    </row>
    <row r="114" spans="1:17" ht="18" x14ac:dyDescent="0.25">
      <c r="A114" s="122" t="str">
        <f>VLOOKUP(E114,'LISTADO ATM'!$A$2:$C$901,3,0)</f>
        <v>SUR</v>
      </c>
      <c r="B114" s="149" t="s">
        <v>2537</v>
      </c>
      <c r="C114" s="120">
        <v>44302.328113425923</v>
      </c>
      <c r="D114" s="122" t="s">
        <v>2189</v>
      </c>
      <c r="E114" s="123">
        <v>817</v>
      </c>
      <c r="F114" s="148" t="str">
        <f>VLOOKUP(E114,VIP!$A$2:$O12580,2,0)</f>
        <v>DRBR817</v>
      </c>
      <c r="G114" s="122" t="str">
        <f>VLOOKUP(E114,'LISTADO ATM'!$A$2:$B$900,2,0)</f>
        <v xml:space="preserve">ATM Ayuntamiento Sabana Larga (San José de Ocoa) </v>
      </c>
      <c r="H114" s="122" t="str">
        <f>VLOOKUP(E114,VIP!$A$2:$O17501,7,FALSE)</f>
        <v>Si</v>
      </c>
      <c r="I114" s="122" t="str">
        <f>VLOOKUP(E114,VIP!$A$2:$O9466,8,FALSE)</f>
        <v>Si</v>
      </c>
      <c r="J114" s="122" t="str">
        <f>VLOOKUP(E114,VIP!$A$2:$O9416,8,FALSE)</f>
        <v>Si</v>
      </c>
      <c r="K114" s="122" t="str">
        <f>VLOOKUP(E114,VIP!$A$2:$O12990,6,0)</f>
        <v>NO</v>
      </c>
      <c r="L114" s="124" t="s">
        <v>2254</v>
      </c>
      <c r="M114" s="118" t="s">
        <v>2465</v>
      </c>
      <c r="N114" s="118" t="s">
        <v>2506</v>
      </c>
      <c r="O114" s="148" t="s">
        <v>2474</v>
      </c>
      <c r="P114" s="138"/>
      <c r="Q114" s="119" t="s">
        <v>2254</v>
      </c>
    </row>
    <row r="115" spans="1:17" ht="18" x14ac:dyDescent="0.25">
      <c r="A115" s="122" t="str">
        <f>VLOOKUP(E115,'LISTADO ATM'!$A$2:$C$901,3,0)</f>
        <v>DISTRITO NACIONAL</v>
      </c>
      <c r="B115" s="149">
        <v>335855354</v>
      </c>
      <c r="C115" s="120">
        <v>44302.328483796293</v>
      </c>
      <c r="D115" s="122" t="s">
        <v>2492</v>
      </c>
      <c r="E115" s="123">
        <v>85</v>
      </c>
      <c r="F115" s="148" t="str">
        <f>VLOOKUP(E115,VIP!$A$2:$O12579,2,0)</f>
        <v>DRBR085</v>
      </c>
      <c r="G115" s="122" t="str">
        <f>VLOOKUP(E115,'LISTADO ATM'!$A$2:$B$900,2,0)</f>
        <v xml:space="preserve">ATM Oficina San Isidro (Fuerza Aérea) </v>
      </c>
      <c r="H115" s="122" t="str">
        <f>VLOOKUP(E115,VIP!$A$2:$O17500,7,FALSE)</f>
        <v>Si</v>
      </c>
      <c r="I115" s="122" t="str">
        <f>VLOOKUP(E115,VIP!$A$2:$O9465,8,FALSE)</f>
        <v>Si</v>
      </c>
      <c r="J115" s="122" t="str">
        <f>VLOOKUP(E115,VIP!$A$2:$O9415,8,FALSE)</f>
        <v>Si</v>
      </c>
      <c r="K115" s="122" t="str">
        <f>VLOOKUP(E115,VIP!$A$2:$O12989,6,0)</f>
        <v>NO</v>
      </c>
      <c r="L115" s="124" t="s">
        <v>2459</v>
      </c>
      <c r="M115" s="118" t="s">
        <v>2465</v>
      </c>
      <c r="N115" s="118" t="s">
        <v>2472</v>
      </c>
      <c r="O115" s="148" t="s">
        <v>2493</v>
      </c>
      <c r="P115" s="138"/>
      <c r="Q115" s="119" t="s">
        <v>2459</v>
      </c>
    </row>
    <row r="116" spans="1:17" ht="18" x14ac:dyDescent="0.25">
      <c r="A116" s="122" t="str">
        <f>VLOOKUP(E116,'LISTADO ATM'!$A$2:$C$901,3,0)</f>
        <v>NORTE</v>
      </c>
      <c r="B116" s="149">
        <v>335855359</v>
      </c>
      <c r="C116" s="120">
        <v>44302.332152777781</v>
      </c>
      <c r="D116" s="122" t="s">
        <v>2531</v>
      </c>
      <c r="E116" s="123">
        <v>862</v>
      </c>
      <c r="F116" s="148" t="str">
        <f>VLOOKUP(E116,VIP!$A$2:$O12578,2,0)</f>
        <v>DRBR862</v>
      </c>
      <c r="G116" s="122" t="str">
        <f>VLOOKUP(E116,'LISTADO ATM'!$A$2:$B$900,2,0)</f>
        <v xml:space="preserve">ATM S/M Doble A (Sabaneta) </v>
      </c>
      <c r="H116" s="122" t="str">
        <f>VLOOKUP(E116,VIP!$A$2:$O17499,7,FALSE)</f>
        <v>Si</v>
      </c>
      <c r="I116" s="122" t="str">
        <f>VLOOKUP(E116,VIP!$A$2:$O9464,8,FALSE)</f>
        <v>Si</v>
      </c>
      <c r="J116" s="122" t="str">
        <f>VLOOKUP(E116,VIP!$A$2:$O9414,8,FALSE)</f>
        <v>Si</v>
      </c>
      <c r="K116" s="122" t="str">
        <f>VLOOKUP(E116,VIP!$A$2:$O12988,6,0)</f>
        <v>NO</v>
      </c>
      <c r="L116" s="124" t="s">
        <v>2428</v>
      </c>
      <c r="M116" s="118" t="s">
        <v>2465</v>
      </c>
      <c r="N116" s="118" t="s">
        <v>2472</v>
      </c>
      <c r="O116" s="148" t="s">
        <v>2532</v>
      </c>
      <c r="P116" s="138"/>
      <c r="Q116" s="119" t="s">
        <v>2428</v>
      </c>
    </row>
  </sheetData>
  <autoFilter ref="A4:Q4" xr:uid="{00000000-0009-0000-0000-000000000000}">
    <sortState xmlns:xlrd2="http://schemas.microsoft.com/office/spreadsheetml/2017/richdata2" ref="A5:Q116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81:B84 B1:B27 B108:B1048576">
    <cfRule type="duplicateValues" dxfId="131" priority="71"/>
  </conditionalFormatting>
  <conditionalFormatting sqref="E81:E84 E1:E27 E108:E1048576">
    <cfRule type="duplicateValues" dxfId="130" priority="70"/>
  </conditionalFormatting>
  <conditionalFormatting sqref="B28:B43">
    <cfRule type="duplicateValues" dxfId="129" priority="69"/>
  </conditionalFormatting>
  <conditionalFormatting sqref="E28:E43">
    <cfRule type="duplicateValues" dxfId="128" priority="68"/>
  </conditionalFormatting>
  <conditionalFormatting sqref="E81:E84 E1:E43 E108:E1048576">
    <cfRule type="duplicateValues" dxfId="127" priority="67"/>
  </conditionalFormatting>
  <conditionalFormatting sqref="B81:B84 B1:B43 B108:B1048576">
    <cfRule type="duplicateValues" dxfId="126" priority="66"/>
  </conditionalFormatting>
  <conditionalFormatting sqref="E81:E84 E1:E63 E108:E1048576">
    <cfRule type="duplicateValues" dxfId="125" priority="61"/>
  </conditionalFormatting>
  <conditionalFormatting sqref="B81:B84 B1:B63 B108:B1048576">
    <cfRule type="duplicateValues" dxfId="124" priority="60"/>
  </conditionalFormatting>
  <conditionalFormatting sqref="B64:B69">
    <cfRule type="duplicateValues" dxfId="123" priority="59"/>
  </conditionalFormatting>
  <conditionalFormatting sqref="E64:E69">
    <cfRule type="duplicateValues" dxfId="122" priority="58"/>
  </conditionalFormatting>
  <conditionalFormatting sqref="E64:E69">
    <cfRule type="duplicateValues" dxfId="121" priority="57"/>
  </conditionalFormatting>
  <conditionalFormatting sqref="B64:B69">
    <cfRule type="duplicateValues" dxfId="120" priority="56"/>
  </conditionalFormatting>
  <conditionalFormatting sqref="E64:E69">
    <cfRule type="duplicateValues" dxfId="119" priority="55"/>
  </conditionalFormatting>
  <conditionalFormatting sqref="B64:B69">
    <cfRule type="duplicateValues" dxfId="118" priority="54"/>
  </conditionalFormatting>
  <conditionalFormatting sqref="E81:E84 E1:E69 E108:E1048576">
    <cfRule type="duplicateValues" dxfId="117" priority="53"/>
  </conditionalFormatting>
  <conditionalFormatting sqref="B81:B84 B1:B69 B108:B1048576">
    <cfRule type="duplicateValues" dxfId="116" priority="51"/>
    <cfRule type="duplicateValues" dxfId="115" priority="52"/>
  </conditionalFormatting>
  <conditionalFormatting sqref="E108:E1048576 E1:E84">
    <cfRule type="duplicateValues" dxfId="114" priority="41"/>
  </conditionalFormatting>
  <conditionalFormatting sqref="B108:B1048576 B1:B84">
    <cfRule type="duplicateValues" dxfId="113" priority="40"/>
  </conditionalFormatting>
  <conditionalFormatting sqref="B85:B105">
    <cfRule type="duplicateValues" dxfId="112" priority="39"/>
  </conditionalFormatting>
  <conditionalFormatting sqref="E85:E105">
    <cfRule type="duplicateValues" dxfId="111" priority="38"/>
  </conditionalFormatting>
  <conditionalFormatting sqref="E85:E105">
    <cfRule type="duplicateValues" dxfId="110" priority="37"/>
  </conditionalFormatting>
  <conditionalFormatting sqref="B85:B105">
    <cfRule type="duplicateValues" dxfId="109" priority="36"/>
  </conditionalFormatting>
  <conditionalFormatting sqref="E85:E105">
    <cfRule type="duplicateValues" dxfId="108" priority="35"/>
  </conditionalFormatting>
  <conditionalFormatting sqref="B85:B105">
    <cfRule type="duplicateValues" dxfId="107" priority="34"/>
  </conditionalFormatting>
  <conditionalFormatting sqref="E85:E105">
    <cfRule type="duplicateValues" dxfId="106" priority="33"/>
  </conditionalFormatting>
  <conditionalFormatting sqref="B85:B105">
    <cfRule type="duplicateValues" dxfId="105" priority="31"/>
    <cfRule type="duplicateValues" dxfId="104" priority="32"/>
  </conditionalFormatting>
  <conditionalFormatting sqref="E85:E105">
    <cfRule type="duplicateValues" dxfId="103" priority="30"/>
  </conditionalFormatting>
  <conditionalFormatting sqref="B85:B105">
    <cfRule type="duplicateValues" dxfId="102" priority="29"/>
  </conditionalFormatting>
  <conditionalFormatting sqref="E108:E1048576 E1:E105">
    <cfRule type="duplicateValues" dxfId="101" priority="28"/>
  </conditionalFormatting>
  <conditionalFormatting sqref="B108:B1048576 B1:B105">
    <cfRule type="duplicateValues" dxfId="100" priority="27"/>
  </conditionalFormatting>
  <conditionalFormatting sqref="B70:B84">
    <cfRule type="duplicateValues" dxfId="99" priority="119387"/>
  </conditionalFormatting>
  <conditionalFormatting sqref="E70:E84">
    <cfRule type="duplicateValues" dxfId="98" priority="119389"/>
  </conditionalFormatting>
  <conditionalFormatting sqref="B70:B84">
    <cfRule type="duplicateValues" dxfId="97" priority="119401"/>
    <cfRule type="duplicateValues" dxfId="96" priority="119402"/>
  </conditionalFormatting>
  <conditionalFormatting sqref="B106">
    <cfRule type="duplicateValues" dxfId="95" priority="26"/>
  </conditionalFormatting>
  <conditionalFormatting sqref="E106">
    <cfRule type="duplicateValues" dxfId="94" priority="25"/>
  </conditionalFormatting>
  <conditionalFormatting sqref="E106">
    <cfRule type="duplicateValues" dxfId="93" priority="24"/>
  </conditionalFormatting>
  <conditionalFormatting sqref="B106">
    <cfRule type="duplicateValues" dxfId="92" priority="23"/>
  </conditionalFormatting>
  <conditionalFormatting sqref="E106">
    <cfRule type="duplicateValues" dxfId="91" priority="22"/>
  </conditionalFormatting>
  <conditionalFormatting sqref="B106">
    <cfRule type="duplicateValues" dxfId="90" priority="21"/>
  </conditionalFormatting>
  <conditionalFormatting sqref="E106">
    <cfRule type="duplicateValues" dxfId="89" priority="20"/>
  </conditionalFormatting>
  <conditionalFormatting sqref="B106">
    <cfRule type="duplicateValues" dxfId="88" priority="18"/>
    <cfRule type="duplicateValues" dxfId="87" priority="19"/>
  </conditionalFormatting>
  <conditionalFormatting sqref="E106">
    <cfRule type="duplicateValues" dxfId="86" priority="17"/>
  </conditionalFormatting>
  <conditionalFormatting sqref="B106">
    <cfRule type="duplicateValues" dxfId="85" priority="16"/>
  </conditionalFormatting>
  <conditionalFormatting sqref="E106">
    <cfRule type="duplicateValues" dxfId="84" priority="15"/>
  </conditionalFormatting>
  <conditionalFormatting sqref="B106">
    <cfRule type="duplicateValues" dxfId="83" priority="14"/>
  </conditionalFormatting>
  <conditionalFormatting sqref="B44:B63">
    <cfRule type="duplicateValues" dxfId="82" priority="119445"/>
  </conditionalFormatting>
  <conditionalFormatting sqref="E44:E63">
    <cfRule type="duplicateValues" dxfId="81" priority="119447"/>
  </conditionalFormatting>
  <conditionalFormatting sqref="B102:B116">
    <cfRule type="duplicateValues" dxfId="12" priority="13"/>
  </conditionalFormatting>
  <conditionalFormatting sqref="E102:E116">
    <cfRule type="duplicateValues" dxfId="11" priority="12"/>
  </conditionalFormatting>
  <conditionalFormatting sqref="E102:E116">
    <cfRule type="duplicateValues" dxfId="10" priority="11"/>
  </conditionalFormatting>
  <conditionalFormatting sqref="B102:B116">
    <cfRule type="duplicateValues" dxfId="9" priority="10"/>
  </conditionalFormatting>
  <conditionalFormatting sqref="E102:E116">
    <cfRule type="duplicateValues" dxfId="8" priority="9"/>
  </conditionalFormatting>
  <conditionalFormatting sqref="B102:B116">
    <cfRule type="duplicateValues" dxfId="7" priority="8"/>
  </conditionalFormatting>
  <conditionalFormatting sqref="E102:E116">
    <cfRule type="duplicateValues" dxfId="6" priority="7"/>
  </conditionalFormatting>
  <conditionalFormatting sqref="B102:B116">
    <cfRule type="duplicateValues" dxfId="5" priority="5"/>
    <cfRule type="duplicateValues" dxfId="4" priority="6"/>
  </conditionalFormatting>
  <conditionalFormatting sqref="E102:E116">
    <cfRule type="duplicateValues" dxfId="3" priority="4"/>
  </conditionalFormatting>
  <conditionalFormatting sqref="B102:B116">
    <cfRule type="duplicateValues" dxfId="2" priority="3"/>
  </conditionalFormatting>
  <conditionalFormatting sqref="E102:E116">
    <cfRule type="duplicateValues" dxfId="1" priority="2"/>
  </conditionalFormatting>
  <conditionalFormatting sqref="B102:B116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4" t="s">
        <v>0</v>
      </c>
      <c r="B1" s="18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6" t="s">
        <v>8</v>
      </c>
      <c r="B9" s="187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88" t="s">
        <v>9</v>
      </c>
      <c r="B14" s="18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4"/>
  <sheetViews>
    <sheetView zoomScaleNormal="100" workbookViewId="0">
      <selection activeCell="A17" sqref="A17:E17"/>
    </sheetView>
  </sheetViews>
  <sheetFormatPr defaultColWidth="23.42578125" defaultRowHeight="15" x14ac:dyDescent="0.25"/>
  <cols>
    <col min="1" max="1" width="25.7109375" style="99" bestFit="1" customWidth="1"/>
    <col min="2" max="2" width="21.7109375" style="99" bestFit="1" customWidth="1"/>
    <col min="3" max="3" width="50.5703125" style="99" bestFit="1" customWidth="1"/>
    <col min="4" max="4" width="39.28515625" style="99" bestFit="1" customWidth="1"/>
    <col min="5" max="5" width="14.42578125" style="99" bestFit="1" customWidth="1"/>
    <col min="6" max="16384" width="23.42578125" style="99"/>
  </cols>
  <sheetData>
    <row r="1" spans="1:5" ht="22.5" x14ac:dyDescent="0.25">
      <c r="A1" s="153" t="s">
        <v>2158</v>
      </c>
      <c r="B1" s="154"/>
      <c r="C1" s="154"/>
      <c r="D1" s="154"/>
      <c r="E1" s="155"/>
    </row>
    <row r="2" spans="1:5" ht="25.5" x14ac:dyDescent="0.25">
      <c r="A2" s="156" t="s">
        <v>2470</v>
      </c>
      <c r="B2" s="157"/>
      <c r="C2" s="157"/>
      <c r="D2" s="157"/>
      <c r="E2" s="158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2423</v>
      </c>
      <c r="B4" s="125">
        <v>44301.708333333336</v>
      </c>
      <c r="C4" s="101"/>
      <c r="D4" s="101"/>
      <c r="E4" s="110"/>
    </row>
    <row r="5" spans="1:5" ht="18.75" thickBot="1" x14ac:dyDescent="0.3">
      <c r="A5" s="107" t="s">
        <v>2424</v>
      </c>
      <c r="B5" s="125">
        <v>44302.25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x14ac:dyDescent="0.25">
      <c r="A7" s="159" t="s">
        <v>2425</v>
      </c>
      <c r="B7" s="160"/>
      <c r="C7" s="160"/>
      <c r="D7" s="160"/>
      <c r="E7" s="161"/>
    </row>
    <row r="8" spans="1:5" ht="18" x14ac:dyDescent="0.25">
      <c r="A8" s="102" t="s">
        <v>15</v>
      </c>
      <c r="B8" s="102" t="s">
        <v>2426</v>
      </c>
      <c r="C8" s="102" t="s">
        <v>46</v>
      </c>
      <c r="D8" s="111" t="s">
        <v>2429</v>
      </c>
      <c r="E8" s="102" t="s">
        <v>2427</v>
      </c>
    </row>
    <row r="9" spans="1:5" ht="18" x14ac:dyDescent="0.25">
      <c r="A9" s="100" t="e">
        <f>VLOOKUP(B9,'[1]LISTADO ATM'!$A$2:$C$821,3,0)</f>
        <v>#N/A</v>
      </c>
      <c r="B9" s="126"/>
      <c r="C9" s="126" t="e">
        <f>VLOOKUP(B9,'[1]LISTADO ATM'!$A$2:$B$821,2,0)</f>
        <v>#N/A</v>
      </c>
      <c r="D9" s="127" t="s">
        <v>2525</v>
      </c>
      <c r="E9" s="147"/>
    </row>
    <row r="10" spans="1:5" ht="18.75" thickBot="1" x14ac:dyDescent="0.3">
      <c r="A10" s="103" t="s">
        <v>2495</v>
      </c>
      <c r="B10" s="137">
        <f>COUNT(B9:B9)</f>
        <v>0</v>
      </c>
      <c r="C10" s="162"/>
      <c r="D10" s="163"/>
      <c r="E10" s="164"/>
    </row>
    <row r="11" spans="1:5" x14ac:dyDescent="0.25">
      <c r="B11" s="105"/>
      <c r="E11" s="105"/>
    </row>
    <row r="12" spans="1:5" ht="18" x14ac:dyDescent="0.25">
      <c r="A12" s="159" t="s">
        <v>2496</v>
      </c>
      <c r="B12" s="160"/>
      <c r="C12" s="160"/>
      <c r="D12" s="160"/>
      <c r="E12" s="161"/>
    </row>
    <row r="13" spans="1:5" ht="18" x14ac:dyDescent="0.25">
      <c r="A13" s="102" t="s">
        <v>15</v>
      </c>
      <c r="B13" s="102" t="s">
        <v>2426</v>
      </c>
      <c r="C13" s="102" t="s">
        <v>46</v>
      </c>
      <c r="D13" s="102" t="s">
        <v>2429</v>
      </c>
      <c r="E13" s="102" t="s">
        <v>2427</v>
      </c>
    </row>
    <row r="14" spans="1:5" ht="18.75" customHeight="1" x14ac:dyDescent="0.25">
      <c r="A14" s="100" t="e">
        <f>VLOOKUP(B14,'[1]LISTADO ATM'!$A$2:$C$821,3,0)</f>
        <v>#N/A</v>
      </c>
      <c r="B14" s="126"/>
      <c r="C14" s="126" t="e">
        <f>VLOOKUP(B14,'[1]LISTADO ATM'!$A$2:$B$821,2,0)</f>
        <v>#N/A</v>
      </c>
      <c r="D14" s="127" t="s">
        <v>2526</v>
      </c>
      <c r="E14" s="132"/>
    </row>
    <row r="15" spans="1:5" ht="18.75" thickBot="1" x14ac:dyDescent="0.3">
      <c r="A15" s="103" t="s">
        <v>2495</v>
      </c>
      <c r="B15" s="137">
        <f>COUNT(B14:B14)</f>
        <v>0</v>
      </c>
      <c r="C15" s="165"/>
      <c r="D15" s="166"/>
      <c r="E15" s="167"/>
    </row>
    <row r="16" spans="1:5" ht="15.75" thickBot="1" x14ac:dyDescent="0.3">
      <c r="B16" s="105"/>
      <c r="E16" s="105"/>
    </row>
    <row r="17" spans="1:5" ht="18.75" thickBot="1" x14ac:dyDescent="0.3">
      <c r="A17" s="168" t="s">
        <v>2497</v>
      </c>
      <c r="B17" s="169"/>
      <c r="C17" s="169"/>
      <c r="D17" s="169"/>
      <c r="E17" s="170"/>
    </row>
    <row r="18" spans="1:5" ht="18" x14ac:dyDescent="0.25">
      <c r="A18" s="102" t="s">
        <v>15</v>
      </c>
      <c r="B18" s="102" t="s">
        <v>2426</v>
      </c>
      <c r="C18" s="102" t="s">
        <v>46</v>
      </c>
      <c r="D18" s="102" t="s">
        <v>2429</v>
      </c>
      <c r="E18" s="102" t="s">
        <v>2427</v>
      </c>
    </row>
    <row r="19" spans="1:5" ht="18" x14ac:dyDescent="0.25">
      <c r="A19" s="126" t="str">
        <f>VLOOKUP(B19,'[1]LISTADO ATM'!$A$2:$C$821,3,0)</f>
        <v>DISTRITO NACIONAL</v>
      </c>
      <c r="B19" s="126">
        <v>354</v>
      </c>
      <c r="C19" s="115" t="str">
        <f>VLOOKUP(B19,'[1]LISTADO ATM'!$A$2:$B$821,2,0)</f>
        <v xml:space="preserve">ATM Oficina Núñez de Cáceres II </v>
      </c>
      <c r="D19" s="128" t="s">
        <v>2451</v>
      </c>
      <c r="E19" s="144">
        <v>335852611</v>
      </c>
    </row>
    <row r="20" spans="1:5" ht="18" x14ac:dyDescent="0.25">
      <c r="A20" s="126" t="str">
        <f>VLOOKUP(B20,'[1]LISTADO ATM'!$A$2:$C$821,3,0)</f>
        <v>DISTRITO NACIONAL</v>
      </c>
      <c r="B20" s="126">
        <v>946</v>
      </c>
      <c r="C20" s="115" t="str">
        <f>VLOOKUP(B20,'[1]LISTADO ATM'!$A$2:$B$821,2,0)</f>
        <v xml:space="preserve">ATM Oficina Núñez de Cáceres I </v>
      </c>
      <c r="D20" s="128" t="s">
        <v>2451</v>
      </c>
      <c r="E20" s="144">
        <v>335853358</v>
      </c>
    </row>
    <row r="21" spans="1:5" ht="18" x14ac:dyDescent="0.25">
      <c r="A21" s="126" t="str">
        <f>VLOOKUP(B21,'[1]LISTADO ATM'!$A$2:$C$821,3,0)</f>
        <v>DISTRITO NACIONAL</v>
      </c>
      <c r="B21" s="126">
        <v>724</v>
      </c>
      <c r="C21" s="115" t="str">
        <f>VLOOKUP(B21,'[1]LISTADO ATM'!$A$2:$B$821,2,0)</f>
        <v xml:space="preserve">ATM El Huacal I </v>
      </c>
      <c r="D21" s="128" t="s">
        <v>2451</v>
      </c>
      <c r="E21" s="132">
        <v>335852747</v>
      </c>
    </row>
    <row r="22" spans="1:5" ht="18" x14ac:dyDescent="0.25">
      <c r="A22" s="126" t="str">
        <f>VLOOKUP(B22,'[1]LISTADO ATM'!$A$2:$C$821,3,0)</f>
        <v>NORTE</v>
      </c>
      <c r="B22" s="126">
        <v>157</v>
      </c>
      <c r="C22" s="115" t="str">
        <f>VLOOKUP(B22,'[1]LISTADO ATM'!$A$2:$B$821,2,0)</f>
        <v xml:space="preserve">ATM Oficina Samaná </v>
      </c>
      <c r="D22" s="128" t="s">
        <v>2451</v>
      </c>
      <c r="E22" s="132">
        <v>335854852</v>
      </c>
    </row>
    <row r="23" spans="1:5" ht="18" x14ac:dyDescent="0.25">
      <c r="A23" s="126" t="str">
        <f>VLOOKUP(B23,'[1]LISTADO ATM'!$A$2:$C$821,3,0)</f>
        <v>ESTE</v>
      </c>
      <c r="B23" s="126">
        <v>612</v>
      </c>
      <c r="C23" s="115" t="str">
        <f>VLOOKUP(B23,'[1]LISTADO ATM'!$A$2:$B$821,2,0)</f>
        <v xml:space="preserve">ATM Plaza Orense (La Romana) </v>
      </c>
      <c r="D23" s="128" t="s">
        <v>2451</v>
      </c>
      <c r="E23" s="132">
        <v>335855180</v>
      </c>
    </row>
    <row r="24" spans="1:5" ht="18" x14ac:dyDescent="0.25">
      <c r="A24" s="126" t="str">
        <f>VLOOKUP(B24,'[1]LISTADO ATM'!$A$2:$C$821,3,0)</f>
        <v>DISTRITO NACIONAL</v>
      </c>
      <c r="B24" s="126">
        <v>32</v>
      </c>
      <c r="C24" s="115" t="str">
        <f>VLOOKUP(B24,'[1]LISTADO ATM'!$A$2:$B$821,2,0)</f>
        <v xml:space="preserve">ATM Oficina San Martín II </v>
      </c>
      <c r="D24" s="128" t="s">
        <v>2451</v>
      </c>
      <c r="E24" s="132">
        <v>335855257</v>
      </c>
    </row>
    <row r="25" spans="1:5" ht="18" x14ac:dyDescent="0.25">
      <c r="A25" s="126" t="str">
        <f>VLOOKUP(B25,'[1]LISTADO ATM'!$A$2:$C$821,3,0)</f>
        <v>NORTE</v>
      </c>
      <c r="B25" s="126">
        <v>632</v>
      </c>
      <c r="C25" s="115" t="str">
        <f>VLOOKUP(B25,'[1]LISTADO ATM'!$A$2:$B$821,2,0)</f>
        <v xml:space="preserve">ATM Autobanco Gurabo </v>
      </c>
      <c r="D25" s="128" t="s">
        <v>2451</v>
      </c>
      <c r="E25" s="132">
        <v>335855258</v>
      </c>
    </row>
    <row r="26" spans="1:5" ht="18" x14ac:dyDescent="0.25">
      <c r="A26" s="126" t="str">
        <f>VLOOKUP(B26,'[1]LISTADO ATM'!$A$2:$C$821,3,0)</f>
        <v>DISTRITO NACIONAL</v>
      </c>
      <c r="B26" s="126">
        <v>160</v>
      </c>
      <c r="C26" s="115" t="str">
        <f>VLOOKUP(B26,'[1]LISTADO ATM'!$A$2:$B$821,2,0)</f>
        <v xml:space="preserve">ATM Oficina Herrera </v>
      </c>
      <c r="D26" s="128" t="s">
        <v>2451</v>
      </c>
      <c r="E26" s="132">
        <v>335855260</v>
      </c>
    </row>
    <row r="27" spans="1:5" ht="18" x14ac:dyDescent="0.25">
      <c r="A27" s="126" t="str">
        <f>VLOOKUP(B27,'[1]LISTADO ATM'!$A$2:$C$821,3,0)</f>
        <v>DISTRITO NACIONAL</v>
      </c>
      <c r="B27" s="126">
        <v>363</v>
      </c>
      <c r="C27" s="115" t="str">
        <f>VLOOKUP(B27,'[1]LISTADO ATM'!$A$2:$B$821,2,0)</f>
        <v>ATM S/M Bravo Villa Mella</v>
      </c>
      <c r="D27" s="128" t="s">
        <v>2451</v>
      </c>
      <c r="E27" s="132">
        <v>335855261</v>
      </c>
    </row>
    <row r="28" spans="1:5" ht="18" x14ac:dyDescent="0.25">
      <c r="A28" s="126" t="str">
        <f>VLOOKUP(B28,'[1]LISTADO ATM'!$A$2:$C$821,3,0)</f>
        <v>ESTE</v>
      </c>
      <c r="B28" s="126">
        <v>934</v>
      </c>
      <c r="C28" s="115" t="str">
        <f>VLOOKUP(B28,'[1]LISTADO ATM'!$A$2:$B$821,2,0)</f>
        <v>ATM Hotel Dreams La Romana</v>
      </c>
      <c r="D28" s="128" t="s">
        <v>2451</v>
      </c>
      <c r="E28" s="132">
        <v>335855276</v>
      </c>
    </row>
    <row r="29" spans="1:5" ht="18" x14ac:dyDescent="0.25">
      <c r="A29" s="126" t="str">
        <f>VLOOKUP(B29,'[1]LISTADO ATM'!$A$2:$C$821,3,0)</f>
        <v>DISTRITO NACIONAL</v>
      </c>
      <c r="B29" s="126">
        <v>183</v>
      </c>
      <c r="C29" s="115" t="str">
        <f>VLOOKUP(B29,'[1]LISTADO ATM'!$A$2:$B$821,2,0)</f>
        <v>ATM Estación Nativa Km. 22 Aut. Duarte.</v>
      </c>
      <c r="D29" s="128" t="s">
        <v>2451</v>
      </c>
      <c r="E29" s="132">
        <v>335855277</v>
      </c>
    </row>
    <row r="30" spans="1:5" ht="18" x14ac:dyDescent="0.25">
      <c r="A30" s="126" t="str">
        <f>VLOOKUP(B30,'[1]LISTADO ATM'!$A$2:$C$821,3,0)</f>
        <v>SUR</v>
      </c>
      <c r="B30" s="126">
        <v>984</v>
      </c>
      <c r="C30" s="115" t="str">
        <f>VLOOKUP(B30,'[1]LISTADO ATM'!$A$2:$B$821,2,0)</f>
        <v xml:space="preserve">ATM Oficina Neiba II </v>
      </c>
      <c r="D30" s="128" t="s">
        <v>2451</v>
      </c>
      <c r="E30" s="132">
        <v>335855278</v>
      </c>
    </row>
    <row r="31" spans="1:5" ht="18" x14ac:dyDescent="0.25">
      <c r="A31" s="126" t="str">
        <f>VLOOKUP(B31,'[1]LISTADO ATM'!$A$2:$C$821,3,0)</f>
        <v>DISTRITO NACIONAL</v>
      </c>
      <c r="B31" s="126">
        <v>967</v>
      </c>
      <c r="C31" s="115" t="str">
        <f>VLOOKUP(B31,'[1]LISTADO ATM'!$A$2:$B$821,2,0)</f>
        <v xml:space="preserve">ATM UNP Hiper Olé Autopista Duarte </v>
      </c>
      <c r="D31" s="128" t="s">
        <v>2451</v>
      </c>
      <c r="E31" s="132">
        <v>335855279</v>
      </c>
    </row>
    <row r="32" spans="1:5" ht="18" x14ac:dyDescent="0.25">
      <c r="A32" s="126" t="str">
        <f>VLOOKUP(B32,'[1]LISTADO ATM'!$A$2:$C$821,3,0)</f>
        <v>DISTRITO NACIONAL</v>
      </c>
      <c r="B32" s="126">
        <v>721</v>
      </c>
      <c r="C32" s="115" t="str">
        <f>VLOOKUP(B32,'[1]LISTADO ATM'!$A$2:$B$821,2,0)</f>
        <v xml:space="preserve">ATM Oficina Charles de Gaulle II </v>
      </c>
      <c r="D32" s="128" t="s">
        <v>2451</v>
      </c>
      <c r="E32" s="132">
        <v>335855280</v>
      </c>
    </row>
    <row r="33" spans="1:5" ht="18" x14ac:dyDescent="0.25">
      <c r="A33" s="126" t="str">
        <f>VLOOKUP(B33,'[1]LISTADO ATM'!$A$2:$C$821,3,0)</f>
        <v>NORTE</v>
      </c>
      <c r="B33" s="126">
        <v>144</v>
      </c>
      <c r="C33" s="115" t="str">
        <f>VLOOKUP(B33,'[1]LISTADO ATM'!$A$2:$B$821,2,0)</f>
        <v xml:space="preserve">ATM Oficina Villa Altagracia </v>
      </c>
      <c r="D33" s="128" t="s">
        <v>2451</v>
      </c>
      <c r="E33" s="132">
        <v>335855301</v>
      </c>
    </row>
    <row r="34" spans="1:5" ht="18" x14ac:dyDescent="0.25">
      <c r="A34" s="126" t="str">
        <f>VLOOKUP(B34,'[1]LISTADO ATM'!$A$2:$C$821,3,0)</f>
        <v>NORTE</v>
      </c>
      <c r="B34" s="126">
        <v>969</v>
      </c>
      <c r="C34" s="115" t="str">
        <f>VLOOKUP(B34,'[1]LISTADO ATM'!$A$2:$B$821,2,0)</f>
        <v xml:space="preserve">ATM Oficina El Sol I (Santiago) </v>
      </c>
      <c r="D34" s="128" t="s">
        <v>2451</v>
      </c>
      <c r="E34" s="132">
        <v>335855310</v>
      </c>
    </row>
    <row r="35" spans="1:5" ht="18" x14ac:dyDescent="0.25">
      <c r="A35" s="126" t="str">
        <f>VLOOKUP(B35,'[1]LISTADO ATM'!$A$2:$C$821,3,0)</f>
        <v>DISTRITO NACIONAL</v>
      </c>
      <c r="B35" s="126">
        <v>930</v>
      </c>
      <c r="C35" s="115" t="str">
        <f>VLOOKUP(B35,'[1]LISTADO ATM'!$A$2:$B$821,2,0)</f>
        <v>ATM Oficina Plaza Spring Center</v>
      </c>
      <c r="D35" s="128" t="s">
        <v>2451</v>
      </c>
      <c r="E35" s="132">
        <v>335855325</v>
      </c>
    </row>
    <row r="36" spans="1:5" ht="18" x14ac:dyDescent="0.25">
      <c r="A36" s="126" t="str">
        <f>VLOOKUP(B36,'[1]LISTADO ATM'!$A$2:$C$821,3,0)</f>
        <v>DISTRITO NACIONAL</v>
      </c>
      <c r="B36" s="126">
        <v>347</v>
      </c>
      <c r="C36" s="115" t="str">
        <f>VLOOKUP(B36,'[1]LISTADO ATM'!$A$2:$B$821,2,0)</f>
        <v>ATM Patio de Colombia</v>
      </c>
      <c r="D36" s="128" t="s">
        <v>2451</v>
      </c>
      <c r="E36" s="132">
        <v>335855297</v>
      </c>
    </row>
    <row r="37" spans="1:5" ht="18" x14ac:dyDescent="0.25">
      <c r="A37" s="126" t="str">
        <f>VLOOKUP(B37,'[1]LISTADO ATM'!$A$2:$C$821,3,0)</f>
        <v>DISTRITO NACIONAL</v>
      </c>
      <c r="B37" s="126">
        <v>769</v>
      </c>
      <c r="C37" s="115" t="str">
        <f>VLOOKUP(B37,'[1]LISTADO ATM'!$A$2:$B$821,2,0)</f>
        <v>ATM UNP Pablo Mella Morales</v>
      </c>
      <c r="D37" s="128" t="s">
        <v>2451</v>
      </c>
      <c r="E37" s="132">
        <v>335855302</v>
      </c>
    </row>
    <row r="38" spans="1:5" ht="18.75" thickBot="1" x14ac:dyDescent="0.3">
      <c r="A38" s="129" t="s">
        <v>2495</v>
      </c>
      <c r="B38" s="137">
        <f>COUNT(B19:B37)</f>
        <v>19</v>
      </c>
      <c r="C38" s="113"/>
      <c r="D38" s="113"/>
      <c r="E38" s="113"/>
    </row>
    <row r="39" spans="1:5" ht="15.75" thickBot="1" x14ac:dyDescent="0.3">
      <c r="B39" s="105"/>
      <c r="E39" s="105"/>
    </row>
    <row r="40" spans="1:5" ht="18.75" thickBot="1" x14ac:dyDescent="0.3">
      <c r="A40" s="168" t="s">
        <v>2451</v>
      </c>
      <c r="B40" s="169"/>
      <c r="C40" s="169"/>
      <c r="D40" s="169"/>
      <c r="E40" s="170"/>
    </row>
    <row r="41" spans="1:5" ht="18" x14ac:dyDescent="0.25">
      <c r="A41" s="102" t="s">
        <v>15</v>
      </c>
      <c r="B41" s="102" t="s">
        <v>2426</v>
      </c>
      <c r="C41" s="102" t="s">
        <v>46</v>
      </c>
      <c r="D41" s="102" t="s">
        <v>2429</v>
      </c>
      <c r="E41" s="102" t="s">
        <v>2427</v>
      </c>
    </row>
    <row r="42" spans="1:5" ht="18" x14ac:dyDescent="0.25">
      <c r="A42" s="100" t="str">
        <f>VLOOKUP(B42,'[1]LISTADO ATM'!$A$2:$C$821,3,0)</f>
        <v>DISTRITO NACIONAL</v>
      </c>
      <c r="B42" s="126">
        <v>567</v>
      </c>
      <c r="C42" s="126" t="str">
        <f>VLOOKUP(B42,'[1]LISTADO ATM'!$A$2:$B$821,2,0)</f>
        <v xml:space="preserve">ATM Oficina Máximo Gómez </v>
      </c>
      <c r="D42" s="126" t="s">
        <v>2523</v>
      </c>
      <c r="E42" s="114">
        <v>335850318</v>
      </c>
    </row>
    <row r="43" spans="1:5" ht="18" x14ac:dyDescent="0.25">
      <c r="A43" s="100" t="str">
        <f>VLOOKUP(B43,'[1]LISTADO ATM'!$A$2:$C$821,3,0)</f>
        <v>DISTRITO NACIONAL</v>
      </c>
      <c r="B43" s="126">
        <v>568</v>
      </c>
      <c r="C43" s="126" t="str">
        <f>VLOOKUP(B43,'[1]LISTADO ATM'!$A$2:$B$821,2,0)</f>
        <v xml:space="preserve">ATM Ministerio de Educación </v>
      </c>
      <c r="D43" s="115" t="s">
        <v>2523</v>
      </c>
      <c r="E43" s="144">
        <v>335853306</v>
      </c>
    </row>
    <row r="44" spans="1:5" ht="18" x14ac:dyDescent="0.25">
      <c r="A44" s="100" t="str">
        <f>VLOOKUP(B44,'[1]LISTADO ATM'!$A$2:$C$821,3,0)</f>
        <v>DISTRITO NACIONAL</v>
      </c>
      <c r="B44" s="126">
        <v>911</v>
      </c>
      <c r="C44" s="126" t="str">
        <f>VLOOKUP(B44,'[1]LISTADO ATM'!$A$2:$B$821,2,0)</f>
        <v xml:space="preserve">ATM Oficina Venezuela II </v>
      </c>
      <c r="D44" s="115" t="s">
        <v>2523</v>
      </c>
      <c r="E44" s="132">
        <v>335853817</v>
      </c>
    </row>
    <row r="45" spans="1:5" ht="18" x14ac:dyDescent="0.25">
      <c r="A45" s="100" t="str">
        <f>VLOOKUP(B45,'[1]LISTADO ATM'!$A$2:$C$821,3,0)</f>
        <v>SUR</v>
      </c>
      <c r="B45" s="126">
        <v>296</v>
      </c>
      <c r="C45" s="126" t="str">
        <f>VLOOKUP(B45,'[1]LISTADO ATM'!$A$2:$B$821,2,0)</f>
        <v>ATM Estación BANICOMB (Baní)  ECO Petroleo</v>
      </c>
      <c r="D45" s="115" t="s">
        <v>2523</v>
      </c>
      <c r="E45" s="132">
        <v>335854507</v>
      </c>
    </row>
    <row r="46" spans="1:5" ht="18" x14ac:dyDescent="0.25">
      <c r="A46" s="100" t="str">
        <f>VLOOKUP(B46,'[1]LISTADO ATM'!$A$2:$C$821,3,0)</f>
        <v>DISTRITO NACIONAL</v>
      </c>
      <c r="B46" s="126">
        <v>676</v>
      </c>
      <c r="C46" s="126" t="str">
        <f>VLOOKUP(B46,'[1]LISTADO ATM'!$A$2:$B$821,2,0)</f>
        <v>ATM S/M Bravo Colina Del Oeste</v>
      </c>
      <c r="D46" s="115" t="s">
        <v>2523</v>
      </c>
      <c r="E46" s="132">
        <v>335854869</v>
      </c>
    </row>
    <row r="47" spans="1:5" ht="18" x14ac:dyDescent="0.25">
      <c r="A47" s="100" t="str">
        <f>VLOOKUP(B47,'[1]LISTADO ATM'!$A$2:$C$821,3,0)</f>
        <v>ESTE</v>
      </c>
      <c r="B47" s="126">
        <v>385</v>
      </c>
      <c r="C47" s="126" t="str">
        <f>VLOOKUP(B47,'[1]LISTADO ATM'!$A$2:$B$821,2,0)</f>
        <v xml:space="preserve">ATM Plaza Verón I </v>
      </c>
      <c r="D47" s="115" t="s">
        <v>2523</v>
      </c>
      <c r="E47" s="132">
        <v>335855185</v>
      </c>
    </row>
    <row r="48" spans="1:5" ht="18" x14ac:dyDescent="0.25">
      <c r="A48" s="100" t="str">
        <f>VLOOKUP(B48,'[1]LISTADO ATM'!$A$2:$C$821,3,0)</f>
        <v>NORTE</v>
      </c>
      <c r="B48" s="126">
        <v>633</v>
      </c>
      <c r="C48" s="126" t="str">
        <f>VLOOKUP(B48,'[1]LISTADO ATM'!$A$2:$B$821,2,0)</f>
        <v xml:space="preserve">ATM Autobanco Las Colinas </v>
      </c>
      <c r="D48" s="115" t="s">
        <v>2523</v>
      </c>
      <c r="E48" s="126">
        <v>335855248</v>
      </c>
    </row>
    <row r="49" spans="1:5" ht="18" x14ac:dyDescent="0.25">
      <c r="A49" s="100" t="str">
        <f>VLOOKUP(B49,'[1]LISTADO ATM'!$A$2:$C$821,3,0)</f>
        <v>ESTE</v>
      </c>
      <c r="B49" s="126">
        <v>366</v>
      </c>
      <c r="C49" s="126" t="str">
        <f>VLOOKUP(B49,'[1]LISTADO ATM'!$A$2:$B$821,2,0)</f>
        <v>ATM Oficina Boulevard (Higuey) II</v>
      </c>
      <c r="D49" s="115" t="s">
        <v>2523</v>
      </c>
      <c r="E49" s="126">
        <v>335855252</v>
      </c>
    </row>
    <row r="50" spans="1:5" ht="18" x14ac:dyDescent="0.25">
      <c r="A50" s="100" t="str">
        <f>VLOOKUP(B50,'[1]LISTADO ATM'!$A$2:$C$821,3,0)</f>
        <v>DISTRITO NACIONAL</v>
      </c>
      <c r="B50" s="126">
        <v>577</v>
      </c>
      <c r="C50" s="126" t="str">
        <f>VLOOKUP(B50,'[1]LISTADO ATM'!$A$2:$B$821,2,0)</f>
        <v xml:space="preserve">ATM Olé Ave. Duarte </v>
      </c>
      <c r="D50" s="115" t="s">
        <v>2523</v>
      </c>
      <c r="E50" s="126">
        <v>335854495</v>
      </c>
    </row>
    <row r="51" spans="1:5" ht="18" x14ac:dyDescent="0.25">
      <c r="A51" s="100" t="str">
        <f>VLOOKUP(B51,'[1]LISTADO ATM'!$A$2:$C$821,3,0)</f>
        <v>NORTE</v>
      </c>
      <c r="B51" s="126">
        <v>333</v>
      </c>
      <c r="C51" s="126" t="str">
        <f>VLOOKUP(B51,'[1]LISTADO ATM'!$A$2:$B$821,2,0)</f>
        <v>ATM Oficina Turey Maimón</v>
      </c>
      <c r="D51" s="115" t="s">
        <v>2523</v>
      </c>
      <c r="E51" s="126">
        <v>335855262</v>
      </c>
    </row>
    <row r="52" spans="1:5" ht="18" x14ac:dyDescent="0.25">
      <c r="A52" s="100" t="str">
        <f>VLOOKUP(B52,'[1]LISTADO ATM'!$A$2:$C$821,3,0)</f>
        <v>SUR</v>
      </c>
      <c r="B52" s="126">
        <v>873</v>
      </c>
      <c r="C52" s="126" t="str">
        <f>VLOOKUP(B52,'[1]LISTADO ATM'!$A$2:$B$821,2,0)</f>
        <v xml:space="preserve">ATM Centro de Caja San Cristóbal II </v>
      </c>
      <c r="D52" s="115" t="s">
        <v>2523</v>
      </c>
      <c r="E52" s="126">
        <v>335855274</v>
      </c>
    </row>
    <row r="53" spans="1:5" ht="18" x14ac:dyDescent="0.25">
      <c r="A53" s="100" t="str">
        <f>VLOOKUP(B53,'[1]LISTADO ATM'!$A$2:$C$821,3,0)</f>
        <v>DISTRITO NACIONAL</v>
      </c>
      <c r="B53" s="126">
        <v>394</v>
      </c>
      <c r="C53" s="126" t="str">
        <f>VLOOKUP(B53,'[1]LISTADO ATM'!$A$2:$B$821,2,0)</f>
        <v xml:space="preserve">ATM Multicentro La Sirena Luperón </v>
      </c>
      <c r="D53" s="115" t="s">
        <v>2523</v>
      </c>
      <c r="E53" s="126">
        <v>335855265</v>
      </c>
    </row>
    <row r="54" spans="1:5" ht="18" x14ac:dyDescent="0.25">
      <c r="A54" s="100" t="str">
        <f>VLOOKUP(B54,'[1]LISTADO ATM'!$A$2:$C$821,3,0)</f>
        <v>DISTRITO NACIONAL</v>
      </c>
      <c r="B54" s="126">
        <v>147</v>
      </c>
      <c r="C54" s="126" t="str">
        <f>VLOOKUP(B54,'[1]LISTADO ATM'!$A$2:$B$821,2,0)</f>
        <v xml:space="preserve">ATM Kiosco Megacentro I </v>
      </c>
      <c r="D54" s="115" t="s">
        <v>2523</v>
      </c>
      <c r="E54" s="126">
        <v>335855322</v>
      </c>
    </row>
    <row r="55" spans="1:5" ht="18.75" thickBot="1" x14ac:dyDescent="0.3">
      <c r="A55" s="103" t="s">
        <v>2495</v>
      </c>
      <c r="B55" s="137">
        <f>COUNT(B42:B54)</f>
        <v>13</v>
      </c>
      <c r="C55" s="113"/>
      <c r="D55" s="141"/>
      <c r="E55" s="142"/>
    </row>
    <row r="56" spans="1:5" ht="15.75" thickBot="1" x14ac:dyDescent="0.3">
      <c r="B56" s="105"/>
      <c r="E56" s="105"/>
    </row>
    <row r="57" spans="1:5" ht="18" x14ac:dyDescent="0.25">
      <c r="A57" s="171" t="s">
        <v>2498</v>
      </c>
      <c r="B57" s="172"/>
      <c r="C57" s="172"/>
      <c r="D57" s="172"/>
      <c r="E57" s="173"/>
    </row>
    <row r="58" spans="1:5" ht="18" x14ac:dyDescent="0.25">
      <c r="A58" s="102" t="s">
        <v>15</v>
      </c>
      <c r="B58" s="102" t="s">
        <v>2426</v>
      </c>
      <c r="C58" s="104" t="s">
        <v>46</v>
      </c>
      <c r="D58" s="130" t="s">
        <v>2429</v>
      </c>
      <c r="E58" s="102" t="s">
        <v>2427</v>
      </c>
    </row>
    <row r="59" spans="1:5" ht="18.75" customHeight="1" x14ac:dyDescent="0.25">
      <c r="A59" s="100" t="str">
        <f>VLOOKUP(B59,'[1]LISTADO ATM'!$A$2:$C$821,3,0)</f>
        <v>SUR</v>
      </c>
      <c r="B59" s="126">
        <v>730</v>
      </c>
      <c r="C59" s="126" t="str">
        <f>VLOOKUP(B59,'[1]LISTADO ATM'!$A$2:$B$821,2,0)</f>
        <v xml:space="preserve">ATM Palacio de Justicia Barahona </v>
      </c>
      <c r="D59" s="126" t="s">
        <v>2530</v>
      </c>
      <c r="E59" s="132">
        <v>335853486</v>
      </c>
    </row>
    <row r="60" spans="1:5" ht="18.75" customHeight="1" x14ac:dyDescent="0.25">
      <c r="A60" s="100" t="str">
        <f>VLOOKUP(B60,'[1]LISTADO ATM'!$A$2:$C$821,3,0)</f>
        <v>NORTE</v>
      </c>
      <c r="B60" s="126">
        <v>538</v>
      </c>
      <c r="C60" s="126" t="str">
        <f>VLOOKUP(B60,'[1]LISTADO ATM'!$A$2:$B$821,2,0)</f>
        <v>ATM  Autoservicio San Fco. Macorís</v>
      </c>
      <c r="D60" s="126" t="s">
        <v>2522</v>
      </c>
      <c r="E60" s="132" t="s">
        <v>2533</v>
      </c>
    </row>
    <row r="61" spans="1:5" ht="18.75" customHeight="1" x14ac:dyDescent="0.25">
      <c r="A61" s="100" t="str">
        <f>VLOOKUP(B61,'[1]LISTADO ATM'!$A$2:$C$821,3,0)</f>
        <v>SUR</v>
      </c>
      <c r="B61" s="126">
        <v>829</v>
      </c>
      <c r="C61" s="126" t="str">
        <f>VLOOKUP(B61,'[1]LISTADO ATM'!$A$2:$B$821,2,0)</f>
        <v xml:space="preserve">ATM UNP Multicentro Sirena Baní </v>
      </c>
      <c r="D61" s="126" t="s">
        <v>2522</v>
      </c>
      <c r="E61" s="132">
        <v>335855300</v>
      </c>
    </row>
    <row r="62" spans="1:5" ht="18.75" customHeight="1" x14ac:dyDescent="0.25">
      <c r="A62" s="100" t="str">
        <f>VLOOKUP(B62,'[1]LISTADO ATM'!$A$2:$C$821,3,0)</f>
        <v>DISTRITO NACIONAL</v>
      </c>
      <c r="B62" s="126">
        <v>87</v>
      </c>
      <c r="C62" s="126" t="str">
        <f>VLOOKUP(B62,'[1]LISTADO ATM'!$A$2:$B$821,2,0)</f>
        <v xml:space="preserve">ATM Autoservicio Sarasota </v>
      </c>
      <c r="D62" s="126" t="s">
        <v>2530</v>
      </c>
      <c r="E62" s="132">
        <v>335855324</v>
      </c>
    </row>
    <row r="63" spans="1:5" ht="18.75" thickBot="1" x14ac:dyDescent="0.3">
      <c r="A63" s="103" t="s">
        <v>2495</v>
      </c>
      <c r="B63" s="137">
        <f>COUNT(B59:B62)</f>
        <v>4</v>
      </c>
      <c r="C63" s="113"/>
      <c r="D63" s="131"/>
      <c r="E63" s="131"/>
    </row>
    <row r="64" spans="1:5" ht="15.75" thickBot="1" x14ac:dyDescent="0.3">
      <c r="B64" s="105"/>
      <c r="E64" s="105"/>
    </row>
    <row r="65" spans="1:5" ht="18.75" thickBot="1" x14ac:dyDescent="0.3">
      <c r="A65" s="174" t="s">
        <v>2499</v>
      </c>
      <c r="B65" s="175"/>
      <c r="D65" s="105"/>
      <c r="E65" s="105"/>
    </row>
    <row r="66" spans="1:5" ht="18.75" thickBot="1" x14ac:dyDescent="0.3">
      <c r="A66" s="133">
        <f>+B38+B55+B63</f>
        <v>36</v>
      </c>
      <c r="B66" s="134"/>
    </row>
    <row r="67" spans="1:5" ht="15.75" thickBot="1" x14ac:dyDescent="0.3">
      <c r="B67" s="105"/>
      <c r="E67" s="105"/>
    </row>
    <row r="68" spans="1:5" ht="18.75" thickBot="1" x14ac:dyDescent="0.3">
      <c r="A68" s="168" t="s">
        <v>2500</v>
      </c>
      <c r="B68" s="169"/>
      <c r="C68" s="169"/>
      <c r="D68" s="169"/>
      <c r="E68" s="170"/>
    </row>
    <row r="69" spans="1:5" ht="18" x14ac:dyDescent="0.25">
      <c r="A69" s="106" t="s">
        <v>15</v>
      </c>
      <c r="B69" s="111" t="s">
        <v>2426</v>
      </c>
      <c r="C69" s="104" t="s">
        <v>46</v>
      </c>
      <c r="D69" s="176" t="s">
        <v>2429</v>
      </c>
      <c r="E69" s="177"/>
    </row>
    <row r="70" spans="1:5" ht="18" x14ac:dyDescent="0.25">
      <c r="A70" s="126" t="str">
        <f>VLOOKUP(B70,'[1]LISTADO ATM'!$A$2:$C$821,3,0)</f>
        <v>DISTRITO NACIONAL</v>
      </c>
      <c r="B70" s="126">
        <v>810</v>
      </c>
      <c r="C70" s="126" t="str">
        <f>VLOOKUP(B70,'[1]LISTADO ATM'!$A$2:$B$821,2,0)</f>
        <v xml:space="preserve">ATM UNP Multicentro La Sirena José Contreras </v>
      </c>
      <c r="D70" s="178" t="s">
        <v>2502</v>
      </c>
      <c r="E70" s="179"/>
    </row>
    <row r="71" spans="1:5" ht="18" x14ac:dyDescent="0.25">
      <c r="A71" s="126" t="str">
        <f>VLOOKUP(B71,'[1]LISTADO ATM'!$A$2:$C$821,3,0)</f>
        <v>DISTRITO NACIONAL</v>
      </c>
      <c r="B71" s="126">
        <v>725</v>
      </c>
      <c r="C71" s="126" t="str">
        <f>VLOOKUP(B71,'[1]LISTADO ATM'!$A$2:$B$821,2,0)</f>
        <v xml:space="preserve">ATM El Huacal II  </v>
      </c>
      <c r="D71" s="178" t="s">
        <v>2528</v>
      </c>
      <c r="E71" s="179"/>
    </row>
    <row r="72" spans="1:5" ht="18" x14ac:dyDescent="0.25">
      <c r="A72" s="126" t="str">
        <f>VLOOKUP(B72,'[1]LISTADO ATM'!$A$2:$C$821,3,0)</f>
        <v>ESTE</v>
      </c>
      <c r="B72" s="126">
        <v>159</v>
      </c>
      <c r="C72" s="126" t="str">
        <f>VLOOKUP(B72,'[1]LISTADO ATM'!$A$2:$B$821,2,0)</f>
        <v xml:space="preserve">ATM Hotel Dreams Bayahibe I </v>
      </c>
      <c r="D72" s="178" t="s">
        <v>2502</v>
      </c>
      <c r="E72" s="179"/>
    </row>
    <row r="73" spans="1:5" ht="18" x14ac:dyDescent="0.25">
      <c r="A73" s="126" t="str">
        <f>VLOOKUP(B73,'[1]LISTADO ATM'!$A$2:$C$821,3,0)</f>
        <v>DISTRITO NACIONAL</v>
      </c>
      <c r="B73" s="126">
        <v>441</v>
      </c>
      <c r="C73" s="126" t="str">
        <f>VLOOKUP(B73,'[1]LISTADO ATM'!$A$2:$B$821,2,0)</f>
        <v>ATM Estacion de Servicio Romulo Betancour</v>
      </c>
      <c r="D73" s="178" t="s">
        <v>2502</v>
      </c>
      <c r="E73" s="179"/>
    </row>
    <row r="74" spans="1:5" ht="18" x14ac:dyDescent="0.25">
      <c r="A74" s="126" t="str">
        <f>VLOOKUP(B74,'[1]LISTADO ATM'!$A$2:$C$821,3,0)</f>
        <v>NORTE</v>
      </c>
      <c r="B74" s="126">
        <v>950</v>
      </c>
      <c r="C74" s="126" t="str">
        <f>VLOOKUP(B74,'[1]LISTADO ATM'!$A$2:$B$821,2,0)</f>
        <v xml:space="preserve">ATM Oficina Monterrico </v>
      </c>
      <c r="D74" s="178" t="s">
        <v>2502</v>
      </c>
      <c r="E74" s="179"/>
    </row>
    <row r="75" spans="1:5" ht="18" x14ac:dyDescent="0.25">
      <c r="A75" s="126" t="str">
        <f>VLOOKUP(B75,'[1]LISTADO ATM'!$A$2:$C$821,3,0)</f>
        <v>DISTRITO NACIONAL</v>
      </c>
      <c r="B75" s="126">
        <v>338</v>
      </c>
      <c r="C75" s="126" t="str">
        <f>VLOOKUP(B75,'[1]LISTADO ATM'!$A$2:$B$821,2,0)</f>
        <v>ATM S/M Aprezio Pantoja</v>
      </c>
      <c r="D75" s="178" t="s">
        <v>2502</v>
      </c>
      <c r="E75" s="179"/>
    </row>
    <row r="76" spans="1:5" ht="18" x14ac:dyDescent="0.25">
      <c r="A76" s="126" t="str">
        <f>VLOOKUP(B76,'[1]LISTADO ATM'!$A$2:$C$821,3,0)</f>
        <v>ESTE</v>
      </c>
      <c r="B76" s="126">
        <v>353</v>
      </c>
      <c r="C76" s="126" t="str">
        <f>VLOOKUP(B76,'[1]LISTADO ATM'!$A$2:$B$821,2,0)</f>
        <v xml:space="preserve">ATM Estación Boulevard Juan Dolio </v>
      </c>
      <c r="D76" s="178" t="s">
        <v>2502</v>
      </c>
      <c r="E76" s="179"/>
    </row>
    <row r="77" spans="1:5" ht="18" x14ac:dyDescent="0.25">
      <c r="A77" s="126" t="str">
        <f>VLOOKUP(B77,'[1]LISTADO ATM'!$A$2:$C$821,3,0)</f>
        <v>NORTE</v>
      </c>
      <c r="B77" s="126">
        <v>635</v>
      </c>
      <c r="C77" s="126" t="str">
        <f>VLOOKUP(B77,'[1]LISTADO ATM'!$A$2:$B$821,2,0)</f>
        <v xml:space="preserve">ATM Zona Franca Tamboril </v>
      </c>
      <c r="D77" s="178" t="s">
        <v>2502</v>
      </c>
      <c r="E77" s="179"/>
    </row>
    <row r="78" spans="1:5" ht="18" x14ac:dyDescent="0.25">
      <c r="A78" s="126" t="str">
        <f>VLOOKUP(B78,'[1]LISTADO ATM'!$A$2:$C$821,3,0)</f>
        <v>NORTE</v>
      </c>
      <c r="B78" s="126">
        <v>720</v>
      </c>
      <c r="C78" s="126" t="str">
        <f>VLOOKUP(B78,'[1]LISTADO ATM'!$A$2:$B$821,2,0)</f>
        <v xml:space="preserve">ATM OMSA (Santiago) </v>
      </c>
      <c r="D78" s="178" t="s">
        <v>2502</v>
      </c>
      <c r="E78" s="179"/>
    </row>
    <row r="79" spans="1:5" ht="18" x14ac:dyDescent="0.25">
      <c r="A79" s="126" t="str">
        <f>VLOOKUP(B79,'[1]LISTADO ATM'!$A$2:$C$821,3,0)</f>
        <v>NORTE</v>
      </c>
      <c r="B79" s="126">
        <v>746</v>
      </c>
      <c r="C79" s="126" t="str">
        <f>VLOOKUP(B79,'[1]LISTADO ATM'!$A$2:$B$821,2,0)</f>
        <v xml:space="preserve">ATM Oficina Las Terrenas </v>
      </c>
      <c r="D79" s="178" t="s">
        <v>2502</v>
      </c>
      <c r="E79" s="179"/>
    </row>
    <row r="80" spans="1:5" ht="18" x14ac:dyDescent="0.25">
      <c r="A80" s="126" t="str">
        <f>VLOOKUP(B80,'[1]LISTADO ATM'!$A$2:$C$821,3,0)</f>
        <v>NORTE</v>
      </c>
      <c r="B80" s="126">
        <v>747</v>
      </c>
      <c r="C80" s="126" t="str">
        <f>VLOOKUP(B80,'[1]LISTADO ATM'!$A$2:$B$821,2,0)</f>
        <v xml:space="preserve">ATM Club BR (Santiago) </v>
      </c>
      <c r="D80" s="178" t="s">
        <v>2502</v>
      </c>
      <c r="E80" s="179"/>
    </row>
    <row r="81" spans="1:5" ht="18" x14ac:dyDescent="0.25">
      <c r="A81" s="126" t="str">
        <f>VLOOKUP(B81,'[1]LISTADO ATM'!$A$2:$C$821,3,0)</f>
        <v>DISTRITO NACIONAL</v>
      </c>
      <c r="B81" s="126">
        <v>884</v>
      </c>
      <c r="C81" s="126" t="str">
        <f>VLOOKUP(B81,'[1]LISTADO ATM'!$A$2:$B$821,2,0)</f>
        <v xml:space="preserve">ATM UNP Olé Sabana Perdida </v>
      </c>
      <c r="D81" s="178" t="s">
        <v>2502</v>
      </c>
      <c r="E81" s="179"/>
    </row>
    <row r="82" spans="1:5" ht="18" x14ac:dyDescent="0.25">
      <c r="A82" s="126" t="str">
        <f>VLOOKUP(B82,'[1]LISTADO ATM'!$A$2:$C$821,3,0)</f>
        <v>DISTRITO NACIONAL</v>
      </c>
      <c r="B82" s="126">
        <v>410</v>
      </c>
      <c r="C82" s="126" t="str">
        <f>VLOOKUP(B82,'[1]LISTADO ATM'!$A$2:$B$821,2,0)</f>
        <v xml:space="preserve">ATM Oficina Las Palmas de Herrera II </v>
      </c>
      <c r="D82" s="178" t="s">
        <v>2502</v>
      </c>
      <c r="E82" s="179"/>
    </row>
    <row r="83" spans="1:5" ht="18" x14ac:dyDescent="0.25">
      <c r="A83" s="126" t="str">
        <f>VLOOKUP(B83,'[1]LISTADO ATM'!$A$2:$C$821,3,0)</f>
        <v>ESTE</v>
      </c>
      <c r="B83" s="126">
        <v>211</v>
      </c>
      <c r="C83" s="126" t="str">
        <f>VLOOKUP(B83,'[1]LISTADO ATM'!$A$2:$B$821,2,0)</f>
        <v xml:space="preserve">ATM Oficina La Romana I </v>
      </c>
      <c r="D83" s="178" t="s">
        <v>2528</v>
      </c>
      <c r="E83" s="179"/>
    </row>
    <row r="84" spans="1:5" ht="18.75" thickBot="1" x14ac:dyDescent="0.3">
      <c r="A84" s="103" t="s">
        <v>2495</v>
      </c>
      <c r="B84" s="137">
        <f>COUNT(B70:B83)</f>
        <v>14</v>
      </c>
      <c r="C84" s="135"/>
      <c r="D84" s="135"/>
      <c r="E84" s="136"/>
    </row>
  </sheetData>
  <mergeCells count="26">
    <mergeCell ref="D83:E83"/>
    <mergeCell ref="D76:E76"/>
    <mergeCell ref="D77:E77"/>
    <mergeCell ref="D78:E78"/>
    <mergeCell ref="D79:E79"/>
    <mergeCell ref="D80:E80"/>
    <mergeCell ref="D73:E73"/>
    <mergeCell ref="D74:E74"/>
    <mergeCell ref="D75:E75"/>
    <mergeCell ref="D81:E81"/>
    <mergeCell ref="D82:E82"/>
    <mergeCell ref="A68:E68"/>
    <mergeCell ref="D69:E69"/>
    <mergeCell ref="D70:E70"/>
    <mergeCell ref="D71:E71"/>
    <mergeCell ref="D72:E72"/>
    <mergeCell ref="C15:E15"/>
    <mergeCell ref="A17:E17"/>
    <mergeCell ref="A40:E40"/>
    <mergeCell ref="A57:E57"/>
    <mergeCell ref="A65:B65"/>
    <mergeCell ref="A1:E1"/>
    <mergeCell ref="A2:E2"/>
    <mergeCell ref="A7:E7"/>
    <mergeCell ref="C10:E10"/>
    <mergeCell ref="A12:E12"/>
  </mergeCells>
  <phoneticPr fontId="46" type="noConversion"/>
  <conditionalFormatting sqref="B1:B1048576">
    <cfRule type="duplicateValues" dxfId="80" priority="4"/>
    <cfRule type="duplicateValues" dxfId="79" priority="14"/>
  </conditionalFormatting>
  <conditionalFormatting sqref="E48">
    <cfRule type="duplicateValues" dxfId="78" priority="13"/>
  </conditionalFormatting>
  <conditionalFormatting sqref="E84:E1048576 E55:E60 E38:E47 E63:E72 E1:E23">
    <cfRule type="duplicateValues" dxfId="77" priority="15"/>
  </conditionalFormatting>
  <conditionalFormatting sqref="E24:E34">
    <cfRule type="duplicateValues" dxfId="76" priority="12"/>
  </conditionalFormatting>
  <conditionalFormatting sqref="E61">
    <cfRule type="duplicateValues" dxfId="75" priority="10"/>
  </conditionalFormatting>
  <conditionalFormatting sqref="E62">
    <cfRule type="duplicateValues" dxfId="74" priority="9"/>
  </conditionalFormatting>
  <conditionalFormatting sqref="E75:E81">
    <cfRule type="duplicateValues" dxfId="73" priority="8"/>
  </conditionalFormatting>
  <conditionalFormatting sqref="E84:E1048576 E1:E82">
    <cfRule type="duplicateValues" dxfId="72" priority="5"/>
  </conditionalFormatting>
  <conditionalFormatting sqref="E36">
    <cfRule type="duplicateValues" dxfId="71" priority="3"/>
  </conditionalFormatting>
  <conditionalFormatting sqref="E83">
    <cfRule type="duplicateValues" dxfId="70" priority="2"/>
  </conditionalFormatting>
  <conditionalFormatting sqref="E83">
    <cfRule type="duplicateValues" dxfId="69" priority="1"/>
  </conditionalFormatting>
  <conditionalFormatting sqref="E73:E74">
    <cfRule type="duplicateValues" dxfId="68" priority="119400"/>
  </conditionalFormatting>
  <conditionalFormatting sqref="E82">
    <cfRule type="duplicateValues" dxfId="67" priority="119401"/>
  </conditionalFormatting>
  <conditionalFormatting sqref="E49:E54">
    <cfRule type="duplicateValues" dxfId="66" priority="119412"/>
  </conditionalFormatting>
  <conditionalFormatting sqref="E35:E37">
    <cfRule type="duplicateValues" dxfId="65" priority="11942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29"/>
  <sheetViews>
    <sheetView topLeftCell="A123" zoomScale="110" zoomScaleNormal="110" workbookViewId="0">
      <selection activeCell="A128" sqref="A128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2373</v>
      </c>
      <c r="C2" s="39" t="s">
        <v>1276</v>
      </c>
    </row>
    <row r="3" spans="1:3" x14ac:dyDescent="0.25">
      <c r="A3" s="39">
        <v>2</v>
      </c>
      <c r="B3" s="39" t="s">
        <v>2141</v>
      </c>
      <c r="C3" s="39" t="s">
        <v>1275</v>
      </c>
    </row>
    <row r="4" spans="1:3" x14ac:dyDescent="0.25">
      <c r="A4" s="39">
        <v>3</v>
      </c>
      <c r="B4" s="39" t="s">
        <v>2145</v>
      </c>
      <c r="C4" s="39" t="s">
        <v>1278</v>
      </c>
    </row>
    <row r="5" spans="1:3" x14ac:dyDescent="0.25">
      <c r="A5" s="39">
        <v>4</v>
      </c>
      <c r="B5" s="39" t="s">
        <v>2169</v>
      </c>
      <c r="C5" s="39" t="s">
        <v>1278</v>
      </c>
    </row>
    <row r="6" spans="1:3" x14ac:dyDescent="0.25">
      <c r="A6" s="39">
        <v>5</v>
      </c>
      <c r="B6" s="39" t="s">
        <v>2009</v>
      </c>
      <c r="C6" s="39" t="s">
        <v>1277</v>
      </c>
    </row>
    <row r="7" spans="1:3" x14ac:dyDescent="0.25">
      <c r="A7" s="39">
        <v>6</v>
      </c>
      <c r="B7" s="39" t="s">
        <v>2010</v>
      </c>
      <c r="C7" s="39" t="s">
        <v>1277</v>
      </c>
    </row>
    <row r="8" spans="1:3" x14ac:dyDescent="0.25">
      <c r="A8" s="39">
        <v>7</v>
      </c>
      <c r="B8" s="39" t="s">
        <v>2012</v>
      </c>
      <c r="C8" s="39" t="s">
        <v>1277</v>
      </c>
    </row>
    <row r="9" spans="1:3" x14ac:dyDescent="0.25">
      <c r="A9" s="39">
        <v>8</v>
      </c>
      <c r="B9" s="39" t="s">
        <v>2016</v>
      </c>
      <c r="C9" s="39" t="s">
        <v>1278</v>
      </c>
    </row>
    <row r="10" spans="1:3" x14ac:dyDescent="0.25">
      <c r="A10" s="39">
        <v>9</v>
      </c>
      <c r="B10" s="39" t="s">
        <v>2008</v>
      </c>
      <c r="C10" s="39" t="s">
        <v>1278</v>
      </c>
    </row>
    <row r="11" spans="1:3" x14ac:dyDescent="0.25">
      <c r="A11" s="39">
        <v>10</v>
      </c>
      <c r="B11" s="39" t="s">
        <v>1304</v>
      </c>
      <c r="C11" s="39" t="s">
        <v>1275</v>
      </c>
    </row>
    <row r="12" spans="1:3" x14ac:dyDescent="0.25">
      <c r="A12" s="39">
        <v>11</v>
      </c>
      <c r="B12" s="39" t="s">
        <v>2143</v>
      </c>
      <c r="C12" s="39" t="s">
        <v>1278</v>
      </c>
    </row>
    <row r="13" spans="1:3" x14ac:dyDescent="0.25">
      <c r="A13" s="39">
        <v>12</v>
      </c>
      <c r="B13" s="39" t="s">
        <v>1305</v>
      </c>
      <c r="C13" s="39" t="s">
        <v>1275</v>
      </c>
    </row>
    <row r="14" spans="1:3" x14ac:dyDescent="0.25">
      <c r="A14" s="39">
        <v>13</v>
      </c>
      <c r="B14" s="39" t="s">
        <v>1306</v>
      </c>
      <c r="C14" s="39" t="s">
        <v>1275</v>
      </c>
    </row>
    <row r="15" spans="1:3" x14ac:dyDescent="0.25">
      <c r="A15" s="39">
        <v>14</v>
      </c>
      <c r="B15" s="39" t="s">
        <v>1307</v>
      </c>
      <c r="C15" s="39" t="s">
        <v>1275</v>
      </c>
    </row>
    <row r="16" spans="1:3" x14ac:dyDescent="0.25">
      <c r="A16" s="39">
        <v>15</v>
      </c>
      <c r="B16" s="39" t="s">
        <v>2142</v>
      </c>
      <c r="C16" s="39" t="s">
        <v>1275</v>
      </c>
    </row>
    <row r="17" spans="1:3" x14ac:dyDescent="0.25">
      <c r="A17" s="39">
        <v>16</v>
      </c>
      <c r="B17" s="39" t="s">
        <v>2146</v>
      </c>
      <c r="C17" s="39" t="s">
        <v>1276</v>
      </c>
    </row>
    <row r="18" spans="1:3" x14ac:dyDescent="0.25">
      <c r="A18" s="39">
        <v>17</v>
      </c>
      <c r="B18" s="39" t="s">
        <v>1308</v>
      </c>
      <c r="C18" s="39" t="s">
        <v>1276</v>
      </c>
    </row>
    <row r="19" spans="1:3" x14ac:dyDescent="0.25">
      <c r="A19" s="39">
        <v>18</v>
      </c>
      <c r="B19" s="39" t="s">
        <v>1309</v>
      </c>
      <c r="C19" s="39" t="s">
        <v>1275</v>
      </c>
    </row>
    <row r="20" spans="1:3" x14ac:dyDescent="0.25">
      <c r="A20" s="39">
        <v>19</v>
      </c>
      <c r="B20" s="39" t="s">
        <v>1310</v>
      </c>
      <c r="C20" s="39" t="s">
        <v>1275</v>
      </c>
    </row>
    <row r="21" spans="1:3" x14ac:dyDescent="0.25">
      <c r="A21" s="39">
        <v>20</v>
      </c>
      <c r="B21" s="39" t="s">
        <v>2345</v>
      </c>
      <c r="C21" s="39" t="s">
        <v>1275</v>
      </c>
    </row>
    <row r="22" spans="1:3" x14ac:dyDescent="0.25">
      <c r="A22" s="39">
        <v>21</v>
      </c>
      <c r="B22" s="39" t="s">
        <v>1311</v>
      </c>
      <c r="C22" s="39" t="s">
        <v>1275</v>
      </c>
    </row>
    <row r="23" spans="1:3" x14ac:dyDescent="0.25">
      <c r="A23" s="39">
        <v>22</v>
      </c>
      <c r="B23" s="39" t="s">
        <v>2392</v>
      </c>
      <c r="C23" s="39" t="s">
        <v>1278</v>
      </c>
    </row>
    <row r="24" spans="1:3" x14ac:dyDescent="0.25">
      <c r="A24" s="39">
        <v>23</v>
      </c>
      <c r="B24" s="39" t="s">
        <v>2374</v>
      </c>
      <c r="C24" s="39" t="s">
        <v>1275</v>
      </c>
    </row>
    <row r="25" spans="1:3" x14ac:dyDescent="0.25">
      <c r="A25" s="39">
        <v>24</v>
      </c>
      <c r="B25" s="39" t="s">
        <v>1312</v>
      </c>
      <c r="C25" s="39" t="s">
        <v>1275</v>
      </c>
    </row>
    <row r="26" spans="1:3" x14ac:dyDescent="0.25">
      <c r="A26" s="39">
        <v>26</v>
      </c>
      <c r="B26" s="39" t="s">
        <v>2149</v>
      </c>
      <c r="C26" s="39" t="s">
        <v>1275</v>
      </c>
    </row>
    <row r="27" spans="1:3" x14ac:dyDescent="0.25">
      <c r="A27" s="39">
        <v>27</v>
      </c>
      <c r="B27" s="39" t="s">
        <v>2154</v>
      </c>
      <c r="C27" s="39" t="s">
        <v>1276</v>
      </c>
    </row>
    <row r="28" spans="1:3" x14ac:dyDescent="0.25">
      <c r="A28" s="39">
        <v>27</v>
      </c>
      <c r="B28" s="39" t="s">
        <v>2154</v>
      </c>
      <c r="C28" s="39" t="s">
        <v>1276</v>
      </c>
    </row>
    <row r="29" spans="1:3" x14ac:dyDescent="0.25">
      <c r="A29" s="39">
        <v>28</v>
      </c>
      <c r="B29" s="39" t="s">
        <v>2191</v>
      </c>
      <c r="C29" s="39" t="s">
        <v>1276</v>
      </c>
    </row>
    <row r="30" spans="1:3" x14ac:dyDescent="0.25">
      <c r="A30" s="39">
        <v>29</v>
      </c>
      <c r="B30" s="39" t="s">
        <v>1313</v>
      </c>
      <c r="C30" s="39" t="s">
        <v>1275</v>
      </c>
    </row>
    <row r="31" spans="1:3" x14ac:dyDescent="0.25">
      <c r="A31" s="39">
        <v>30</v>
      </c>
      <c r="B31" s="39" t="s">
        <v>1314</v>
      </c>
      <c r="C31" s="39" t="s">
        <v>1278</v>
      </c>
    </row>
    <row r="32" spans="1:3" x14ac:dyDescent="0.25">
      <c r="A32" s="39">
        <v>31</v>
      </c>
      <c r="B32" s="39" t="s">
        <v>1315</v>
      </c>
      <c r="C32" s="39" t="s">
        <v>1275</v>
      </c>
    </row>
    <row r="33" spans="1:3" x14ac:dyDescent="0.25">
      <c r="A33" s="39">
        <v>32</v>
      </c>
      <c r="B33" s="39" t="s">
        <v>1316</v>
      </c>
      <c r="C33" s="39" t="s">
        <v>1275</v>
      </c>
    </row>
    <row r="34" spans="1:3" x14ac:dyDescent="0.25">
      <c r="A34" s="39">
        <v>33</v>
      </c>
      <c r="B34" s="39" t="s">
        <v>1317</v>
      </c>
      <c r="C34" s="39" t="s">
        <v>1277</v>
      </c>
    </row>
    <row r="35" spans="1:3" x14ac:dyDescent="0.25">
      <c r="A35" s="39">
        <v>34</v>
      </c>
      <c r="B35" s="39" t="s">
        <v>1318</v>
      </c>
      <c r="C35" s="39" t="s">
        <v>1275</v>
      </c>
    </row>
    <row r="36" spans="1:3" x14ac:dyDescent="0.25">
      <c r="A36" s="39">
        <v>35</v>
      </c>
      <c r="B36" s="39" t="s">
        <v>1319</v>
      </c>
      <c r="C36" s="39" t="s">
        <v>1275</v>
      </c>
    </row>
    <row r="37" spans="1:3" x14ac:dyDescent="0.25">
      <c r="A37" s="39">
        <v>36</v>
      </c>
      <c r="B37" s="39" t="s">
        <v>1320</v>
      </c>
      <c r="C37" s="39" t="s">
        <v>1275</v>
      </c>
    </row>
    <row r="38" spans="1:3" x14ac:dyDescent="0.25">
      <c r="A38" s="39">
        <v>37</v>
      </c>
      <c r="B38" s="39" t="s">
        <v>1321</v>
      </c>
      <c r="C38" s="39" t="s">
        <v>1275</v>
      </c>
    </row>
    <row r="39" spans="1:3" x14ac:dyDescent="0.25">
      <c r="A39" s="39">
        <v>39</v>
      </c>
      <c r="B39" s="39" t="s">
        <v>1322</v>
      </c>
      <c r="C39" s="39" t="s">
        <v>1275</v>
      </c>
    </row>
    <row r="40" spans="1:3" x14ac:dyDescent="0.25">
      <c r="A40" s="39">
        <v>40</v>
      </c>
      <c r="B40" s="39" t="s">
        <v>1323</v>
      </c>
      <c r="C40" s="39" t="s">
        <v>1278</v>
      </c>
    </row>
    <row r="41" spans="1:3" x14ac:dyDescent="0.25">
      <c r="A41" s="39">
        <v>42</v>
      </c>
      <c r="B41" s="39" t="s">
        <v>1324</v>
      </c>
      <c r="C41" s="39" t="s">
        <v>1278</v>
      </c>
    </row>
    <row r="42" spans="1:3" x14ac:dyDescent="0.25">
      <c r="A42" s="39">
        <v>43</v>
      </c>
      <c r="B42" s="39" t="s">
        <v>1325</v>
      </c>
      <c r="C42" s="39" t="s">
        <v>1275</v>
      </c>
    </row>
    <row r="43" spans="1:3" x14ac:dyDescent="0.25">
      <c r="A43" s="39">
        <v>44</v>
      </c>
      <c r="B43" s="39" t="s">
        <v>1326</v>
      </c>
      <c r="C43" s="39" t="s">
        <v>1277</v>
      </c>
    </row>
    <row r="44" spans="1:3" x14ac:dyDescent="0.25">
      <c r="A44" s="39">
        <v>45</v>
      </c>
      <c r="B44" s="39" t="s">
        <v>1327</v>
      </c>
      <c r="C44" s="39" t="s">
        <v>1277</v>
      </c>
    </row>
    <row r="45" spans="1:3" x14ac:dyDescent="0.25">
      <c r="A45" s="39">
        <v>47</v>
      </c>
      <c r="B45" s="39" t="s">
        <v>1328</v>
      </c>
      <c r="C45" s="39" t="s">
        <v>1277</v>
      </c>
    </row>
    <row r="46" spans="1:3" x14ac:dyDescent="0.25">
      <c r="A46" s="39">
        <v>48</v>
      </c>
      <c r="B46" s="39" t="s">
        <v>2407</v>
      </c>
      <c r="C46" s="39" t="s">
        <v>1277</v>
      </c>
    </row>
    <row r="47" spans="1:3" x14ac:dyDescent="0.25">
      <c r="A47" s="39">
        <v>50</v>
      </c>
      <c r="B47" s="39" t="s">
        <v>1329</v>
      </c>
      <c r="C47" s="39" t="s">
        <v>1277</v>
      </c>
    </row>
    <row r="48" spans="1:3" x14ac:dyDescent="0.25">
      <c r="A48" s="39">
        <v>52</v>
      </c>
      <c r="B48" s="39" t="s">
        <v>1330</v>
      </c>
      <c r="C48" s="39" t="s">
        <v>1278</v>
      </c>
    </row>
    <row r="49" spans="1:3" x14ac:dyDescent="0.25">
      <c r="A49" s="39">
        <v>53</v>
      </c>
      <c r="B49" s="39" t="s">
        <v>1331</v>
      </c>
      <c r="C49" s="39" t="s">
        <v>1278</v>
      </c>
    </row>
    <row r="50" spans="1:3" x14ac:dyDescent="0.25">
      <c r="A50" s="39">
        <v>54</v>
      </c>
      <c r="B50" s="39" t="s">
        <v>2328</v>
      </c>
      <c r="C50" s="39" t="s">
        <v>1275</v>
      </c>
    </row>
    <row r="51" spans="1:3" x14ac:dyDescent="0.25">
      <c r="A51" s="39">
        <v>56</v>
      </c>
      <c r="B51" s="39" t="s">
        <v>1332</v>
      </c>
      <c r="C51" s="39" t="s">
        <v>1275</v>
      </c>
    </row>
    <row r="52" spans="1:3" x14ac:dyDescent="0.25">
      <c r="A52" s="39">
        <v>57</v>
      </c>
      <c r="B52" s="39" t="s">
        <v>1333</v>
      </c>
      <c r="C52" s="39" t="s">
        <v>1275</v>
      </c>
    </row>
    <row r="53" spans="1:3" x14ac:dyDescent="0.25">
      <c r="A53" s="39">
        <v>60</v>
      </c>
      <c r="B53" s="39" t="s">
        <v>1334</v>
      </c>
      <c r="C53" s="39" t="s">
        <v>1275</v>
      </c>
    </row>
    <row r="54" spans="1:3" x14ac:dyDescent="0.25">
      <c r="A54" s="39">
        <v>62</v>
      </c>
      <c r="B54" s="39" t="s">
        <v>1335</v>
      </c>
      <c r="C54" s="39" t="s">
        <v>1278</v>
      </c>
    </row>
    <row r="55" spans="1:3" x14ac:dyDescent="0.25">
      <c r="A55" s="39">
        <v>63</v>
      </c>
      <c r="B55" s="39" t="s">
        <v>1336</v>
      </c>
      <c r="C55" s="39" t="s">
        <v>1278</v>
      </c>
    </row>
    <row r="56" spans="1:3" x14ac:dyDescent="0.25">
      <c r="A56" s="39">
        <v>64</v>
      </c>
      <c r="B56" s="39" t="s">
        <v>1337</v>
      </c>
      <c r="C56" s="39" t="s">
        <v>1278</v>
      </c>
    </row>
    <row r="57" spans="1:3" x14ac:dyDescent="0.25">
      <c r="A57" s="39">
        <v>67</v>
      </c>
      <c r="B57" s="39" t="s">
        <v>1338</v>
      </c>
      <c r="C57" s="39" t="s">
        <v>1276</v>
      </c>
    </row>
    <row r="58" spans="1:3" x14ac:dyDescent="0.25">
      <c r="A58" s="39">
        <v>68</v>
      </c>
      <c r="B58" s="39" t="s">
        <v>1339</v>
      </c>
      <c r="C58" s="39" t="s">
        <v>1276</v>
      </c>
    </row>
    <row r="59" spans="1:3" x14ac:dyDescent="0.25">
      <c r="A59" s="39">
        <v>70</v>
      </c>
      <c r="B59" s="39" t="s">
        <v>2331</v>
      </c>
      <c r="C59" s="39" t="s">
        <v>1275</v>
      </c>
    </row>
    <row r="60" spans="1:3" x14ac:dyDescent="0.25">
      <c r="A60" s="39">
        <v>72</v>
      </c>
      <c r="B60" s="39" t="s">
        <v>1340</v>
      </c>
      <c r="C60" s="39" t="s">
        <v>1278</v>
      </c>
    </row>
    <row r="61" spans="1:3" x14ac:dyDescent="0.25">
      <c r="A61" s="39">
        <v>73</v>
      </c>
      <c r="B61" s="39" t="s">
        <v>1341</v>
      </c>
      <c r="C61" s="39" t="s">
        <v>1278</v>
      </c>
    </row>
    <row r="62" spans="1:3" x14ac:dyDescent="0.25">
      <c r="A62" s="39">
        <v>74</v>
      </c>
      <c r="B62" s="39" t="s">
        <v>1342</v>
      </c>
      <c r="C62" s="39" t="s">
        <v>1278</v>
      </c>
    </row>
    <row r="63" spans="1:3" x14ac:dyDescent="0.25">
      <c r="A63" s="39">
        <v>75</v>
      </c>
      <c r="B63" s="39" t="s">
        <v>1343</v>
      </c>
      <c r="C63" s="39" t="s">
        <v>1278</v>
      </c>
    </row>
    <row r="64" spans="1:3" x14ac:dyDescent="0.25">
      <c r="A64" s="39">
        <v>76</v>
      </c>
      <c r="B64" s="39" t="s">
        <v>2337</v>
      </c>
      <c r="C64" s="39" t="s">
        <v>1278</v>
      </c>
    </row>
    <row r="65" spans="1:3" x14ac:dyDescent="0.25">
      <c r="A65" s="39">
        <v>77</v>
      </c>
      <c r="B65" s="39" t="s">
        <v>1344</v>
      </c>
      <c r="C65" s="39" t="s">
        <v>1278</v>
      </c>
    </row>
    <row r="66" spans="1:3" x14ac:dyDescent="0.25">
      <c r="A66" s="39">
        <v>78</v>
      </c>
      <c r="B66" s="39" t="s">
        <v>1345</v>
      </c>
      <c r="C66" s="39" t="s">
        <v>1276</v>
      </c>
    </row>
    <row r="67" spans="1:3" x14ac:dyDescent="0.25">
      <c r="A67" s="39">
        <v>79</v>
      </c>
      <c r="B67" s="39" t="s">
        <v>1346</v>
      </c>
      <c r="C67" s="39" t="s">
        <v>1278</v>
      </c>
    </row>
    <row r="68" spans="1:3" x14ac:dyDescent="0.25">
      <c r="A68" s="39">
        <v>84</v>
      </c>
      <c r="B68" s="39" t="s">
        <v>1347</v>
      </c>
      <c r="C68" s="39" t="s">
        <v>1277</v>
      </c>
    </row>
    <row r="69" spans="1:3" x14ac:dyDescent="0.25">
      <c r="A69" s="39">
        <v>85</v>
      </c>
      <c r="B69" s="39" t="s">
        <v>1348</v>
      </c>
      <c r="C69" s="39" t="s">
        <v>1275</v>
      </c>
    </row>
    <row r="70" spans="1:3" x14ac:dyDescent="0.25">
      <c r="A70" s="39">
        <v>87</v>
      </c>
      <c r="B70" s="39" t="s">
        <v>1349</v>
      </c>
      <c r="C70" s="39" t="s">
        <v>1275</v>
      </c>
    </row>
    <row r="71" spans="1:3" x14ac:dyDescent="0.25">
      <c r="A71" s="39">
        <v>88</v>
      </c>
      <c r="B71" s="39" t="s">
        <v>1350</v>
      </c>
      <c r="C71" s="39" t="s">
        <v>1278</v>
      </c>
    </row>
    <row r="72" spans="1:3" x14ac:dyDescent="0.25">
      <c r="A72" s="39">
        <v>89</v>
      </c>
      <c r="B72" s="39" t="s">
        <v>1351</v>
      </c>
      <c r="C72" s="39" t="s">
        <v>1277</v>
      </c>
    </row>
    <row r="73" spans="1:3" x14ac:dyDescent="0.25">
      <c r="A73" s="39">
        <v>90</v>
      </c>
      <c r="B73" s="39" t="s">
        <v>1352</v>
      </c>
      <c r="C73" s="39" t="s">
        <v>1276</v>
      </c>
    </row>
    <row r="74" spans="1:3" x14ac:dyDescent="0.25">
      <c r="A74" s="39">
        <v>91</v>
      </c>
      <c r="B74" s="39" t="s">
        <v>1353</v>
      </c>
      <c r="C74" s="39" t="s">
        <v>1278</v>
      </c>
    </row>
    <row r="75" spans="1:3" x14ac:dyDescent="0.25">
      <c r="A75" s="39">
        <v>92</v>
      </c>
      <c r="B75" s="39" t="s">
        <v>1354</v>
      </c>
      <c r="C75" s="39" t="s">
        <v>1278</v>
      </c>
    </row>
    <row r="76" spans="1:3" x14ac:dyDescent="0.25">
      <c r="A76" s="39">
        <v>93</v>
      </c>
      <c r="B76" s="39" t="s">
        <v>1355</v>
      </c>
      <c r="C76" s="39" t="s">
        <v>1278</v>
      </c>
    </row>
    <row r="77" spans="1:3" x14ac:dyDescent="0.25">
      <c r="A77" s="39">
        <v>94</v>
      </c>
      <c r="B77" s="39" t="s">
        <v>1356</v>
      </c>
      <c r="C77" s="39" t="s">
        <v>1278</v>
      </c>
    </row>
    <row r="78" spans="1:3" x14ac:dyDescent="0.25">
      <c r="A78" s="39">
        <v>95</v>
      </c>
      <c r="B78" s="39" t="s">
        <v>1357</v>
      </c>
      <c r="C78" s="39" t="s">
        <v>1278</v>
      </c>
    </row>
    <row r="79" spans="1:3" x14ac:dyDescent="0.25">
      <c r="A79" s="39">
        <v>96</v>
      </c>
      <c r="B79" s="39" t="s">
        <v>1896</v>
      </c>
      <c r="C79" s="39" t="s">
        <v>1275</v>
      </c>
    </row>
    <row r="80" spans="1:3" x14ac:dyDescent="0.25">
      <c r="A80" s="39">
        <v>97</v>
      </c>
      <c r="B80" s="39" t="s">
        <v>1358</v>
      </c>
      <c r="C80" s="39" t="s">
        <v>1278</v>
      </c>
    </row>
    <row r="81" spans="1:3" x14ac:dyDescent="0.25">
      <c r="A81" s="39">
        <v>98</v>
      </c>
      <c r="B81" s="39" t="s">
        <v>1359</v>
      </c>
      <c r="C81" s="39" t="s">
        <v>1278</v>
      </c>
    </row>
    <row r="82" spans="1:3" x14ac:dyDescent="0.25">
      <c r="A82" s="39">
        <v>99</v>
      </c>
      <c r="B82" s="39" t="s">
        <v>1360</v>
      </c>
      <c r="C82" s="39" t="s">
        <v>1278</v>
      </c>
    </row>
    <row r="83" spans="1:3" x14ac:dyDescent="0.25">
      <c r="A83" s="39">
        <v>101</v>
      </c>
      <c r="B83" s="39" t="s">
        <v>1361</v>
      </c>
      <c r="C83" s="39" t="s">
        <v>1277</v>
      </c>
    </row>
    <row r="84" spans="1:3" x14ac:dyDescent="0.25">
      <c r="A84" s="39">
        <v>102</v>
      </c>
      <c r="B84" s="39" t="s">
        <v>1362</v>
      </c>
      <c r="C84" s="39" t="s">
        <v>1275</v>
      </c>
    </row>
    <row r="85" spans="1:3" x14ac:dyDescent="0.25">
      <c r="A85" s="39">
        <v>103</v>
      </c>
      <c r="B85" s="39" t="s">
        <v>1363</v>
      </c>
      <c r="C85" s="39" t="s">
        <v>1277</v>
      </c>
    </row>
    <row r="86" spans="1:3" x14ac:dyDescent="0.25">
      <c r="A86" s="39">
        <v>104</v>
      </c>
      <c r="B86" s="39" t="s">
        <v>1364</v>
      </c>
      <c r="C86" s="39" t="s">
        <v>1276</v>
      </c>
    </row>
    <row r="87" spans="1:3" x14ac:dyDescent="0.25">
      <c r="A87" s="39">
        <v>105</v>
      </c>
      <c r="B87" s="39" t="s">
        <v>1365</v>
      </c>
      <c r="C87" s="39" t="s">
        <v>1278</v>
      </c>
    </row>
    <row r="88" spans="1:3" x14ac:dyDescent="0.25">
      <c r="A88" s="39">
        <v>107</v>
      </c>
      <c r="B88" s="39" t="s">
        <v>2382</v>
      </c>
      <c r="C88" s="39" t="s">
        <v>1278</v>
      </c>
    </row>
    <row r="89" spans="1:3" x14ac:dyDescent="0.25">
      <c r="A89" s="39">
        <v>111</v>
      </c>
      <c r="B89" s="39" t="s">
        <v>1366</v>
      </c>
      <c r="C89" s="39" t="s">
        <v>1276</v>
      </c>
    </row>
    <row r="90" spans="1:3" x14ac:dyDescent="0.25">
      <c r="A90" s="39">
        <v>113</v>
      </c>
      <c r="B90" s="39" t="s">
        <v>1367</v>
      </c>
      <c r="C90" s="39" t="s">
        <v>1275</v>
      </c>
    </row>
    <row r="91" spans="1:3" x14ac:dyDescent="0.25">
      <c r="A91" s="39">
        <v>114</v>
      </c>
      <c r="B91" s="39" t="s">
        <v>1368</v>
      </c>
      <c r="C91" s="39" t="s">
        <v>1276</v>
      </c>
    </row>
    <row r="92" spans="1:3" x14ac:dyDescent="0.25">
      <c r="A92" s="39">
        <v>115</v>
      </c>
      <c r="B92" s="39" t="s">
        <v>1369</v>
      </c>
      <c r="C92" s="39" t="s">
        <v>1275</v>
      </c>
    </row>
    <row r="93" spans="1:3" x14ac:dyDescent="0.25">
      <c r="A93" s="39">
        <v>116</v>
      </c>
      <c r="B93" s="39"/>
      <c r="C93" s="39"/>
    </row>
    <row r="94" spans="1:3" x14ac:dyDescent="0.25">
      <c r="A94" s="39">
        <v>117</v>
      </c>
      <c r="B94" s="39" t="s">
        <v>1371</v>
      </c>
      <c r="C94" s="39" t="s">
        <v>1276</v>
      </c>
    </row>
    <row r="95" spans="1:3" x14ac:dyDescent="0.25">
      <c r="A95" s="39">
        <v>118</v>
      </c>
      <c r="B95" s="39" t="s">
        <v>2256</v>
      </c>
      <c r="C95" s="39" t="s">
        <v>1275</v>
      </c>
    </row>
    <row r="96" spans="1:3" x14ac:dyDescent="0.25">
      <c r="A96" s="39">
        <v>119</v>
      </c>
      <c r="B96" s="39" t="s">
        <v>2232</v>
      </c>
      <c r="C96" s="39" t="s">
        <v>1278</v>
      </c>
    </row>
    <row r="97" spans="1:3" x14ac:dyDescent="0.25">
      <c r="A97" s="39">
        <v>121</v>
      </c>
      <c r="B97" s="39" t="s">
        <v>1372</v>
      </c>
      <c r="C97" s="39" t="s">
        <v>1276</v>
      </c>
    </row>
    <row r="98" spans="1:3" x14ac:dyDescent="0.25">
      <c r="A98" s="39">
        <v>125</v>
      </c>
      <c r="B98" s="39" t="s">
        <v>1373</v>
      </c>
      <c r="C98" s="39" t="s">
        <v>1275</v>
      </c>
    </row>
    <row r="99" spans="1:3" x14ac:dyDescent="0.25">
      <c r="A99" s="39">
        <v>129</v>
      </c>
      <c r="B99" s="39" t="s">
        <v>1374</v>
      </c>
      <c r="C99" s="39" t="s">
        <v>1278</v>
      </c>
    </row>
    <row r="100" spans="1:3" x14ac:dyDescent="0.25">
      <c r="A100" s="39">
        <v>131</v>
      </c>
      <c r="B100" s="39" t="s">
        <v>1375</v>
      </c>
      <c r="C100" s="39" t="s">
        <v>1277</v>
      </c>
    </row>
    <row r="101" spans="1:3" x14ac:dyDescent="0.25">
      <c r="A101" s="39">
        <v>134</v>
      </c>
      <c r="B101" s="39" t="s">
        <v>1376</v>
      </c>
      <c r="C101" s="39" t="s">
        <v>1277</v>
      </c>
    </row>
    <row r="102" spans="1:3" x14ac:dyDescent="0.25">
      <c r="A102" s="39">
        <v>135</v>
      </c>
      <c r="B102" s="39" t="s">
        <v>1377</v>
      </c>
      <c r="C102" s="39" t="s">
        <v>1277</v>
      </c>
    </row>
    <row r="103" spans="1:3" x14ac:dyDescent="0.25">
      <c r="A103" s="39">
        <v>136</v>
      </c>
      <c r="B103" s="39" t="s">
        <v>2394</v>
      </c>
      <c r="C103" s="39" t="s">
        <v>1278</v>
      </c>
    </row>
    <row r="104" spans="1:3" x14ac:dyDescent="0.25">
      <c r="A104" s="39">
        <v>137</v>
      </c>
      <c r="B104" s="39" t="s">
        <v>1378</v>
      </c>
      <c r="C104" s="39" t="s">
        <v>1277</v>
      </c>
    </row>
    <row r="105" spans="1:3" x14ac:dyDescent="0.25">
      <c r="A105" s="39">
        <v>138</v>
      </c>
      <c r="B105" s="39" t="s">
        <v>1379</v>
      </c>
      <c r="C105" s="39" t="s">
        <v>1278</v>
      </c>
    </row>
    <row r="106" spans="1:3" x14ac:dyDescent="0.25">
      <c r="A106" s="39">
        <v>139</v>
      </c>
      <c r="B106" s="39" t="s">
        <v>1380</v>
      </c>
      <c r="C106" s="39" t="s">
        <v>1275</v>
      </c>
    </row>
    <row r="107" spans="1:3" x14ac:dyDescent="0.25">
      <c r="A107" s="39">
        <v>140</v>
      </c>
      <c r="B107" s="39" t="s">
        <v>2192</v>
      </c>
      <c r="C107" s="39" t="s">
        <v>1278</v>
      </c>
    </row>
    <row r="108" spans="1:3" x14ac:dyDescent="0.25">
      <c r="A108" s="39">
        <v>142</v>
      </c>
      <c r="B108" s="39" t="s">
        <v>1381</v>
      </c>
      <c r="C108" s="39" t="s">
        <v>1278</v>
      </c>
    </row>
    <row r="109" spans="1:3" x14ac:dyDescent="0.25">
      <c r="A109" s="39">
        <v>143</v>
      </c>
      <c r="B109" s="39" t="s">
        <v>1382</v>
      </c>
      <c r="C109" s="39" t="s">
        <v>1278</v>
      </c>
    </row>
    <row r="110" spans="1:3" x14ac:dyDescent="0.25">
      <c r="A110" s="39">
        <v>144</v>
      </c>
      <c r="B110" s="39" t="s">
        <v>1383</v>
      </c>
      <c r="C110" s="39" t="s">
        <v>1278</v>
      </c>
    </row>
    <row r="111" spans="1:3" x14ac:dyDescent="0.25">
      <c r="A111" s="39">
        <v>146</v>
      </c>
      <c r="B111" s="39" t="s">
        <v>1384</v>
      </c>
      <c r="C111" s="39" t="s">
        <v>1275</v>
      </c>
    </row>
    <row r="112" spans="1:3" x14ac:dyDescent="0.25">
      <c r="A112" s="39">
        <v>147</v>
      </c>
      <c r="B112" s="39" t="s">
        <v>1385</v>
      </c>
      <c r="C112" s="39" t="s">
        <v>1275</v>
      </c>
    </row>
    <row r="113" spans="1:3" x14ac:dyDescent="0.25">
      <c r="A113" s="39">
        <v>149</v>
      </c>
      <c r="B113" s="39" t="s">
        <v>2272</v>
      </c>
      <c r="C113" s="39" t="s">
        <v>1275</v>
      </c>
    </row>
    <row r="114" spans="1:3" x14ac:dyDescent="0.25">
      <c r="A114" s="39">
        <v>151</v>
      </c>
      <c r="B114" s="39" t="s">
        <v>1386</v>
      </c>
      <c r="C114" s="39" t="s">
        <v>1278</v>
      </c>
    </row>
    <row r="115" spans="1:3" x14ac:dyDescent="0.25">
      <c r="A115" s="39">
        <v>152</v>
      </c>
      <c r="B115" s="39" t="s">
        <v>1387</v>
      </c>
      <c r="C115" s="39" t="s">
        <v>1275</v>
      </c>
    </row>
    <row r="116" spans="1:3" x14ac:dyDescent="0.25">
      <c r="A116" s="39">
        <v>153</v>
      </c>
      <c r="B116" s="39" t="s">
        <v>1388</v>
      </c>
      <c r="C116" s="39" t="s">
        <v>1275</v>
      </c>
    </row>
    <row r="117" spans="1:3" x14ac:dyDescent="0.25">
      <c r="A117" s="39">
        <v>154</v>
      </c>
      <c r="B117" s="39" t="s">
        <v>1389</v>
      </c>
      <c r="C117" s="39" t="s">
        <v>1278</v>
      </c>
    </row>
    <row r="118" spans="1:3" x14ac:dyDescent="0.25">
      <c r="A118" s="39">
        <v>157</v>
      </c>
      <c r="B118" s="39" t="s">
        <v>1390</v>
      </c>
      <c r="C118" s="39" t="s">
        <v>1278</v>
      </c>
    </row>
    <row r="119" spans="1:3" x14ac:dyDescent="0.25">
      <c r="A119" s="39">
        <v>158</v>
      </c>
      <c r="B119" s="39" t="s">
        <v>1391</v>
      </c>
      <c r="C119" s="39" t="s">
        <v>1276</v>
      </c>
    </row>
    <row r="120" spans="1:3" x14ac:dyDescent="0.25">
      <c r="A120" s="39">
        <v>159</v>
      </c>
      <c r="B120" s="39" t="s">
        <v>1392</v>
      </c>
      <c r="C120" s="39" t="s">
        <v>1276</v>
      </c>
    </row>
    <row r="121" spans="1:3" x14ac:dyDescent="0.25">
      <c r="A121" s="39">
        <v>160</v>
      </c>
      <c r="B121" s="39" t="s">
        <v>1393</v>
      </c>
      <c r="C121" s="39" t="s">
        <v>1275</v>
      </c>
    </row>
    <row r="122" spans="1:3" x14ac:dyDescent="0.25">
      <c r="A122" s="39">
        <v>161</v>
      </c>
      <c r="B122" s="39" t="s">
        <v>1394</v>
      </c>
      <c r="C122" s="39" t="s">
        <v>1276</v>
      </c>
    </row>
    <row r="123" spans="1:3" x14ac:dyDescent="0.25">
      <c r="A123" s="39">
        <v>162</v>
      </c>
      <c r="B123" s="39" t="s">
        <v>1912</v>
      </c>
      <c r="C123" s="39" t="s">
        <v>1275</v>
      </c>
    </row>
    <row r="124" spans="1:3" x14ac:dyDescent="0.25">
      <c r="A124" s="39">
        <v>165</v>
      </c>
      <c r="B124" s="39" t="s">
        <v>2323</v>
      </c>
      <c r="C124" s="39" t="s">
        <v>1275</v>
      </c>
    </row>
    <row r="125" spans="1:3" x14ac:dyDescent="0.25">
      <c r="A125" s="39">
        <v>167</v>
      </c>
      <c r="B125" s="39" t="s">
        <v>1395</v>
      </c>
      <c r="C125" s="39" t="s">
        <v>1275</v>
      </c>
    </row>
    <row r="126" spans="1:3" x14ac:dyDescent="0.25">
      <c r="A126" s="39">
        <v>169</v>
      </c>
      <c r="B126" s="39" t="s">
        <v>1396</v>
      </c>
      <c r="C126" s="39" t="s">
        <v>1275</v>
      </c>
    </row>
    <row r="127" spans="1:3" x14ac:dyDescent="0.25">
      <c r="A127" s="39">
        <v>171</v>
      </c>
      <c r="B127" s="39" t="s">
        <v>1397</v>
      </c>
      <c r="C127" s="39" t="s">
        <v>1278</v>
      </c>
    </row>
    <row r="128" spans="1:3" x14ac:dyDescent="0.25">
      <c r="A128" s="39">
        <v>172</v>
      </c>
      <c r="B128" s="39" t="s">
        <v>1398</v>
      </c>
      <c r="C128" s="39" t="s">
        <v>1278</v>
      </c>
    </row>
    <row r="129" spans="1:3" x14ac:dyDescent="0.25">
      <c r="A129" s="39">
        <v>175</v>
      </c>
      <c r="B129" s="39" t="s">
        <v>1399</v>
      </c>
      <c r="C129" s="39" t="s">
        <v>1275</v>
      </c>
    </row>
    <row r="130" spans="1:3" x14ac:dyDescent="0.25">
      <c r="A130" s="39">
        <v>180</v>
      </c>
      <c r="B130" s="39" t="s">
        <v>1400</v>
      </c>
      <c r="C130" s="39" t="s">
        <v>1275</v>
      </c>
    </row>
    <row r="131" spans="1:3" x14ac:dyDescent="0.25">
      <c r="A131" s="39">
        <v>181</v>
      </c>
      <c r="B131" s="39" t="s">
        <v>1401</v>
      </c>
      <c r="C131" s="39" t="s">
        <v>1278</v>
      </c>
    </row>
    <row r="132" spans="1:3" x14ac:dyDescent="0.25">
      <c r="A132" s="39">
        <v>182</v>
      </c>
      <c r="B132" s="39" t="s">
        <v>1402</v>
      </c>
      <c r="C132" s="39" t="s">
        <v>1277</v>
      </c>
    </row>
    <row r="133" spans="1:3" x14ac:dyDescent="0.25">
      <c r="A133" s="39">
        <v>183</v>
      </c>
      <c r="B133" s="39" t="s">
        <v>2270</v>
      </c>
      <c r="C133" s="39" t="s">
        <v>1275</v>
      </c>
    </row>
    <row r="134" spans="1:3" x14ac:dyDescent="0.25">
      <c r="A134" s="39">
        <v>184</v>
      </c>
      <c r="B134" s="39" t="s">
        <v>1403</v>
      </c>
      <c r="C134" s="39" t="s">
        <v>1275</v>
      </c>
    </row>
    <row r="135" spans="1:3" x14ac:dyDescent="0.25">
      <c r="A135" s="39">
        <v>185</v>
      </c>
      <c r="B135" s="39" t="s">
        <v>1404</v>
      </c>
      <c r="C135" s="39" t="s">
        <v>1275</v>
      </c>
    </row>
    <row r="136" spans="1:3" x14ac:dyDescent="0.25">
      <c r="A136" s="39">
        <v>188</v>
      </c>
      <c r="B136" s="39" t="s">
        <v>1405</v>
      </c>
      <c r="C136" s="39" t="s">
        <v>1276</v>
      </c>
    </row>
    <row r="137" spans="1:3" x14ac:dyDescent="0.25">
      <c r="A137" s="39">
        <v>189</v>
      </c>
      <c r="B137" s="39" t="s">
        <v>1406</v>
      </c>
      <c r="C137" s="39" t="s">
        <v>1278</v>
      </c>
    </row>
    <row r="138" spans="1:3" x14ac:dyDescent="0.25">
      <c r="A138" s="39">
        <v>192</v>
      </c>
      <c r="B138" s="39" t="s">
        <v>1407</v>
      </c>
      <c r="C138" s="39" t="s">
        <v>1275</v>
      </c>
    </row>
    <row r="139" spans="1:3" x14ac:dyDescent="0.25">
      <c r="A139" s="39">
        <v>193</v>
      </c>
      <c r="B139" s="39" t="s">
        <v>1408</v>
      </c>
      <c r="C139" s="39" t="s">
        <v>1278</v>
      </c>
    </row>
    <row r="140" spans="1:3" x14ac:dyDescent="0.25">
      <c r="A140" s="39">
        <v>194</v>
      </c>
      <c r="B140" s="39" t="s">
        <v>1409</v>
      </c>
      <c r="C140" s="39" t="s">
        <v>1275</v>
      </c>
    </row>
    <row r="141" spans="1:3" x14ac:dyDescent="0.25">
      <c r="A141" s="39">
        <v>196</v>
      </c>
      <c r="B141" s="39" t="s">
        <v>1410</v>
      </c>
      <c r="C141" s="39" t="s">
        <v>1278</v>
      </c>
    </row>
    <row r="142" spans="1:3" x14ac:dyDescent="0.25">
      <c r="A142" s="39">
        <v>198</v>
      </c>
      <c r="B142" s="39" t="s">
        <v>1411</v>
      </c>
      <c r="C142" s="39" t="s">
        <v>1278</v>
      </c>
    </row>
    <row r="143" spans="1:3" x14ac:dyDescent="0.25">
      <c r="A143" s="39">
        <v>199</v>
      </c>
      <c r="B143" s="39" t="s">
        <v>2350</v>
      </c>
      <c r="C143" s="39" t="s">
        <v>1275</v>
      </c>
    </row>
    <row r="144" spans="1:3" x14ac:dyDescent="0.25">
      <c r="A144" s="39">
        <v>201</v>
      </c>
      <c r="B144" s="39" t="s">
        <v>1412</v>
      </c>
      <c r="C144" s="39" t="s">
        <v>1278</v>
      </c>
    </row>
    <row r="145" spans="1:3" x14ac:dyDescent="0.25">
      <c r="A145" s="39">
        <v>204</v>
      </c>
      <c r="B145" s="39" t="s">
        <v>1899</v>
      </c>
      <c r="C145" s="39" t="s">
        <v>1276</v>
      </c>
    </row>
    <row r="146" spans="1:3" x14ac:dyDescent="0.25">
      <c r="A146" s="39">
        <v>208</v>
      </c>
      <c r="B146" s="39" t="s">
        <v>1413</v>
      </c>
      <c r="C146" s="39" t="s">
        <v>1278</v>
      </c>
    </row>
    <row r="147" spans="1:3" x14ac:dyDescent="0.25">
      <c r="A147" s="39">
        <v>209</v>
      </c>
      <c r="B147" s="39" t="s">
        <v>1414</v>
      </c>
      <c r="C147" s="39" t="s">
        <v>1276</v>
      </c>
    </row>
    <row r="148" spans="1:3" x14ac:dyDescent="0.25">
      <c r="A148" s="39">
        <v>211</v>
      </c>
      <c r="B148" s="39" t="s">
        <v>1415</v>
      </c>
      <c r="C148" s="39" t="s">
        <v>1276</v>
      </c>
    </row>
    <row r="149" spans="1:3" x14ac:dyDescent="0.25">
      <c r="A149" s="39">
        <v>212</v>
      </c>
      <c r="B149" s="39" t="s">
        <v>1416</v>
      </c>
      <c r="C149" s="39" t="s">
        <v>1275</v>
      </c>
    </row>
    <row r="150" spans="1:3" x14ac:dyDescent="0.25">
      <c r="A150" s="39">
        <v>213</v>
      </c>
      <c r="B150" s="39" t="s">
        <v>1417</v>
      </c>
      <c r="C150" s="39" t="s">
        <v>1276</v>
      </c>
    </row>
    <row r="151" spans="1:3" x14ac:dyDescent="0.25">
      <c r="A151" s="39">
        <v>216</v>
      </c>
      <c r="B151" s="39" t="s">
        <v>1418</v>
      </c>
      <c r="C151" s="39" t="s">
        <v>1276</v>
      </c>
    </row>
    <row r="152" spans="1:3" x14ac:dyDescent="0.25">
      <c r="A152" s="39">
        <v>217</v>
      </c>
      <c r="B152" s="39" t="s">
        <v>1419</v>
      </c>
      <c r="C152" s="39" t="s">
        <v>1276</v>
      </c>
    </row>
    <row r="153" spans="1:3" x14ac:dyDescent="0.25">
      <c r="A153" s="39">
        <v>218</v>
      </c>
      <c r="B153" s="39" t="s">
        <v>1420</v>
      </c>
      <c r="C153" s="39" t="s">
        <v>1276</v>
      </c>
    </row>
    <row r="154" spans="1:3" x14ac:dyDescent="0.25">
      <c r="A154" s="39">
        <v>219</v>
      </c>
      <c r="B154" s="39" t="s">
        <v>1421</v>
      </c>
      <c r="C154" s="39" t="s">
        <v>1276</v>
      </c>
    </row>
    <row r="155" spans="1:3" x14ac:dyDescent="0.25">
      <c r="A155" s="39">
        <v>222</v>
      </c>
      <c r="B155" s="39" t="s">
        <v>1422</v>
      </c>
      <c r="C155" s="39" t="s">
        <v>1276</v>
      </c>
    </row>
    <row r="156" spans="1:3" x14ac:dyDescent="0.25">
      <c r="A156" s="39">
        <v>223</v>
      </c>
      <c r="B156" s="39" t="s">
        <v>1423</v>
      </c>
      <c r="C156" s="39" t="s">
        <v>1275</v>
      </c>
    </row>
    <row r="157" spans="1:3" x14ac:dyDescent="0.25">
      <c r="A157" s="39">
        <v>224</v>
      </c>
      <c r="B157" s="39" t="s">
        <v>2370</v>
      </c>
      <c r="C157" s="39" t="s">
        <v>1275</v>
      </c>
    </row>
    <row r="158" spans="1:3" x14ac:dyDescent="0.25">
      <c r="A158" s="39">
        <v>225</v>
      </c>
      <c r="B158" s="39" t="s">
        <v>2369</v>
      </c>
      <c r="C158" s="39" t="s">
        <v>1275</v>
      </c>
    </row>
    <row r="159" spans="1:3" x14ac:dyDescent="0.25">
      <c r="A159" s="39">
        <v>227</v>
      </c>
      <c r="B159" s="39" t="s">
        <v>2353</v>
      </c>
      <c r="C159" s="39" t="s">
        <v>1275</v>
      </c>
    </row>
    <row r="160" spans="1:3" x14ac:dyDescent="0.25">
      <c r="A160" s="39">
        <v>228</v>
      </c>
      <c r="B160" s="39" t="s">
        <v>1424</v>
      </c>
      <c r="C160" s="39" t="s">
        <v>1278</v>
      </c>
    </row>
    <row r="161" spans="1:3" x14ac:dyDescent="0.25">
      <c r="A161" s="39">
        <v>231</v>
      </c>
      <c r="B161" s="39" t="s">
        <v>1425</v>
      </c>
      <c r="C161" s="39" t="s">
        <v>1275</v>
      </c>
    </row>
    <row r="162" spans="1:3" x14ac:dyDescent="0.25">
      <c r="A162" s="39">
        <v>232</v>
      </c>
      <c r="B162" s="39" t="s">
        <v>1426</v>
      </c>
      <c r="C162" s="39" t="s">
        <v>1275</v>
      </c>
    </row>
    <row r="163" spans="1:3" x14ac:dyDescent="0.25">
      <c r="A163" s="39">
        <v>234</v>
      </c>
      <c r="B163" s="39" t="s">
        <v>1427</v>
      </c>
      <c r="C163" s="39" t="s">
        <v>1275</v>
      </c>
    </row>
    <row r="164" spans="1:3" x14ac:dyDescent="0.25">
      <c r="A164" s="39">
        <v>235</v>
      </c>
      <c r="B164" s="39" t="s">
        <v>1428</v>
      </c>
      <c r="C164" s="39" t="s">
        <v>1275</v>
      </c>
    </row>
    <row r="165" spans="1:3" x14ac:dyDescent="0.25">
      <c r="A165" s="39">
        <v>237</v>
      </c>
      <c r="B165" s="39" t="s">
        <v>1429</v>
      </c>
      <c r="C165" s="39" t="s">
        <v>1275</v>
      </c>
    </row>
    <row r="166" spans="1:3" x14ac:dyDescent="0.25">
      <c r="A166" s="39">
        <v>238</v>
      </c>
      <c r="B166" s="39" t="s">
        <v>1430</v>
      </c>
      <c r="C166" s="39" t="s">
        <v>1275</v>
      </c>
    </row>
    <row r="167" spans="1:3" x14ac:dyDescent="0.25">
      <c r="A167" s="39">
        <v>239</v>
      </c>
      <c r="B167" s="39" t="s">
        <v>1431</v>
      </c>
      <c r="C167" s="39" t="s">
        <v>1275</v>
      </c>
    </row>
    <row r="168" spans="1:3" x14ac:dyDescent="0.25">
      <c r="A168" s="39">
        <v>240</v>
      </c>
      <c r="B168" s="39" t="s">
        <v>1432</v>
      </c>
      <c r="C168" s="39" t="s">
        <v>1275</v>
      </c>
    </row>
    <row r="169" spans="1:3" x14ac:dyDescent="0.25">
      <c r="A169" s="39">
        <v>241</v>
      </c>
      <c r="B169" s="39" t="s">
        <v>1433</v>
      </c>
      <c r="C169" s="39" t="s">
        <v>1275</v>
      </c>
    </row>
    <row r="170" spans="1:3" x14ac:dyDescent="0.25">
      <c r="A170" s="39">
        <v>243</v>
      </c>
      <c r="B170" s="39" t="s">
        <v>2330</v>
      </c>
      <c r="C170" s="39" t="s">
        <v>1275</v>
      </c>
    </row>
    <row r="171" spans="1:3" x14ac:dyDescent="0.25">
      <c r="A171" s="39">
        <v>244</v>
      </c>
      <c r="B171" s="39" t="s">
        <v>1434</v>
      </c>
      <c r="C171" s="39" t="s">
        <v>1275</v>
      </c>
    </row>
    <row r="172" spans="1:3" x14ac:dyDescent="0.25">
      <c r="A172" s="39">
        <v>245</v>
      </c>
      <c r="B172" s="39" t="s">
        <v>2150</v>
      </c>
      <c r="C172" s="39" t="s">
        <v>1278</v>
      </c>
    </row>
    <row r="173" spans="1:3" x14ac:dyDescent="0.25">
      <c r="A173" s="39">
        <v>246</v>
      </c>
      <c r="B173" s="39" t="s">
        <v>1435</v>
      </c>
      <c r="C173" s="39" t="s">
        <v>1275</v>
      </c>
    </row>
    <row r="174" spans="1:3" x14ac:dyDescent="0.25">
      <c r="A174" s="39">
        <v>248</v>
      </c>
      <c r="B174" s="39" t="s">
        <v>1436</v>
      </c>
      <c r="C174" s="39" t="s">
        <v>1275</v>
      </c>
    </row>
    <row r="175" spans="1:3" x14ac:dyDescent="0.25">
      <c r="A175" s="39">
        <v>249</v>
      </c>
      <c r="B175" s="39" t="s">
        <v>1437</v>
      </c>
      <c r="C175" s="39" t="s">
        <v>1277</v>
      </c>
    </row>
    <row r="176" spans="1:3" x14ac:dyDescent="0.25">
      <c r="A176" s="39">
        <v>250</v>
      </c>
      <c r="B176" s="39" t="s">
        <v>2339</v>
      </c>
      <c r="C176" s="39" t="s">
        <v>1277</v>
      </c>
    </row>
    <row r="177" spans="1:3" x14ac:dyDescent="0.25">
      <c r="A177" s="39">
        <v>252</v>
      </c>
      <c r="B177" s="39" t="s">
        <v>1438</v>
      </c>
      <c r="C177" s="39" t="s">
        <v>1277</v>
      </c>
    </row>
    <row r="178" spans="1:3" x14ac:dyDescent="0.25">
      <c r="A178" s="39">
        <v>253</v>
      </c>
      <c r="B178" s="39" t="s">
        <v>1439</v>
      </c>
      <c r="C178" s="39" t="s">
        <v>1278</v>
      </c>
    </row>
    <row r="179" spans="1:3" x14ac:dyDescent="0.25">
      <c r="A179" s="39">
        <v>256</v>
      </c>
      <c r="B179" s="39" t="s">
        <v>1440</v>
      </c>
      <c r="C179" s="39" t="s">
        <v>1278</v>
      </c>
    </row>
    <row r="180" spans="1:3" x14ac:dyDescent="0.25">
      <c r="A180" s="39">
        <v>257</v>
      </c>
      <c r="B180" s="39" t="s">
        <v>2393</v>
      </c>
      <c r="C180" s="39" t="s">
        <v>1278</v>
      </c>
    </row>
    <row r="181" spans="1:3" x14ac:dyDescent="0.25">
      <c r="A181" s="39">
        <v>259</v>
      </c>
      <c r="B181" s="39" t="s">
        <v>2348</v>
      </c>
      <c r="C181" s="39" t="s">
        <v>1275</v>
      </c>
    </row>
    <row r="182" spans="1:3" x14ac:dyDescent="0.25">
      <c r="A182" s="39">
        <v>261</v>
      </c>
      <c r="B182" s="39" t="s">
        <v>2397</v>
      </c>
      <c r="C182" s="39" t="s">
        <v>1278</v>
      </c>
    </row>
    <row r="183" spans="1:3" x14ac:dyDescent="0.25">
      <c r="A183" s="39">
        <v>262</v>
      </c>
      <c r="B183" s="39" t="s">
        <v>1441</v>
      </c>
      <c r="C183" s="39" t="s">
        <v>1278</v>
      </c>
    </row>
    <row r="184" spans="1:3" x14ac:dyDescent="0.25">
      <c r="A184" s="39">
        <v>264</v>
      </c>
      <c r="B184" s="39" t="s">
        <v>1442</v>
      </c>
      <c r="C184" s="39" t="s">
        <v>1275</v>
      </c>
    </row>
    <row r="185" spans="1:3" x14ac:dyDescent="0.25">
      <c r="A185" s="39">
        <v>265</v>
      </c>
      <c r="B185" s="39" t="s">
        <v>2003</v>
      </c>
      <c r="C185" s="39" t="s">
        <v>1276</v>
      </c>
    </row>
    <row r="186" spans="1:3" x14ac:dyDescent="0.25">
      <c r="A186" s="39">
        <v>266</v>
      </c>
      <c r="B186" s="39" t="s">
        <v>1443</v>
      </c>
      <c r="C186" s="39" t="s">
        <v>1278</v>
      </c>
    </row>
    <row r="187" spans="1:3" x14ac:dyDescent="0.25">
      <c r="A187" s="39">
        <v>267</v>
      </c>
      <c r="B187" s="39" t="s">
        <v>1444</v>
      </c>
      <c r="C187" s="39" t="s">
        <v>1275</v>
      </c>
    </row>
    <row r="188" spans="1:3" x14ac:dyDescent="0.25">
      <c r="A188" s="39">
        <v>268</v>
      </c>
      <c r="B188" s="39" t="s">
        <v>1445</v>
      </c>
      <c r="C188" s="39" t="s">
        <v>1276</v>
      </c>
    </row>
    <row r="189" spans="1:3" x14ac:dyDescent="0.25">
      <c r="A189" s="39">
        <v>272</v>
      </c>
      <c r="B189" s="39" t="s">
        <v>1446</v>
      </c>
      <c r="C189" s="39" t="s">
        <v>1275</v>
      </c>
    </row>
    <row r="190" spans="1:3" x14ac:dyDescent="0.25">
      <c r="A190" s="39">
        <v>275</v>
      </c>
      <c r="B190" s="39" t="s">
        <v>1447</v>
      </c>
      <c r="C190" s="39" t="s">
        <v>1278</v>
      </c>
    </row>
    <row r="191" spans="1:3" x14ac:dyDescent="0.25">
      <c r="A191" s="39">
        <v>276</v>
      </c>
      <c r="B191" s="39" t="s">
        <v>1448</v>
      </c>
      <c r="C191" s="39" t="s">
        <v>1278</v>
      </c>
    </row>
    <row r="192" spans="1:3" x14ac:dyDescent="0.25">
      <c r="A192" s="39">
        <v>277</v>
      </c>
      <c r="B192" s="39" t="s">
        <v>1449</v>
      </c>
      <c r="C192" s="39" t="s">
        <v>1278</v>
      </c>
    </row>
    <row r="193" spans="1:3" x14ac:dyDescent="0.25">
      <c r="A193" s="39">
        <v>279</v>
      </c>
      <c r="B193" s="39" t="s">
        <v>2326</v>
      </c>
      <c r="C193" s="39" t="s">
        <v>1275</v>
      </c>
    </row>
    <row r="194" spans="1:3" x14ac:dyDescent="0.25">
      <c r="A194" s="39">
        <v>280</v>
      </c>
      <c r="B194" s="39" t="s">
        <v>1450</v>
      </c>
      <c r="C194" s="39" t="s">
        <v>1275</v>
      </c>
    </row>
    <row r="195" spans="1:3" x14ac:dyDescent="0.25">
      <c r="A195" s="39">
        <v>281</v>
      </c>
      <c r="B195" s="39" t="s">
        <v>1451</v>
      </c>
      <c r="C195" s="39" t="s">
        <v>1275</v>
      </c>
    </row>
    <row r="196" spans="1:3" x14ac:dyDescent="0.25">
      <c r="A196" s="39">
        <v>282</v>
      </c>
      <c r="B196" s="39" t="s">
        <v>1452</v>
      </c>
      <c r="C196" s="39" t="s">
        <v>1278</v>
      </c>
    </row>
    <row r="197" spans="1:3" x14ac:dyDescent="0.25">
      <c r="A197" s="39">
        <v>283</v>
      </c>
      <c r="B197" s="39" t="s">
        <v>1453</v>
      </c>
      <c r="C197" s="39" t="s">
        <v>1278</v>
      </c>
    </row>
    <row r="198" spans="1:3" x14ac:dyDescent="0.25">
      <c r="A198" s="39">
        <v>285</v>
      </c>
      <c r="B198" s="39" t="s">
        <v>1454</v>
      </c>
      <c r="C198" s="39" t="s">
        <v>1278</v>
      </c>
    </row>
    <row r="199" spans="1:3" x14ac:dyDescent="0.25">
      <c r="A199" s="39">
        <v>288</v>
      </c>
      <c r="B199" s="39" t="s">
        <v>2308</v>
      </c>
      <c r="C199" s="39" t="s">
        <v>1278</v>
      </c>
    </row>
    <row r="200" spans="1:3" x14ac:dyDescent="0.25">
      <c r="A200" s="39">
        <v>289</v>
      </c>
      <c r="B200" s="39" t="s">
        <v>2269</v>
      </c>
      <c r="C200" s="39" t="s">
        <v>1276</v>
      </c>
    </row>
    <row r="201" spans="1:3" x14ac:dyDescent="0.25">
      <c r="A201" s="39">
        <v>290</v>
      </c>
      <c r="B201" s="39" t="s">
        <v>1455</v>
      </c>
      <c r="C201" s="39" t="s">
        <v>1278</v>
      </c>
    </row>
    <row r="202" spans="1:3" x14ac:dyDescent="0.25">
      <c r="A202" s="39">
        <v>291</v>
      </c>
      <c r="B202" s="39" t="s">
        <v>2362</v>
      </c>
      <c r="C202" s="39" t="s">
        <v>1278</v>
      </c>
    </row>
    <row r="203" spans="1:3" x14ac:dyDescent="0.25">
      <c r="A203" s="39">
        <v>292</v>
      </c>
      <c r="B203" s="39" t="s">
        <v>1456</v>
      </c>
      <c r="C203" s="39" t="s">
        <v>1278</v>
      </c>
    </row>
    <row r="204" spans="1:3" x14ac:dyDescent="0.25">
      <c r="A204" s="39">
        <v>293</v>
      </c>
      <c r="B204" s="39" t="s">
        <v>2371</v>
      </c>
      <c r="C204" s="39" t="s">
        <v>1276</v>
      </c>
    </row>
    <row r="205" spans="1:3" x14ac:dyDescent="0.25">
      <c r="A205" s="39">
        <v>294</v>
      </c>
      <c r="B205" s="39" t="s">
        <v>1457</v>
      </c>
      <c r="C205" s="39" t="s">
        <v>1276</v>
      </c>
    </row>
    <row r="206" spans="1:3" x14ac:dyDescent="0.25">
      <c r="A206" s="39">
        <v>295</v>
      </c>
      <c r="B206" s="39" t="s">
        <v>1458</v>
      </c>
      <c r="C206" s="39" t="s">
        <v>1276</v>
      </c>
    </row>
    <row r="207" spans="1:3" x14ac:dyDescent="0.25">
      <c r="A207" s="39">
        <v>296</v>
      </c>
      <c r="B207" s="39" t="s">
        <v>1459</v>
      </c>
      <c r="C207" s="39" t="s">
        <v>1277</v>
      </c>
    </row>
    <row r="208" spans="1:3" x14ac:dyDescent="0.25">
      <c r="A208" s="39">
        <v>297</v>
      </c>
      <c r="B208" s="39" t="s">
        <v>1460</v>
      </c>
      <c r="C208" s="39" t="s">
        <v>1277</v>
      </c>
    </row>
    <row r="209" spans="1:3" x14ac:dyDescent="0.25">
      <c r="A209" s="39">
        <v>298</v>
      </c>
      <c r="B209" s="39" t="s">
        <v>1461</v>
      </c>
      <c r="C209" s="39" t="s">
        <v>1275</v>
      </c>
    </row>
    <row r="210" spans="1:3" x14ac:dyDescent="0.25">
      <c r="A210" s="39">
        <v>299</v>
      </c>
      <c r="B210" s="39" t="s">
        <v>1462</v>
      </c>
      <c r="C210" s="39" t="s">
        <v>1278</v>
      </c>
    </row>
    <row r="211" spans="1:3" x14ac:dyDescent="0.25">
      <c r="A211" s="39">
        <v>300</v>
      </c>
      <c r="B211" s="39" t="s">
        <v>1463</v>
      </c>
      <c r="C211" s="39" t="s">
        <v>1275</v>
      </c>
    </row>
    <row r="212" spans="1:3" x14ac:dyDescent="0.25">
      <c r="A212" s="39">
        <v>301</v>
      </c>
      <c r="B212" s="39" t="s">
        <v>1464</v>
      </c>
      <c r="C212" s="39" t="s">
        <v>1277</v>
      </c>
    </row>
    <row r="213" spans="1:3" x14ac:dyDescent="0.25">
      <c r="A213" s="39">
        <v>302</v>
      </c>
      <c r="B213" s="39" t="s">
        <v>1465</v>
      </c>
      <c r="C213" s="39" t="s">
        <v>1275</v>
      </c>
    </row>
    <row r="214" spans="1:3" x14ac:dyDescent="0.25">
      <c r="A214" s="39">
        <v>304</v>
      </c>
      <c r="B214" s="39" t="s">
        <v>1466</v>
      </c>
      <c r="C214" s="39" t="s">
        <v>1278</v>
      </c>
    </row>
    <row r="215" spans="1:3" x14ac:dyDescent="0.25">
      <c r="A215" s="39">
        <v>306</v>
      </c>
      <c r="B215" s="39" t="s">
        <v>1897</v>
      </c>
      <c r="C215" s="39" t="s">
        <v>1278</v>
      </c>
    </row>
    <row r="216" spans="1:3" x14ac:dyDescent="0.25">
      <c r="A216" s="39">
        <v>307</v>
      </c>
      <c r="B216" s="39" t="s">
        <v>2193</v>
      </c>
      <c r="C216" s="39" t="s">
        <v>1278</v>
      </c>
    </row>
    <row r="217" spans="1:3" x14ac:dyDescent="0.25">
      <c r="A217" s="39">
        <v>309</v>
      </c>
      <c r="B217" s="39" t="s">
        <v>1467</v>
      </c>
      <c r="C217" s="39" t="s">
        <v>1276</v>
      </c>
    </row>
    <row r="218" spans="1:3" x14ac:dyDescent="0.25">
      <c r="A218" s="39">
        <v>310</v>
      </c>
      <c r="B218" s="39" t="s">
        <v>1468</v>
      </c>
      <c r="C218" s="39" t="s">
        <v>1278</v>
      </c>
    </row>
    <row r="219" spans="1:3" x14ac:dyDescent="0.25">
      <c r="A219" s="39">
        <v>311</v>
      </c>
      <c r="B219" s="39" t="s">
        <v>2194</v>
      </c>
      <c r="C219" s="39" t="s">
        <v>1277</v>
      </c>
    </row>
    <row r="220" spans="1:3" x14ac:dyDescent="0.25">
      <c r="A220" s="39">
        <v>312</v>
      </c>
      <c r="B220" s="39" t="s">
        <v>1469</v>
      </c>
      <c r="C220" s="39" t="s">
        <v>1275</v>
      </c>
    </row>
    <row r="221" spans="1:3" x14ac:dyDescent="0.25">
      <c r="A221" s="39">
        <v>313</v>
      </c>
      <c r="B221" s="39" t="s">
        <v>2395</v>
      </c>
      <c r="C221" s="39" t="s">
        <v>1278</v>
      </c>
    </row>
    <row r="222" spans="1:3" x14ac:dyDescent="0.25">
      <c r="A222" s="39">
        <v>314</v>
      </c>
      <c r="B222" s="39" t="s">
        <v>1470</v>
      </c>
      <c r="C222" s="39" t="s">
        <v>1275</v>
      </c>
    </row>
    <row r="223" spans="1:3" x14ac:dyDescent="0.25">
      <c r="A223" s="39">
        <v>315</v>
      </c>
      <c r="B223" s="39" t="s">
        <v>1471</v>
      </c>
      <c r="C223" s="39" t="s">
        <v>1278</v>
      </c>
    </row>
    <row r="224" spans="1:3" x14ac:dyDescent="0.25">
      <c r="A224" s="39">
        <v>317</v>
      </c>
      <c r="B224" s="39" t="s">
        <v>1943</v>
      </c>
      <c r="C224" s="39" t="s">
        <v>1278</v>
      </c>
    </row>
    <row r="225" spans="1:3" x14ac:dyDescent="0.25">
      <c r="A225" s="39">
        <v>318</v>
      </c>
      <c r="B225" s="39" t="s">
        <v>2322</v>
      </c>
      <c r="C225" s="39" t="s">
        <v>1275</v>
      </c>
    </row>
    <row r="226" spans="1:3" x14ac:dyDescent="0.25">
      <c r="A226" s="39">
        <v>319</v>
      </c>
      <c r="B226" s="39" t="s">
        <v>1950</v>
      </c>
      <c r="C226" s="39" t="s">
        <v>1275</v>
      </c>
    </row>
    <row r="227" spans="1:3" x14ac:dyDescent="0.25">
      <c r="A227" s="39">
        <v>320</v>
      </c>
      <c r="B227" s="39" t="s">
        <v>1988</v>
      </c>
      <c r="C227" s="39" t="s">
        <v>1276</v>
      </c>
    </row>
    <row r="228" spans="1:3" x14ac:dyDescent="0.25">
      <c r="A228" s="39">
        <v>321</v>
      </c>
      <c r="B228" s="39" t="s">
        <v>1472</v>
      </c>
      <c r="C228" s="39" t="s">
        <v>1275</v>
      </c>
    </row>
    <row r="229" spans="1:3" x14ac:dyDescent="0.25">
      <c r="A229" s="39">
        <v>325</v>
      </c>
      <c r="B229" s="39" t="s">
        <v>1931</v>
      </c>
      <c r="C229" s="39" t="s">
        <v>1275</v>
      </c>
    </row>
    <row r="230" spans="1:3" x14ac:dyDescent="0.25">
      <c r="A230" s="39">
        <v>326</v>
      </c>
      <c r="B230" s="39" t="s">
        <v>2329</v>
      </c>
      <c r="C230" s="39" t="s">
        <v>1275</v>
      </c>
    </row>
    <row r="231" spans="1:3" x14ac:dyDescent="0.25">
      <c r="A231" s="39">
        <v>327</v>
      </c>
      <c r="B231" s="39" t="s">
        <v>1473</v>
      </c>
      <c r="C231" s="39" t="s">
        <v>1275</v>
      </c>
    </row>
    <row r="232" spans="1:3" x14ac:dyDescent="0.25">
      <c r="A232" s="39">
        <v>330</v>
      </c>
      <c r="B232" s="39" t="s">
        <v>1474</v>
      </c>
      <c r="C232" s="39" t="s">
        <v>1276</v>
      </c>
    </row>
    <row r="233" spans="1:3" x14ac:dyDescent="0.25">
      <c r="A233" s="39">
        <v>331</v>
      </c>
      <c r="B233" s="39" t="s">
        <v>2334</v>
      </c>
      <c r="C233" s="39" t="s">
        <v>1275</v>
      </c>
    </row>
    <row r="234" spans="1:3" x14ac:dyDescent="0.25">
      <c r="A234" s="39">
        <v>332</v>
      </c>
      <c r="B234" s="39" t="s">
        <v>2282</v>
      </c>
      <c r="C234" s="39" t="s">
        <v>1278</v>
      </c>
    </row>
    <row r="235" spans="1:3" x14ac:dyDescent="0.25">
      <c r="A235" s="39">
        <v>333</v>
      </c>
      <c r="B235" s="39" t="s">
        <v>2283</v>
      </c>
      <c r="C235" s="39" t="s">
        <v>1278</v>
      </c>
    </row>
    <row r="236" spans="1:3" x14ac:dyDescent="0.25">
      <c r="A236" s="39">
        <v>334</v>
      </c>
      <c r="B236" s="39" t="s">
        <v>1974</v>
      </c>
      <c r="C236" s="39" t="s">
        <v>1278</v>
      </c>
    </row>
    <row r="237" spans="1:3" x14ac:dyDescent="0.25">
      <c r="A237" s="39">
        <v>335</v>
      </c>
      <c r="B237" s="39" t="s">
        <v>1924</v>
      </c>
      <c r="C237" s="39" t="s">
        <v>1275</v>
      </c>
    </row>
    <row r="238" spans="1:3" x14ac:dyDescent="0.25">
      <c r="A238" s="39">
        <v>336</v>
      </c>
      <c r="B238" s="39" t="s">
        <v>2153</v>
      </c>
      <c r="C238" s="39" t="s">
        <v>1275</v>
      </c>
    </row>
    <row r="239" spans="1:3" x14ac:dyDescent="0.25">
      <c r="A239" s="39">
        <v>337</v>
      </c>
      <c r="B239" s="39" t="s">
        <v>1939</v>
      </c>
      <c r="C239" s="39" t="s">
        <v>1278</v>
      </c>
    </row>
    <row r="240" spans="1:3" x14ac:dyDescent="0.25">
      <c r="A240" s="39">
        <v>338</v>
      </c>
      <c r="B240" s="39" t="s">
        <v>2349</v>
      </c>
      <c r="C240" s="39" t="s">
        <v>1275</v>
      </c>
    </row>
    <row r="241" spans="1:3" x14ac:dyDescent="0.25">
      <c r="A241" s="39">
        <v>339</v>
      </c>
      <c r="B241" s="39" t="s">
        <v>2351</v>
      </c>
      <c r="C241" s="39" t="s">
        <v>1275</v>
      </c>
    </row>
    <row r="242" spans="1:3" x14ac:dyDescent="0.25">
      <c r="A242" s="39">
        <v>342</v>
      </c>
      <c r="B242" s="39" t="s">
        <v>2275</v>
      </c>
      <c r="C242" s="39" t="s">
        <v>1277</v>
      </c>
    </row>
    <row r="243" spans="1:3" x14ac:dyDescent="0.25">
      <c r="A243" s="39">
        <v>345</v>
      </c>
      <c r="B243" s="39" t="s">
        <v>2466</v>
      </c>
      <c r="C243" s="39" t="s">
        <v>1276</v>
      </c>
    </row>
    <row r="244" spans="1:3" x14ac:dyDescent="0.25">
      <c r="A244" s="39">
        <v>346</v>
      </c>
      <c r="B244" s="39" t="s">
        <v>2229</v>
      </c>
      <c r="C244" s="39" t="s">
        <v>1275</v>
      </c>
    </row>
    <row r="245" spans="1:3" x14ac:dyDescent="0.25">
      <c r="A245" s="39">
        <v>347</v>
      </c>
      <c r="B245" s="39" t="s">
        <v>2274</v>
      </c>
      <c r="C245" s="39" t="s">
        <v>1275</v>
      </c>
    </row>
    <row r="246" spans="1:3" x14ac:dyDescent="0.25">
      <c r="A246" s="39">
        <v>348</v>
      </c>
      <c r="B246" s="39" t="s">
        <v>2475</v>
      </c>
      <c r="C246" s="39" t="s">
        <v>1275</v>
      </c>
    </row>
    <row r="247" spans="1:3" x14ac:dyDescent="0.25">
      <c r="A247" s="39">
        <v>350</v>
      </c>
      <c r="B247" s="39" t="s">
        <v>1475</v>
      </c>
      <c r="C247" s="39" t="s">
        <v>1278</v>
      </c>
    </row>
    <row r="248" spans="1:3" x14ac:dyDescent="0.25">
      <c r="A248" s="39">
        <v>351</v>
      </c>
      <c r="B248" s="39" t="s">
        <v>1476</v>
      </c>
      <c r="C248" s="39" t="s">
        <v>1278</v>
      </c>
    </row>
    <row r="249" spans="1:3" x14ac:dyDescent="0.25">
      <c r="A249" s="39">
        <v>352</v>
      </c>
      <c r="B249" s="39" t="s">
        <v>1477</v>
      </c>
      <c r="C249" s="39" t="s">
        <v>1278</v>
      </c>
    </row>
    <row r="250" spans="1:3" x14ac:dyDescent="0.25">
      <c r="A250" s="39">
        <v>353</v>
      </c>
      <c r="B250" s="39" t="s">
        <v>1478</v>
      </c>
      <c r="C250" s="39" t="s">
        <v>1276</v>
      </c>
    </row>
    <row r="251" spans="1:3" x14ac:dyDescent="0.25">
      <c r="A251" s="39">
        <v>354</v>
      </c>
      <c r="B251" s="39" t="s">
        <v>1479</v>
      </c>
      <c r="C251" s="39" t="s">
        <v>1275</v>
      </c>
    </row>
    <row r="252" spans="1:3" x14ac:dyDescent="0.25">
      <c r="A252" s="39">
        <v>355</v>
      </c>
      <c r="B252" s="39" t="s">
        <v>1480</v>
      </c>
      <c r="C252" s="39" t="s">
        <v>1275</v>
      </c>
    </row>
    <row r="253" spans="1:3" x14ac:dyDescent="0.25">
      <c r="A253" s="39">
        <v>356</v>
      </c>
      <c r="B253" s="39" t="s">
        <v>1481</v>
      </c>
      <c r="C253" s="39" t="s">
        <v>1277</v>
      </c>
    </row>
    <row r="254" spans="1:3" x14ac:dyDescent="0.25">
      <c r="A254" s="39">
        <v>357</v>
      </c>
      <c r="B254" s="39" t="s">
        <v>1482</v>
      </c>
      <c r="C254" s="39" t="s">
        <v>1278</v>
      </c>
    </row>
    <row r="255" spans="1:3" x14ac:dyDescent="0.25">
      <c r="A255" s="39">
        <v>358</v>
      </c>
      <c r="B255" s="39" t="s">
        <v>2231</v>
      </c>
      <c r="C255" s="39" t="s">
        <v>1278</v>
      </c>
    </row>
    <row r="256" spans="1:3" x14ac:dyDescent="0.25">
      <c r="A256" s="39">
        <v>359</v>
      </c>
      <c r="B256" s="39" t="s">
        <v>2357</v>
      </c>
      <c r="C256" s="39" t="s">
        <v>1275</v>
      </c>
    </row>
    <row r="257" spans="1:3" x14ac:dyDescent="0.25">
      <c r="A257" s="39">
        <v>360</v>
      </c>
      <c r="B257" s="39" t="s">
        <v>1925</v>
      </c>
      <c r="C257" s="39" t="s">
        <v>1275</v>
      </c>
    </row>
    <row r="258" spans="1:3" s="78" customFormat="1" x14ac:dyDescent="0.25">
      <c r="A258" s="86">
        <v>363</v>
      </c>
      <c r="B258" s="86" t="s">
        <v>2491</v>
      </c>
      <c r="C258" s="86" t="s">
        <v>1275</v>
      </c>
    </row>
    <row r="259" spans="1:3" x14ac:dyDescent="0.25">
      <c r="A259" s="39">
        <v>364</v>
      </c>
      <c r="B259" s="39" t="s">
        <v>2419</v>
      </c>
      <c r="C259" s="39" t="s">
        <v>1278</v>
      </c>
    </row>
    <row r="260" spans="1:3" s="78" customFormat="1" x14ac:dyDescent="0.25">
      <c r="A260" s="86">
        <v>365</v>
      </c>
      <c r="B260" s="86" t="s">
        <v>2489</v>
      </c>
      <c r="C260" s="86" t="s">
        <v>1275</v>
      </c>
    </row>
    <row r="261" spans="1:3" x14ac:dyDescent="0.25">
      <c r="A261" s="39">
        <v>366</v>
      </c>
      <c r="B261" s="39" t="s">
        <v>2242</v>
      </c>
      <c r="C261" s="39" t="s">
        <v>1276</v>
      </c>
    </row>
    <row r="262" spans="1:3" s="78" customFormat="1" x14ac:dyDescent="0.25">
      <c r="A262" s="86">
        <v>369</v>
      </c>
      <c r="B262" s="86" t="s">
        <v>2490</v>
      </c>
      <c r="C262" s="86" t="s">
        <v>1275</v>
      </c>
    </row>
    <row r="263" spans="1:3" x14ac:dyDescent="0.25">
      <c r="A263" s="39">
        <v>370</v>
      </c>
      <c r="B263" s="39" t="s">
        <v>2241</v>
      </c>
      <c r="C263" s="39" t="s">
        <v>1278</v>
      </c>
    </row>
    <row r="264" spans="1:3" x14ac:dyDescent="0.25">
      <c r="A264" s="39">
        <v>372</v>
      </c>
      <c r="B264" s="39" t="s">
        <v>2255</v>
      </c>
      <c r="C264" s="39" t="s">
        <v>1278</v>
      </c>
    </row>
    <row r="265" spans="1:3" x14ac:dyDescent="0.25">
      <c r="A265" s="39">
        <v>373</v>
      </c>
      <c r="B265" s="39" t="s">
        <v>2236</v>
      </c>
      <c r="C265" s="39" t="s">
        <v>1278</v>
      </c>
    </row>
    <row r="266" spans="1:3" x14ac:dyDescent="0.25">
      <c r="A266" s="39">
        <v>377</v>
      </c>
      <c r="B266" s="39" t="s">
        <v>2273</v>
      </c>
      <c r="C266" s="39" t="s">
        <v>1275</v>
      </c>
    </row>
    <row r="267" spans="1:3" x14ac:dyDescent="0.25">
      <c r="A267" s="39">
        <v>378</v>
      </c>
      <c r="B267" s="39" t="s">
        <v>2235</v>
      </c>
      <c r="C267" s="39" t="s">
        <v>1275</v>
      </c>
    </row>
    <row r="268" spans="1:3" x14ac:dyDescent="0.25">
      <c r="A268" s="39">
        <v>380</v>
      </c>
      <c r="B268" s="39" t="s">
        <v>1483</v>
      </c>
      <c r="C268" s="39" t="s">
        <v>1278</v>
      </c>
    </row>
    <row r="269" spans="1:3" x14ac:dyDescent="0.25">
      <c r="A269" s="39">
        <v>382</v>
      </c>
      <c r="B269" s="39" t="s">
        <v>2457</v>
      </c>
      <c r="C269" s="39" t="s">
        <v>1275</v>
      </c>
    </row>
    <row r="270" spans="1:3" x14ac:dyDescent="0.25">
      <c r="A270" s="39">
        <v>383</v>
      </c>
      <c r="B270" s="39" t="s">
        <v>2276</v>
      </c>
      <c r="C270" s="39" t="s">
        <v>1278</v>
      </c>
    </row>
    <row r="271" spans="1:3" s="78" customFormat="1" x14ac:dyDescent="0.25">
      <c r="A271" s="84">
        <v>384</v>
      </c>
      <c r="B271" s="84" t="s">
        <v>2483</v>
      </c>
      <c r="C271" s="84" t="s">
        <v>1275</v>
      </c>
    </row>
    <row r="272" spans="1:3" x14ac:dyDescent="0.25">
      <c r="A272" s="39">
        <v>385</v>
      </c>
      <c r="B272" s="39" t="s">
        <v>1484</v>
      </c>
      <c r="C272" s="39" t="s">
        <v>1276</v>
      </c>
    </row>
    <row r="273" spans="1:3" x14ac:dyDescent="0.25">
      <c r="A273" s="39">
        <v>386</v>
      </c>
      <c r="B273" s="39" t="s">
        <v>1485</v>
      </c>
      <c r="C273" s="39" t="s">
        <v>1276</v>
      </c>
    </row>
    <row r="274" spans="1:3" x14ac:dyDescent="0.25">
      <c r="A274" s="39">
        <v>387</v>
      </c>
      <c r="B274" s="39" t="s">
        <v>1486</v>
      </c>
      <c r="C274" s="39" t="s">
        <v>1275</v>
      </c>
    </row>
    <row r="275" spans="1:3" x14ac:dyDescent="0.25">
      <c r="A275" s="39">
        <v>388</v>
      </c>
      <c r="B275" s="39" t="s">
        <v>1487</v>
      </c>
      <c r="C275" s="39" t="s">
        <v>1278</v>
      </c>
    </row>
    <row r="276" spans="1:3" x14ac:dyDescent="0.25">
      <c r="A276" s="39">
        <v>389</v>
      </c>
      <c r="B276" s="39" t="s">
        <v>1488</v>
      </c>
      <c r="C276" s="39" t="s">
        <v>1275</v>
      </c>
    </row>
    <row r="277" spans="1:3" x14ac:dyDescent="0.25">
      <c r="A277" s="39">
        <v>390</v>
      </c>
      <c r="B277" s="39" t="s">
        <v>1489</v>
      </c>
      <c r="C277" s="39" t="s">
        <v>1275</v>
      </c>
    </row>
    <row r="278" spans="1:3" x14ac:dyDescent="0.25">
      <c r="A278" s="39">
        <v>391</v>
      </c>
      <c r="B278" s="39" t="s">
        <v>1490</v>
      </c>
      <c r="C278" s="39" t="s">
        <v>1275</v>
      </c>
    </row>
    <row r="279" spans="1:3" x14ac:dyDescent="0.25">
      <c r="A279" s="39">
        <v>392</v>
      </c>
      <c r="B279" s="39" t="s">
        <v>1491</v>
      </c>
      <c r="C279" s="39" t="s">
        <v>1277</v>
      </c>
    </row>
    <row r="280" spans="1:3" x14ac:dyDescent="0.25">
      <c r="A280" s="39">
        <v>394</v>
      </c>
      <c r="B280" s="39" t="s">
        <v>1492</v>
      </c>
      <c r="C280" s="39" t="s">
        <v>1275</v>
      </c>
    </row>
    <row r="281" spans="1:3" x14ac:dyDescent="0.25">
      <c r="A281" s="39">
        <v>395</v>
      </c>
      <c r="B281" s="39" t="s">
        <v>1493</v>
      </c>
      <c r="C281" s="39" t="s">
        <v>1278</v>
      </c>
    </row>
    <row r="282" spans="1:3" x14ac:dyDescent="0.25">
      <c r="A282" s="39">
        <v>396</v>
      </c>
      <c r="B282" s="39" t="s">
        <v>1494</v>
      </c>
      <c r="C282" s="39" t="s">
        <v>1278</v>
      </c>
    </row>
    <row r="283" spans="1:3" x14ac:dyDescent="0.25">
      <c r="A283" s="39">
        <v>397</v>
      </c>
      <c r="B283" s="39" t="s">
        <v>1495</v>
      </c>
      <c r="C283" s="39" t="s">
        <v>1278</v>
      </c>
    </row>
    <row r="284" spans="1:3" x14ac:dyDescent="0.25">
      <c r="A284" s="39">
        <v>399</v>
      </c>
      <c r="B284" s="39" t="s">
        <v>1496</v>
      </c>
      <c r="C284" s="39" t="s">
        <v>1276</v>
      </c>
    </row>
    <row r="285" spans="1:3" x14ac:dyDescent="0.25">
      <c r="A285" s="39">
        <v>402</v>
      </c>
      <c r="B285" s="39" t="s">
        <v>1497</v>
      </c>
      <c r="C285" s="39" t="s">
        <v>1278</v>
      </c>
    </row>
    <row r="286" spans="1:3" x14ac:dyDescent="0.25">
      <c r="A286" s="39">
        <v>403</v>
      </c>
      <c r="B286" s="39" t="s">
        <v>1498</v>
      </c>
      <c r="C286" s="39" t="s">
        <v>1277</v>
      </c>
    </row>
    <row r="287" spans="1:3" x14ac:dyDescent="0.25">
      <c r="A287" s="39">
        <v>405</v>
      </c>
      <c r="B287" s="39" t="s">
        <v>1499</v>
      </c>
      <c r="C287" s="39" t="s">
        <v>1278</v>
      </c>
    </row>
    <row r="288" spans="1:3" x14ac:dyDescent="0.25">
      <c r="A288" s="39">
        <v>406</v>
      </c>
      <c r="B288" s="39" t="s">
        <v>1500</v>
      </c>
      <c r="C288" s="39" t="s">
        <v>1275</v>
      </c>
    </row>
    <row r="289" spans="1:3" x14ac:dyDescent="0.25">
      <c r="A289" s="39">
        <v>407</v>
      </c>
      <c r="B289" s="39" t="s">
        <v>1501</v>
      </c>
      <c r="C289" s="39" t="s">
        <v>1275</v>
      </c>
    </row>
    <row r="290" spans="1:3" x14ac:dyDescent="0.25">
      <c r="A290" s="39">
        <v>408</v>
      </c>
      <c r="B290" s="39" t="s">
        <v>1502</v>
      </c>
      <c r="C290" s="39" t="s">
        <v>1275</v>
      </c>
    </row>
    <row r="291" spans="1:3" x14ac:dyDescent="0.25">
      <c r="A291" s="39">
        <v>409</v>
      </c>
      <c r="B291" s="39" t="s">
        <v>1503</v>
      </c>
      <c r="C291" s="39" t="s">
        <v>1275</v>
      </c>
    </row>
    <row r="292" spans="1:3" x14ac:dyDescent="0.25">
      <c r="A292" s="39">
        <v>410</v>
      </c>
      <c r="B292" s="39" t="s">
        <v>1504</v>
      </c>
      <c r="C292" s="39" t="s">
        <v>1275</v>
      </c>
    </row>
    <row r="293" spans="1:3" x14ac:dyDescent="0.25">
      <c r="A293" s="39">
        <v>411</v>
      </c>
      <c r="B293" s="39" t="s">
        <v>1505</v>
      </c>
      <c r="C293" s="39" t="s">
        <v>1278</v>
      </c>
    </row>
    <row r="294" spans="1:3" x14ac:dyDescent="0.25">
      <c r="A294" s="39">
        <v>413</v>
      </c>
      <c r="B294" s="39" t="s">
        <v>1506</v>
      </c>
      <c r="C294" s="39" t="s">
        <v>1278</v>
      </c>
    </row>
    <row r="295" spans="1:3" x14ac:dyDescent="0.25">
      <c r="A295" s="39">
        <v>414</v>
      </c>
      <c r="B295" s="39" t="s">
        <v>2321</v>
      </c>
      <c r="C295" s="39" t="s">
        <v>1275</v>
      </c>
    </row>
    <row r="296" spans="1:3" x14ac:dyDescent="0.25">
      <c r="A296" s="39">
        <v>415</v>
      </c>
      <c r="B296" s="39" t="s">
        <v>1507</v>
      </c>
      <c r="C296" s="39" t="s">
        <v>1275</v>
      </c>
    </row>
    <row r="297" spans="1:3" x14ac:dyDescent="0.25">
      <c r="A297" s="39">
        <v>416</v>
      </c>
      <c r="B297" s="39" t="s">
        <v>1508</v>
      </c>
      <c r="C297" s="39" t="s">
        <v>1275</v>
      </c>
    </row>
    <row r="298" spans="1:3" x14ac:dyDescent="0.25">
      <c r="A298" s="39">
        <v>420</v>
      </c>
      <c r="B298" s="39" t="s">
        <v>1509</v>
      </c>
      <c r="C298" s="39" t="s">
        <v>1275</v>
      </c>
    </row>
    <row r="299" spans="1:3" x14ac:dyDescent="0.25">
      <c r="A299" s="39">
        <v>421</v>
      </c>
      <c r="B299" s="39" t="s">
        <v>1510</v>
      </c>
      <c r="C299" s="39" t="s">
        <v>1275</v>
      </c>
    </row>
    <row r="300" spans="1:3" x14ac:dyDescent="0.25">
      <c r="A300" s="39">
        <v>422</v>
      </c>
      <c r="B300" s="39" t="s">
        <v>1511</v>
      </c>
      <c r="C300" s="39" t="s">
        <v>1275</v>
      </c>
    </row>
    <row r="301" spans="1:3" x14ac:dyDescent="0.25">
      <c r="A301" s="39">
        <v>423</v>
      </c>
      <c r="B301" s="39" t="s">
        <v>1512</v>
      </c>
      <c r="C301" s="39" t="s">
        <v>1275</v>
      </c>
    </row>
    <row r="302" spans="1:3" x14ac:dyDescent="0.25">
      <c r="A302" s="39">
        <v>424</v>
      </c>
      <c r="B302" s="39" t="s">
        <v>1513</v>
      </c>
      <c r="C302" s="39" t="s">
        <v>1275</v>
      </c>
    </row>
    <row r="303" spans="1:3" x14ac:dyDescent="0.25">
      <c r="A303" s="39">
        <v>425</v>
      </c>
      <c r="B303" s="39" t="s">
        <v>1514</v>
      </c>
      <c r="C303" s="39" t="s">
        <v>1275</v>
      </c>
    </row>
    <row r="304" spans="1:3" x14ac:dyDescent="0.25">
      <c r="A304" s="39">
        <v>427</v>
      </c>
      <c r="B304" s="39" t="s">
        <v>1515</v>
      </c>
      <c r="C304" s="39" t="s">
        <v>1276</v>
      </c>
    </row>
    <row r="305" spans="1:3" x14ac:dyDescent="0.25">
      <c r="A305" s="39">
        <v>428</v>
      </c>
      <c r="B305" s="39" t="s">
        <v>1516</v>
      </c>
      <c r="C305" s="39" t="s">
        <v>1275</v>
      </c>
    </row>
    <row r="306" spans="1:3" x14ac:dyDescent="0.25">
      <c r="A306" s="39">
        <v>429</v>
      </c>
      <c r="B306" s="39" t="s">
        <v>1517</v>
      </c>
      <c r="C306" s="39" t="s">
        <v>1276</v>
      </c>
    </row>
    <row r="307" spans="1:3" x14ac:dyDescent="0.25">
      <c r="A307" s="39">
        <v>430</v>
      </c>
      <c r="B307" s="39" t="s">
        <v>1518</v>
      </c>
      <c r="C307" s="39" t="s">
        <v>1275</v>
      </c>
    </row>
    <row r="308" spans="1:3" x14ac:dyDescent="0.25">
      <c r="A308" s="39">
        <v>431</v>
      </c>
      <c r="B308" s="39" t="s">
        <v>2325</v>
      </c>
      <c r="C308" s="39" t="s">
        <v>1278</v>
      </c>
    </row>
    <row r="309" spans="1:3" x14ac:dyDescent="0.25">
      <c r="A309" s="39">
        <v>432</v>
      </c>
      <c r="B309" s="39" t="s">
        <v>1519</v>
      </c>
      <c r="C309" s="39" t="s">
        <v>1278</v>
      </c>
    </row>
    <row r="310" spans="1:3" x14ac:dyDescent="0.25">
      <c r="A310" s="39">
        <v>433</v>
      </c>
      <c r="B310" s="39" t="s">
        <v>1520</v>
      </c>
      <c r="C310" s="39" t="s">
        <v>1276</v>
      </c>
    </row>
    <row r="311" spans="1:3" x14ac:dyDescent="0.25">
      <c r="A311" s="39">
        <v>434</v>
      </c>
      <c r="B311" s="39" t="s">
        <v>1521</v>
      </c>
      <c r="C311" s="39" t="s">
        <v>1275</v>
      </c>
    </row>
    <row r="312" spans="1:3" x14ac:dyDescent="0.25">
      <c r="A312" s="39">
        <v>435</v>
      </c>
      <c r="B312" s="39" t="s">
        <v>1522</v>
      </c>
      <c r="C312" s="39" t="s">
        <v>1275</v>
      </c>
    </row>
    <row r="313" spans="1:3" x14ac:dyDescent="0.25">
      <c r="A313" s="39">
        <v>436</v>
      </c>
      <c r="B313" s="39" t="s">
        <v>1523</v>
      </c>
      <c r="C313" s="39" t="s">
        <v>1275</v>
      </c>
    </row>
    <row r="314" spans="1:3" x14ac:dyDescent="0.25">
      <c r="A314" s="39">
        <v>437</v>
      </c>
      <c r="B314" s="39" t="s">
        <v>1524</v>
      </c>
      <c r="C314" s="39" t="s">
        <v>1275</v>
      </c>
    </row>
    <row r="315" spans="1:3" x14ac:dyDescent="0.25">
      <c r="A315" s="39">
        <v>438</v>
      </c>
      <c r="B315" s="39" t="s">
        <v>1525</v>
      </c>
      <c r="C315" s="39" t="s">
        <v>1275</v>
      </c>
    </row>
    <row r="316" spans="1:3" x14ac:dyDescent="0.25">
      <c r="A316" s="39">
        <v>441</v>
      </c>
      <c r="B316" s="39" t="s">
        <v>1927</v>
      </c>
      <c r="C316" s="39" t="s">
        <v>1275</v>
      </c>
    </row>
    <row r="317" spans="1:3" x14ac:dyDescent="0.25">
      <c r="A317" s="39">
        <v>443</v>
      </c>
      <c r="B317" s="39" t="s">
        <v>1526</v>
      </c>
      <c r="C317" s="39" t="s">
        <v>1275</v>
      </c>
    </row>
    <row r="318" spans="1:3" x14ac:dyDescent="0.25">
      <c r="A318" s="39">
        <v>444</v>
      </c>
      <c r="B318" s="39" t="s">
        <v>2384</v>
      </c>
      <c r="C318" s="39" t="s">
        <v>1278</v>
      </c>
    </row>
    <row r="319" spans="1:3" x14ac:dyDescent="0.25">
      <c r="A319" s="39">
        <v>445</v>
      </c>
      <c r="B319" s="39" t="s">
        <v>1527</v>
      </c>
      <c r="C319" s="39" t="s">
        <v>1275</v>
      </c>
    </row>
    <row r="320" spans="1:3" x14ac:dyDescent="0.25">
      <c r="A320" s="39">
        <v>446</v>
      </c>
      <c r="B320" s="39" t="s">
        <v>1952</v>
      </c>
      <c r="C320" s="39" t="s">
        <v>1275</v>
      </c>
    </row>
    <row r="321" spans="1:3" x14ac:dyDescent="0.25">
      <c r="A321" s="39">
        <v>447</v>
      </c>
      <c r="B321" s="39" t="s">
        <v>1528</v>
      </c>
      <c r="C321" s="39" t="s">
        <v>1276</v>
      </c>
    </row>
    <row r="322" spans="1:3" x14ac:dyDescent="0.25">
      <c r="A322" s="39">
        <v>448</v>
      </c>
      <c r="B322" s="39" t="s">
        <v>1529</v>
      </c>
      <c r="C322" s="39" t="s">
        <v>1275</v>
      </c>
    </row>
    <row r="323" spans="1:3" x14ac:dyDescent="0.25">
      <c r="A323" s="39">
        <v>449</v>
      </c>
      <c r="B323" s="39" t="s">
        <v>1957</v>
      </c>
      <c r="C323" s="39" t="s">
        <v>1275</v>
      </c>
    </row>
    <row r="324" spans="1:3" x14ac:dyDescent="0.25">
      <c r="A324" s="39">
        <v>453</v>
      </c>
      <c r="B324" s="39" t="s">
        <v>1530</v>
      </c>
      <c r="C324" s="39" t="s">
        <v>1275</v>
      </c>
    </row>
    <row r="325" spans="1:3" x14ac:dyDescent="0.25">
      <c r="A325" s="39">
        <v>454</v>
      </c>
      <c r="B325" s="39" t="s">
        <v>2344</v>
      </c>
      <c r="C325" s="39" t="s">
        <v>1278</v>
      </c>
    </row>
    <row r="326" spans="1:3" x14ac:dyDescent="0.25">
      <c r="A326" s="39">
        <v>455</v>
      </c>
      <c r="B326" s="39" t="s">
        <v>1531</v>
      </c>
      <c r="C326" s="39" t="s">
        <v>1277</v>
      </c>
    </row>
    <row r="327" spans="1:3" x14ac:dyDescent="0.25">
      <c r="A327" s="39">
        <v>457</v>
      </c>
      <c r="B327" s="39" t="s">
        <v>2346</v>
      </c>
      <c r="C327" s="39" t="s">
        <v>1275</v>
      </c>
    </row>
    <row r="328" spans="1:3" x14ac:dyDescent="0.25">
      <c r="A328" s="39">
        <v>458</v>
      </c>
      <c r="B328" s="39" t="s">
        <v>2319</v>
      </c>
      <c r="C328" s="39" t="s">
        <v>1275</v>
      </c>
    </row>
    <row r="329" spans="1:3" x14ac:dyDescent="0.25">
      <c r="A329" s="39">
        <v>459</v>
      </c>
      <c r="B329" s="39" t="s">
        <v>2237</v>
      </c>
      <c r="C329" s="39" t="s">
        <v>1275</v>
      </c>
    </row>
    <row r="330" spans="1:3" x14ac:dyDescent="0.25">
      <c r="A330" s="39">
        <v>461</v>
      </c>
      <c r="B330" s="39" t="s">
        <v>1532</v>
      </c>
      <c r="C330" s="39" t="s">
        <v>1275</v>
      </c>
    </row>
    <row r="331" spans="1:3" x14ac:dyDescent="0.25">
      <c r="A331" s="39">
        <v>462</v>
      </c>
      <c r="B331" s="39" t="s">
        <v>1914</v>
      </c>
      <c r="C331" s="39" t="s">
        <v>1276</v>
      </c>
    </row>
    <row r="332" spans="1:3" x14ac:dyDescent="0.25">
      <c r="A332" s="39">
        <v>463</v>
      </c>
      <c r="B332" s="39" t="s">
        <v>1533</v>
      </c>
      <c r="C332" s="39" t="s">
        <v>1278</v>
      </c>
    </row>
    <row r="333" spans="1:3" x14ac:dyDescent="0.25">
      <c r="A333" s="39">
        <v>465</v>
      </c>
      <c r="B333" s="39" t="s">
        <v>2340</v>
      </c>
      <c r="C333" s="39" t="s">
        <v>1275</v>
      </c>
    </row>
    <row r="334" spans="1:3" x14ac:dyDescent="0.25">
      <c r="A334" s="39">
        <v>466</v>
      </c>
      <c r="B334" s="39" t="s">
        <v>1921</v>
      </c>
      <c r="C334" s="39" t="s">
        <v>1275</v>
      </c>
    </row>
    <row r="335" spans="1:3" x14ac:dyDescent="0.25">
      <c r="A335" s="39">
        <v>467</v>
      </c>
      <c r="B335" s="39" t="s">
        <v>1922</v>
      </c>
      <c r="C335" s="39" t="s">
        <v>1278</v>
      </c>
    </row>
    <row r="336" spans="1:3" x14ac:dyDescent="0.25">
      <c r="A336" s="39">
        <v>468</v>
      </c>
      <c r="B336" s="39" t="s">
        <v>2186</v>
      </c>
      <c r="C336" s="39" t="s">
        <v>1275</v>
      </c>
    </row>
    <row r="337" spans="1:3" x14ac:dyDescent="0.25">
      <c r="A337" s="39">
        <v>469</v>
      </c>
      <c r="B337" s="39" t="s">
        <v>2261</v>
      </c>
      <c r="C337" s="39" t="s">
        <v>1275</v>
      </c>
    </row>
    <row r="338" spans="1:3" x14ac:dyDescent="0.25">
      <c r="A338" s="39">
        <v>470</v>
      </c>
      <c r="B338" s="39" t="s">
        <v>1534</v>
      </c>
      <c r="C338" s="39" t="s">
        <v>1277</v>
      </c>
    </row>
    <row r="339" spans="1:3" x14ac:dyDescent="0.25">
      <c r="A339" s="39">
        <v>471</v>
      </c>
      <c r="B339" s="39" t="s">
        <v>1937</v>
      </c>
      <c r="C339" s="39" t="s">
        <v>1275</v>
      </c>
    </row>
    <row r="340" spans="1:3" x14ac:dyDescent="0.25">
      <c r="A340" s="39">
        <v>472</v>
      </c>
      <c r="B340" s="39" t="s">
        <v>1535</v>
      </c>
      <c r="C340" s="39" t="s">
        <v>1278</v>
      </c>
    </row>
    <row r="341" spans="1:3" x14ac:dyDescent="0.25">
      <c r="A341" s="39">
        <v>473</v>
      </c>
      <c r="B341" s="39" t="s">
        <v>1536</v>
      </c>
      <c r="C341" s="39" t="s">
        <v>1275</v>
      </c>
    </row>
    <row r="342" spans="1:3" x14ac:dyDescent="0.25">
      <c r="A342" s="39">
        <v>476</v>
      </c>
      <c r="B342" s="39" t="s">
        <v>1537</v>
      </c>
      <c r="C342" s="39" t="s">
        <v>1275</v>
      </c>
    </row>
    <row r="343" spans="1:3" x14ac:dyDescent="0.25">
      <c r="A343" s="39">
        <v>480</v>
      </c>
      <c r="B343" s="39" t="s">
        <v>2196</v>
      </c>
      <c r="C343" s="39" t="s">
        <v>1276</v>
      </c>
    </row>
    <row r="344" spans="1:3" x14ac:dyDescent="0.25">
      <c r="A344" s="39">
        <v>482</v>
      </c>
      <c r="B344" s="39" t="s">
        <v>2379</v>
      </c>
      <c r="C344" s="39" t="s">
        <v>1278</v>
      </c>
    </row>
    <row r="345" spans="1:3" x14ac:dyDescent="0.25">
      <c r="A345" s="39">
        <v>483</v>
      </c>
      <c r="B345" s="39" t="s">
        <v>2363</v>
      </c>
      <c r="C345" s="39" t="s">
        <v>1278</v>
      </c>
    </row>
    <row r="346" spans="1:3" x14ac:dyDescent="0.25">
      <c r="A346" s="39">
        <v>485</v>
      </c>
      <c r="B346" s="39" t="s">
        <v>1538</v>
      </c>
      <c r="C346" s="39" t="s">
        <v>1275</v>
      </c>
    </row>
    <row r="347" spans="1:3" x14ac:dyDescent="0.25">
      <c r="A347" s="39">
        <v>486</v>
      </c>
      <c r="B347" s="39" t="s">
        <v>1539</v>
      </c>
      <c r="C347" s="39" t="s">
        <v>1275</v>
      </c>
    </row>
    <row r="348" spans="1:3" x14ac:dyDescent="0.25">
      <c r="A348" s="39">
        <v>487</v>
      </c>
      <c r="B348" s="39" t="s">
        <v>1540</v>
      </c>
      <c r="C348" s="39" t="s">
        <v>1275</v>
      </c>
    </row>
    <row r="349" spans="1:3" x14ac:dyDescent="0.25">
      <c r="A349" s="39">
        <v>488</v>
      </c>
      <c r="B349" s="39" t="s">
        <v>1541</v>
      </c>
      <c r="C349" s="39" t="s">
        <v>1275</v>
      </c>
    </row>
    <row r="350" spans="1:3" x14ac:dyDescent="0.25">
      <c r="A350" s="39">
        <v>489</v>
      </c>
      <c r="B350" s="39" t="s">
        <v>1542</v>
      </c>
      <c r="C350" s="39" t="s">
        <v>1278</v>
      </c>
    </row>
    <row r="351" spans="1:3" x14ac:dyDescent="0.25">
      <c r="A351" s="39">
        <v>490</v>
      </c>
      <c r="B351" s="39" t="s">
        <v>1543</v>
      </c>
      <c r="C351" s="39" t="s">
        <v>1275</v>
      </c>
    </row>
    <row r="352" spans="1:3" s="64" customFormat="1" x14ac:dyDescent="0.25">
      <c r="A352" s="75">
        <v>491</v>
      </c>
      <c r="B352" s="75" t="s">
        <v>2320</v>
      </c>
      <c r="C352" s="39" t="s">
        <v>1276</v>
      </c>
    </row>
    <row r="353" spans="1:3" x14ac:dyDescent="0.25">
      <c r="A353" s="39">
        <v>492</v>
      </c>
      <c r="B353" s="39" t="s">
        <v>2467</v>
      </c>
      <c r="C353" s="39" t="s">
        <v>1278</v>
      </c>
    </row>
    <row r="354" spans="1:3" x14ac:dyDescent="0.25">
      <c r="A354" s="39">
        <v>493</v>
      </c>
      <c r="B354" s="39" t="s">
        <v>1544</v>
      </c>
      <c r="C354" s="39" t="s">
        <v>1275</v>
      </c>
    </row>
    <row r="355" spans="1:3" x14ac:dyDescent="0.25">
      <c r="A355" s="39">
        <v>494</v>
      </c>
      <c r="B355" s="39" t="s">
        <v>1545</v>
      </c>
      <c r="C355" s="39" t="s">
        <v>1275</v>
      </c>
    </row>
    <row r="356" spans="1:3" x14ac:dyDescent="0.25">
      <c r="A356" s="39">
        <v>495</v>
      </c>
      <c r="B356" s="39" t="s">
        <v>2469</v>
      </c>
      <c r="C356" s="39" t="s">
        <v>1276</v>
      </c>
    </row>
    <row r="357" spans="1:3" x14ac:dyDescent="0.25">
      <c r="A357" s="39">
        <v>496</v>
      </c>
      <c r="B357" s="39" t="s">
        <v>1546</v>
      </c>
      <c r="C357" s="39" t="s">
        <v>1278</v>
      </c>
    </row>
    <row r="358" spans="1:3" x14ac:dyDescent="0.25">
      <c r="A358" s="39">
        <v>497</v>
      </c>
      <c r="B358" s="39" t="s">
        <v>2462</v>
      </c>
      <c r="C358" s="39" t="s">
        <v>1278</v>
      </c>
    </row>
    <row r="359" spans="1:3" x14ac:dyDescent="0.25">
      <c r="A359" s="39">
        <v>498</v>
      </c>
      <c r="B359" s="39" t="s">
        <v>2341</v>
      </c>
      <c r="C359" s="39" t="s">
        <v>1275</v>
      </c>
    </row>
    <row r="360" spans="1:3" x14ac:dyDescent="0.25">
      <c r="A360" s="39">
        <v>499</v>
      </c>
      <c r="B360" s="39" t="s">
        <v>1547</v>
      </c>
      <c r="C360" s="39" t="s">
        <v>1275</v>
      </c>
    </row>
    <row r="361" spans="1:3" x14ac:dyDescent="0.25">
      <c r="A361" s="39">
        <v>500</v>
      </c>
      <c r="B361" s="39" t="s">
        <v>1548</v>
      </c>
      <c r="C361" s="39" t="s">
        <v>1278</v>
      </c>
    </row>
    <row r="362" spans="1:3" x14ac:dyDescent="0.25">
      <c r="A362" s="39">
        <v>501</v>
      </c>
      <c r="B362" s="39" t="s">
        <v>1549</v>
      </c>
      <c r="C362" s="39" t="s">
        <v>1278</v>
      </c>
    </row>
    <row r="363" spans="1:3" x14ac:dyDescent="0.25">
      <c r="A363" s="39">
        <v>502</v>
      </c>
      <c r="B363" s="39" t="s">
        <v>2387</v>
      </c>
      <c r="C363" s="39" t="s">
        <v>1278</v>
      </c>
    </row>
    <row r="364" spans="1:3" x14ac:dyDescent="0.25">
      <c r="A364" s="39">
        <v>504</v>
      </c>
      <c r="B364" s="39" t="s">
        <v>2268</v>
      </c>
      <c r="C364" s="39" t="s">
        <v>1278</v>
      </c>
    </row>
    <row r="365" spans="1:3" x14ac:dyDescent="0.25">
      <c r="A365" s="39">
        <v>507</v>
      </c>
      <c r="B365" s="39" t="s">
        <v>1978</v>
      </c>
      <c r="C365" s="39" t="s">
        <v>1275</v>
      </c>
    </row>
    <row r="366" spans="1:3" x14ac:dyDescent="0.25">
      <c r="A366" s="39">
        <v>510</v>
      </c>
      <c r="B366" s="39" t="s">
        <v>1550</v>
      </c>
      <c r="C366" s="39" t="s">
        <v>1278</v>
      </c>
    </row>
    <row r="367" spans="1:3" x14ac:dyDescent="0.25">
      <c r="A367" s="39">
        <v>511</v>
      </c>
      <c r="B367" s="39" t="s">
        <v>1551</v>
      </c>
      <c r="C367" s="39" t="s">
        <v>1278</v>
      </c>
    </row>
    <row r="368" spans="1:3" x14ac:dyDescent="0.25">
      <c r="A368" s="39">
        <v>512</v>
      </c>
      <c r="B368" s="39" t="s">
        <v>2271</v>
      </c>
      <c r="C368" s="39" t="s">
        <v>1277</v>
      </c>
    </row>
    <row r="369" spans="1:3" x14ac:dyDescent="0.25">
      <c r="A369" s="39">
        <v>513</v>
      </c>
      <c r="B369" s="39" t="s">
        <v>1552</v>
      </c>
      <c r="C369" s="39" t="s">
        <v>1276</v>
      </c>
    </row>
    <row r="370" spans="1:3" x14ac:dyDescent="0.25">
      <c r="A370" s="39">
        <v>514</v>
      </c>
      <c r="B370" s="39" t="s">
        <v>2327</v>
      </c>
      <c r="C370" s="39" t="s">
        <v>1275</v>
      </c>
    </row>
    <row r="371" spans="1:3" x14ac:dyDescent="0.25">
      <c r="A371" s="39">
        <v>515</v>
      </c>
      <c r="B371" s="39" t="s">
        <v>1553</v>
      </c>
      <c r="C371" s="39" t="s">
        <v>1275</v>
      </c>
    </row>
    <row r="372" spans="1:3" x14ac:dyDescent="0.25">
      <c r="A372" s="39">
        <v>516</v>
      </c>
      <c r="B372" s="39" t="s">
        <v>1554</v>
      </c>
      <c r="C372" s="39" t="s">
        <v>1275</v>
      </c>
    </row>
    <row r="373" spans="1:3" x14ac:dyDescent="0.25">
      <c r="A373" s="39">
        <v>517</v>
      </c>
      <c r="B373" s="39" t="s">
        <v>1555</v>
      </c>
      <c r="C373" s="39" t="s">
        <v>1275</v>
      </c>
    </row>
    <row r="374" spans="1:3" x14ac:dyDescent="0.25">
      <c r="A374" s="39">
        <v>518</v>
      </c>
      <c r="B374" s="39" t="s">
        <v>1556</v>
      </c>
      <c r="C374" s="39" t="s">
        <v>1278</v>
      </c>
    </row>
    <row r="375" spans="1:3" x14ac:dyDescent="0.25">
      <c r="A375" s="39">
        <v>519</v>
      </c>
      <c r="B375" s="39" t="s">
        <v>1557</v>
      </c>
      <c r="C375" s="39" t="s">
        <v>1276</v>
      </c>
    </row>
    <row r="376" spans="1:3" x14ac:dyDescent="0.25">
      <c r="A376" s="39">
        <v>520</v>
      </c>
      <c r="B376" s="39" t="s">
        <v>1558</v>
      </c>
      <c r="C376" s="39" t="s">
        <v>1278</v>
      </c>
    </row>
    <row r="377" spans="1:3" x14ac:dyDescent="0.25">
      <c r="A377" s="39">
        <v>521</v>
      </c>
      <c r="B377" s="39" t="s">
        <v>1559</v>
      </c>
      <c r="C377" s="39" t="s">
        <v>1276</v>
      </c>
    </row>
    <row r="378" spans="1:3" x14ac:dyDescent="0.25">
      <c r="A378" s="39">
        <v>522</v>
      </c>
      <c r="B378" s="39" t="s">
        <v>1560</v>
      </c>
      <c r="C378" s="39" t="s">
        <v>1275</v>
      </c>
    </row>
    <row r="379" spans="1:3" x14ac:dyDescent="0.25">
      <c r="A379" s="39">
        <v>524</v>
      </c>
      <c r="B379" s="39" t="s">
        <v>1561</v>
      </c>
      <c r="C379" s="39" t="s">
        <v>1275</v>
      </c>
    </row>
    <row r="380" spans="1:3" x14ac:dyDescent="0.25">
      <c r="A380" s="39">
        <v>525</v>
      </c>
      <c r="B380" s="39" t="s">
        <v>2356</v>
      </c>
      <c r="C380" s="39" t="s">
        <v>1275</v>
      </c>
    </row>
    <row r="381" spans="1:3" x14ac:dyDescent="0.25">
      <c r="A381" s="39">
        <v>527</v>
      </c>
      <c r="B381" s="39" t="s">
        <v>1961</v>
      </c>
      <c r="C381" s="39" t="s">
        <v>1275</v>
      </c>
    </row>
    <row r="382" spans="1:3" x14ac:dyDescent="0.25">
      <c r="A382" s="39">
        <v>528</v>
      </c>
      <c r="B382" s="39" t="s">
        <v>1562</v>
      </c>
      <c r="C382" s="39" t="s">
        <v>1278</v>
      </c>
    </row>
    <row r="383" spans="1:3" x14ac:dyDescent="0.25">
      <c r="A383" s="39">
        <v>529</v>
      </c>
      <c r="B383" s="39" t="s">
        <v>1563</v>
      </c>
      <c r="C383" s="39" t="s">
        <v>1275</v>
      </c>
    </row>
    <row r="384" spans="1:3" x14ac:dyDescent="0.25">
      <c r="A384" s="39">
        <v>530</v>
      </c>
      <c r="B384" s="39" t="s">
        <v>1564</v>
      </c>
      <c r="C384" s="39" t="s">
        <v>1275</v>
      </c>
    </row>
    <row r="385" spans="1:3" x14ac:dyDescent="0.25">
      <c r="A385" s="39">
        <v>531</v>
      </c>
      <c r="B385" s="39" t="s">
        <v>1565</v>
      </c>
      <c r="C385" s="39" t="s">
        <v>1275</v>
      </c>
    </row>
    <row r="386" spans="1:3" x14ac:dyDescent="0.25">
      <c r="A386" s="39">
        <v>532</v>
      </c>
      <c r="B386" s="39" t="s">
        <v>1566</v>
      </c>
      <c r="C386" s="39" t="s">
        <v>1278</v>
      </c>
    </row>
    <row r="387" spans="1:3" x14ac:dyDescent="0.25">
      <c r="A387" s="39">
        <v>533</v>
      </c>
      <c r="B387" s="39" t="s">
        <v>1953</v>
      </c>
      <c r="C387" s="39" t="s">
        <v>1275</v>
      </c>
    </row>
    <row r="388" spans="1:3" x14ac:dyDescent="0.25">
      <c r="A388" s="39">
        <v>533</v>
      </c>
      <c r="B388" s="39" t="s">
        <v>1567</v>
      </c>
      <c r="C388" s="39" t="s">
        <v>1275</v>
      </c>
    </row>
    <row r="389" spans="1:3" x14ac:dyDescent="0.25">
      <c r="A389" s="39">
        <v>534</v>
      </c>
      <c r="B389" s="39" t="s">
        <v>1568</v>
      </c>
      <c r="C389" s="39" t="s">
        <v>1275</v>
      </c>
    </row>
    <row r="390" spans="1:3" x14ac:dyDescent="0.25">
      <c r="A390" s="39">
        <v>535</v>
      </c>
      <c r="B390" s="39" t="s">
        <v>2333</v>
      </c>
      <c r="C390" s="39" t="s">
        <v>1275</v>
      </c>
    </row>
    <row r="391" spans="1:3" x14ac:dyDescent="0.25">
      <c r="A391" s="39">
        <v>536</v>
      </c>
      <c r="B391" s="39" t="s">
        <v>1569</v>
      </c>
      <c r="C391" s="39" t="s">
        <v>1275</v>
      </c>
    </row>
    <row r="392" spans="1:3" x14ac:dyDescent="0.25">
      <c r="A392" s="39">
        <v>537</v>
      </c>
      <c r="B392" s="39" t="s">
        <v>1570</v>
      </c>
      <c r="C392" s="39" t="s">
        <v>1277</v>
      </c>
    </row>
    <row r="393" spans="1:3" x14ac:dyDescent="0.25">
      <c r="A393" s="39">
        <v>538</v>
      </c>
      <c r="B393" s="39" t="s">
        <v>2405</v>
      </c>
      <c r="C393" s="39" t="s">
        <v>1278</v>
      </c>
    </row>
    <row r="394" spans="1:3" x14ac:dyDescent="0.25">
      <c r="A394" s="39">
        <v>539</v>
      </c>
      <c r="B394" s="39" t="s">
        <v>2347</v>
      </c>
      <c r="C394" s="39" t="s">
        <v>1275</v>
      </c>
    </row>
    <row r="395" spans="1:3" x14ac:dyDescent="0.25">
      <c r="A395" s="39">
        <v>540</v>
      </c>
      <c r="B395" s="39" t="s">
        <v>2411</v>
      </c>
      <c r="C395" s="39" t="s">
        <v>1275</v>
      </c>
    </row>
    <row r="396" spans="1:3" x14ac:dyDescent="0.25">
      <c r="A396" s="39">
        <v>541</v>
      </c>
      <c r="B396" s="39" t="s">
        <v>1571</v>
      </c>
      <c r="C396" s="39" t="s">
        <v>1275</v>
      </c>
    </row>
    <row r="397" spans="1:3" x14ac:dyDescent="0.25">
      <c r="A397" s="39">
        <v>542</v>
      </c>
      <c r="B397" s="39" t="s">
        <v>2364</v>
      </c>
      <c r="C397" s="39" t="s">
        <v>1275</v>
      </c>
    </row>
    <row r="398" spans="1:3" x14ac:dyDescent="0.25">
      <c r="A398" s="39">
        <v>544</v>
      </c>
      <c r="B398" s="39" t="s">
        <v>1572</v>
      </c>
      <c r="C398" s="39" t="s">
        <v>1275</v>
      </c>
    </row>
    <row r="399" spans="1:3" x14ac:dyDescent="0.25">
      <c r="A399" s="39">
        <v>545</v>
      </c>
      <c r="B399" s="39" t="s">
        <v>1573</v>
      </c>
      <c r="C399" s="39" t="s">
        <v>1275</v>
      </c>
    </row>
    <row r="400" spans="1:3" x14ac:dyDescent="0.25">
      <c r="A400" s="39">
        <v>546</v>
      </c>
      <c r="B400" s="39" t="s">
        <v>1574</v>
      </c>
      <c r="C400" s="39" t="s">
        <v>1275</v>
      </c>
    </row>
    <row r="401" spans="1:3" x14ac:dyDescent="0.25">
      <c r="A401" s="39">
        <v>547</v>
      </c>
      <c r="B401" s="39" t="s">
        <v>1575</v>
      </c>
      <c r="C401" s="39" t="s">
        <v>1275</v>
      </c>
    </row>
    <row r="402" spans="1:3" x14ac:dyDescent="0.25">
      <c r="A402" s="39">
        <v>548</v>
      </c>
      <c r="B402" s="39" t="s">
        <v>1576</v>
      </c>
      <c r="C402" s="39" t="s">
        <v>1275</v>
      </c>
    </row>
    <row r="403" spans="1:3" x14ac:dyDescent="0.25">
      <c r="A403" s="39">
        <v>549</v>
      </c>
      <c r="B403" s="39" t="s">
        <v>1577</v>
      </c>
      <c r="C403" s="39" t="s">
        <v>1275</v>
      </c>
    </row>
    <row r="404" spans="1:3" x14ac:dyDescent="0.25">
      <c r="A404" s="39">
        <v>551</v>
      </c>
      <c r="B404" s="39" t="s">
        <v>1578</v>
      </c>
      <c r="C404" s="39" t="s">
        <v>1275</v>
      </c>
    </row>
    <row r="405" spans="1:3" x14ac:dyDescent="0.25">
      <c r="A405" s="39">
        <v>552</v>
      </c>
      <c r="B405" s="39" t="s">
        <v>1579</v>
      </c>
      <c r="C405" s="39" t="s">
        <v>1275</v>
      </c>
    </row>
    <row r="406" spans="1:3" x14ac:dyDescent="0.25">
      <c r="A406" s="39">
        <v>553</v>
      </c>
      <c r="B406" s="39" t="s">
        <v>1580</v>
      </c>
      <c r="C406" s="39" t="s">
        <v>1275</v>
      </c>
    </row>
    <row r="407" spans="1:3" x14ac:dyDescent="0.25">
      <c r="A407" s="39">
        <v>554</v>
      </c>
      <c r="B407" s="39" t="s">
        <v>1581</v>
      </c>
      <c r="C407" s="39" t="s">
        <v>1275</v>
      </c>
    </row>
    <row r="408" spans="1:3" x14ac:dyDescent="0.25">
      <c r="A408" s="39">
        <v>555</v>
      </c>
      <c r="B408" s="39" t="s">
        <v>1582</v>
      </c>
      <c r="C408" s="39" t="s">
        <v>1275</v>
      </c>
    </row>
    <row r="409" spans="1:3" x14ac:dyDescent="0.25">
      <c r="A409" s="39">
        <v>556</v>
      </c>
      <c r="B409" s="39" t="s">
        <v>1583</v>
      </c>
      <c r="C409" s="39" t="s">
        <v>1275</v>
      </c>
    </row>
    <row r="410" spans="1:3" x14ac:dyDescent="0.25">
      <c r="A410" s="39">
        <v>557</v>
      </c>
      <c r="B410" s="39" t="s">
        <v>1584</v>
      </c>
      <c r="C410" s="39" t="s">
        <v>1275</v>
      </c>
    </row>
    <row r="411" spans="1:3" x14ac:dyDescent="0.25">
      <c r="A411" s="39">
        <v>558</v>
      </c>
      <c r="B411" s="39" t="s">
        <v>2336</v>
      </c>
      <c r="C411" s="39" t="s">
        <v>1275</v>
      </c>
    </row>
    <row r="412" spans="1:3" x14ac:dyDescent="0.25">
      <c r="A412" s="39">
        <v>559</v>
      </c>
      <c r="B412" s="39" t="s">
        <v>1585</v>
      </c>
      <c r="C412" s="39" t="s">
        <v>1275</v>
      </c>
    </row>
    <row r="413" spans="1:3" x14ac:dyDescent="0.25">
      <c r="A413" s="39">
        <v>560</v>
      </c>
      <c r="B413" s="39" t="s">
        <v>1586</v>
      </c>
      <c r="C413" s="39" t="s">
        <v>1275</v>
      </c>
    </row>
    <row r="414" spans="1:3" x14ac:dyDescent="0.25">
      <c r="A414" s="39">
        <v>561</v>
      </c>
      <c r="B414" s="39" t="s">
        <v>1587</v>
      </c>
      <c r="C414" s="39" t="s">
        <v>1275</v>
      </c>
    </row>
    <row r="415" spans="1:3" x14ac:dyDescent="0.25">
      <c r="A415" s="39">
        <v>562</v>
      </c>
      <c r="B415" s="39" t="s">
        <v>1588</v>
      </c>
      <c r="C415" s="39" t="s">
        <v>1275</v>
      </c>
    </row>
    <row r="416" spans="1:3" x14ac:dyDescent="0.25">
      <c r="A416" s="39">
        <v>563</v>
      </c>
      <c r="B416" s="39" t="s">
        <v>1589</v>
      </c>
      <c r="C416" s="39" t="s">
        <v>1275</v>
      </c>
    </row>
    <row r="417" spans="1:3" x14ac:dyDescent="0.25">
      <c r="A417" s="39">
        <v>564</v>
      </c>
      <c r="B417" s="39" t="s">
        <v>1590</v>
      </c>
      <c r="C417" s="39" t="s">
        <v>1275</v>
      </c>
    </row>
    <row r="418" spans="1:3" x14ac:dyDescent="0.25">
      <c r="A418" s="39">
        <v>565</v>
      </c>
      <c r="B418" s="39" t="s">
        <v>1591</v>
      </c>
      <c r="C418" s="39" t="s">
        <v>1275</v>
      </c>
    </row>
    <row r="419" spans="1:3" x14ac:dyDescent="0.25">
      <c r="A419" s="39">
        <v>566</v>
      </c>
      <c r="B419" s="39" t="s">
        <v>1592</v>
      </c>
      <c r="C419" s="39" t="s">
        <v>1275</v>
      </c>
    </row>
    <row r="420" spans="1:3" x14ac:dyDescent="0.25">
      <c r="A420" s="39">
        <v>567</v>
      </c>
      <c r="B420" s="39" t="s">
        <v>1593</v>
      </c>
      <c r="C420" s="39" t="s">
        <v>1275</v>
      </c>
    </row>
    <row r="421" spans="1:3" x14ac:dyDescent="0.25">
      <c r="A421" s="39">
        <v>568</v>
      </c>
      <c r="B421" s="39" t="s">
        <v>1594</v>
      </c>
      <c r="C421" s="39" t="s">
        <v>1275</v>
      </c>
    </row>
    <row r="422" spans="1:3" x14ac:dyDescent="0.25">
      <c r="A422" s="39">
        <v>569</v>
      </c>
      <c r="B422" s="39" t="s">
        <v>1595</v>
      </c>
      <c r="C422" s="39" t="s">
        <v>1275</v>
      </c>
    </row>
    <row r="423" spans="1:3" x14ac:dyDescent="0.25">
      <c r="A423" s="39">
        <v>570</v>
      </c>
      <c r="B423" s="39" t="s">
        <v>1596</v>
      </c>
      <c r="C423" s="39" t="s">
        <v>1275</v>
      </c>
    </row>
    <row r="424" spans="1:3" x14ac:dyDescent="0.25">
      <c r="A424" s="39">
        <v>571</v>
      </c>
      <c r="B424" s="39" t="s">
        <v>1597</v>
      </c>
      <c r="C424" s="39" t="s">
        <v>1275</v>
      </c>
    </row>
    <row r="425" spans="1:3" x14ac:dyDescent="0.25">
      <c r="A425" s="39">
        <v>572</v>
      </c>
      <c r="B425" s="39" t="s">
        <v>1598</v>
      </c>
      <c r="C425" s="39" t="s">
        <v>1275</v>
      </c>
    </row>
    <row r="426" spans="1:3" x14ac:dyDescent="0.25">
      <c r="A426" s="39">
        <v>573</v>
      </c>
      <c r="B426" s="39" t="s">
        <v>1599</v>
      </c>
      <c r="C426" s="39" t="s">
        <v>1275</v>
      </c>
    </row>
    <row r="427" spans="1:3" x14ac:dyDescent="0.25">
      <c r="A427" s="39">
        <v>574</v>
      </c>
      <c r="B427" s="39" t="s">
        <v>1600</v>
      </c>
      <c r="C427" s="39" t="s">
        <v>1275</v>
      </c>
    </row>
    <row r="428" spans="1:3" x14ac:dyDescent="0.25">
      <c r="A428" s="39">
        <v>575</v>
      </c>
      <c r="B428" s="39" t="s">
        <v>1601</v>
      </c>
      <c r="C428" s="39" t="s">
        <v>1275</v>
      </c>
    </row>
    <row r="429" spans="1:3" x14ac:dyDescent="0.25">
      <c r="A429" s="39">
        <v>576</v>
      </c>
      <c r="B429" s="39" t="s">
        <v>2480</v>
      </c>
      <c r="C429" s="39" t="s">
        <v>1277</v>
      </c>
    </row>
    <row r="430" spans="1:3" x14ac:dyDescent="0.25">
      <c r="A430" s="39">
        <v>577</v>
      </c>
      <c r="B430" s="39" t="s">
        <v>1602</v>
      </c>
      <c r="C430" s="39" t="s">
        <v>1275</v>
      </c>
    </row>
    <row r="431" spans="1:3" x14ac:dyDescent="0.25">
      <c r="A431" s="39">
        <v>578</v>
      </c>
      <c r="B431" s="39" t="s">
        <v>1603</v>
      </c>
      <c r="C431" s="39" t="s">
        <v>1275</v>
      </c>
    </row>
    <row r="432" spans="1:3" x14ac:dyDescent="0.25">
      <c r="A432" s="39">
        <v>579</v>
      </c>
      <c r="B432" s="39" t="s">
        <v>1604</v>
      </c>
      <c r="C432" s="39" t="s">
        <v>1276</v>
      </c>
    </row>
    <row r="433" spans="1:3" x14ac:dyDescent="0.25">
      <c r="A433" s="39">
        <v>580</v>
      </c>
      <c r="B433" s="39" t="s">
        <v>1605</v>
      </c>
      <c r="C433" s="39" t="s">
        <v>1275</v>
      </c>
    </row>
    <row r="434" spans="1:3" s="78" customFormat="1" x14ac:dyDescent="0.25">
      <c r="A434" s="80">
        <v>581</v>
      </c>
      <c r="B434" s="80" t="s">
        <v>1606</v>
      </c>
      <c r="C434" s="80" t="s">
        <v>1275</v>
      </c>
    </row>
    <row r="435" spans="1:3" x14ac:dyDescent="0.25">
      <c r="A435" s="39">
        <v>582</v>
      </c>
      <c r="B435" s="39" t="s">
        <v>2476</v>
      </c>
      <c r="C435" s="39" t="s">
        <v>1277</v>
      </c>
    </row>
    <row r="436" spans="1:3" x14ac:dyDescent="0.25">
      <c r="A436" s="39">
        <v>583</v>
      </c>
      <c r="B436" s="39" t="s">
        <v>1607</v>
      </c>
      <c r="C436" s="39" t="s">
        <v>1275</v>
      </c>
    </row>
    <row r="437" spans="1:3" x14ac:dyDescent="0.25">
      <c r="A437" s="39">
        <v>584</v>
      </c>
      <c r="B437" s="39" t="s">
        <v>1608</v>
      </c>
      <c r="C437" s="39" t="s">
        <v>1277</v>
      </c>
    </row>
    <row r="438" spans="1:3" x14ac:dyDescent="0.25">
      <c r="A438" s="39">
        <v>585</v>
      </c>
      <c r="B438" s="39" t="s">
        <v>1609</v>
      </c>
      <c r="C438" s="39" t="s">
        <v>1275</v>
      </c>
    </row>
    <row r="439" spans="1:3" x14ac:dyDescent="0.25">
      <c r="A439" s="39">
        <v>586</v>
      </c>
      <c r="B439" s="39" t="s">
        <v>1610</v>
      </c>
      <c r="C439" s="39" t="s">
        <v>1275</v>
      </c>
    </row>
    <row r="440" spans="1:3" x14ac:dyDescent="0.25">
      <c r="A440" s="39">
        <v>587</v>
      </c>
      <c r="B440" s="39" t="s">
        <v>1611</v>
      </c>
      <c r="C440" s="39" t="s">
        <v>1275</v>
      </c>
    </row>
    <row r="441" spans="1:3" x14ac:dyDescent="0.25">
      <c r="A441" s="39">
        <v>588</v>
      </c>
      <c r="B441" s="39" t="s">
        <v>1612</v>
      </c>
      <c r="C441" s="39" t="s">
        <v>1275</v>
      </c>
    </row>
    <row r="442" spans="1:3" x14ac:dyDescent="0.25">
      <c r="A442" s="39">
        <v>589</v>
      </c>
      <c r="B442" s="39" t="s">
        <v>1613</v>
      </c>
      <c r="C442" s="39" t="s">
        <v>1275</v>
      </c>
    </row>
    <row r="443" spans="1:3" x14ac:dyDescent="0.25">
      <c r="A443" s="39">
        <v>590</v>
      </c>
      <c r="B443" s="39" t="s">
        <v>1614</v>
      </c>
      <c r="C443" s="39" t="s">
        <v>1275</v>
      </c>
    </row>
    <row r="444" spans="1:3" x14ac:dyDescent="0.25">
      <c r="A444" s="39">
        <v>591</v>
      </c>
      <c r="B444" s="39" t="s">
        <v>1615</v>
      </c>
      <c r="C444" s="39" t="s">
        <v>1275</v>
      </c>
    </row>
    <row r="445" spans="1:3" x14ac:dyDescent="0.25">
      <c r="A445" s="39">
        <v>592</v>
      </c>
      <c r="B445" s="39" t="s">
        <v>1616</v>
      </c>
      <c r="C445" s="39" t="s">
        <v>1277</v>
      </c>
    </row>
    <row r="446" spans="1:3" x14ac:dyDescent="0.25">
      <c r="A446" s="39">
        <v>593</v>
      </c>
      <c r="B446" s="39" t="s">
        <v>1617</v>
      </c>
      <c r="C446" s="39" t="s">
        <v>1275</v>
      </c>
    </row>
    <row r="447" spans="1:3" x14ac:dyDescent="0.25">
      <c r="A447" s="39">
        <v>594</v>
      </c>
      <c r="B447" s="39" t="s">
        <v>1618</v>
      </c>
      <c r="C447" s="39" t="s">
        <v>1278</v>
      </c>
    </row>
    <row r="448" spans="1:3" x14ac:dyDescent="0.25">
      <c r="A448" s="39">
        <v>595</v>
      </c>
      <c r="B448" s="39" t="s">
        <v>2294</v>
      </c>
      <c r="C448" s="39" t="s">
        <v>1278</v>
      </c>
    </row>
    <row r="449" spans="1:3" x14ac:dyDescent="0.25">
      <c r="A449" s="39">
        <v>596</v>
      </c>
      <c r="B449" s="39" t="s">
        <v>2295</v>
      </c>
      <c r="C449" s="39" t="s">
        <v>1275</v>
      </c>
    </row>
    <row r="450" spans="1:3" x14ac:dyDescent="0.25">
      <c r="A450" s="39">
        <v>597</v>
      </c>
      <c r="B450" s="39" t="s">
        <v>2381</v>
      </c>
      <c r="C450" s="39" t="s">
        <v>1278</v>
      </c>
    </row>
    <row r="451" spans="1:3" x14ac:dyDescent="0.25">
      <c r="A451" s="39">
        <v>598</v>
      </c>
      <c r="B451" s="39" t="s">
        <v>2385</v>
      </c>
      <c r="C451" s="39" t="s">
        <v>1278</v>
      </c>
    </row>
    <row r="452" spans="1:3" x14ac:dyDescent="0.25">
      <c r="A452" s="39">
        <v>599</v>
      </c>
      <c r="B452" s="39" t="s">
        <v>1619</v>
      </c>
      <c r="C452" s="39" t="s">
        <v>1278</v>
      </c>
    </row>
    <row r="453" spans="1:3" s="78" customFormat="1" x14ac:dyDescent="0.25">
      <c r="A453" s="86">
        <v>600</v>
      </c>
      <c r="B453" s="86" t="s">
        <v>2484</v>
      </c>
      <c r="C453" s="86" t="s">
        <v>1275</v>
      </c>
    </row>
    <row r="454" spans="1:3" x14ac:dyDescent="0.25">
      <c r="A454" s="39">
        <v>601</v>
      </c>
      <c r="B454" s="39" t="s">
        <v>2389</v>
      </c>
      <c r="C454" s="39" t="s">
        <v>1278</v>
      </c>
    </row>
    <row r="455" spans="1:3" x14ac:dyDescent="0.25">
      <c r="A455" s="39">
        <v>602</v>
      </c>
      <c r="B455" s="39" t="s">
        <v>2401</v>
      </c>
      <c r="C455" s="39" t="s">
        <v>1278</v>
      </c>
    </row>
    <row r="456" spans="1:3" x14ac:dyDescent="0.25">
      <c r="A456" s="39">
        <v>603</v>
      </c>
      <c r="B456" s="39" t="s">
        <v>2402</v>
      </c>
      <c r="C456" s="39" t="s">
        <v>1278</v>
      </c>
    </row>
    <row r="457" spans="1:3" x14ac:dyDescent="0.25">
      <c r="A457" s="39">
        <v>604</v>
      </c>
      <c r="B457" s="39" t="s">
        <v>1620</v>
      </c>
      <c r="C457" s="39" t="s">
        <v>1278</v>
      </c>
    </row>
    <row r="458" spans="1:3" x14ac:dyDescent="0.25">
      <c r="A458" s="39">
        <v>605</v>
      </c>
      <c r="B458" s="39" t="s">
        <v>1621</v>
      </c>
      <c r="C458" s="39" t="s">
        <v>1278</v>
      </c>
    </row>
    <row r="459" spans="1:3" x14ac:dyDescent="0.25">
      <c r="A459" s="39">
        <v>606</v>
      </c>
      <c r="B459" s="39" t="s">
        <v>1622</v>
      </c>
      <c r="C459" s="39" t="s">
        <v>1278</v>
      </c>
    </row>
    <row r="460" spans="1:3" x14ac:dyDescent="0.25">
      <c r="A460" s="39">
        <v>607</v>
      </c>
      <c r="B460" s="39" t="s">
        <v>1623</v>
      </c>
      <c r="C460" s="39" t="s">
        <v>1275</v>
      </c>
    </row>
    <row r="461" spans="1:3" x14ac:dyDescent="0.25">
      <c r="A461" s="39">
        <v>608</v>
      </c>
      <c r="B461" s="39" t="s">
        <v>1624</v>
      </c>
      <c r="C461" s="39" t="s">
        <v>1276</v>
      </c>
    </row>
    <row r="462" spans="1:3" x14ac:dyDescent="0.25">
      <c r="A462" s="39">
        <v>609</v>
      </c>
      <c r="B462" s="39" t="s">
        <v>1625</v>
      </c>
      <c r="C462" s="39" t="s">
        <v>1276</v>
      </c>
    </row>
    <row r="463" spans="1:3" x14ac:dyDescent="0.25">
      <c r="A463" s="39">
        <v>610</v>
      </c>
      <c r="B463" s="39" t="s">
        <v>1626</v>
      </c>
      <c r="C463" s="39" t="s">
        <v>1275</v>
      </c>
    </row>
    <row r="464" spans="1:3" x14ac:dyDescent="0.25">
      <c r="A464" s="39">
        <v>611</v>
      </c>
      <c r="B464" s="39" t="s">
        <v>1627</v>
      </c>
      <c r="C464" s="39" t="s">
        <v>1275</v>
      </c>
    </row>
    <row r="465" spans="1:3" x14ac:dyDescent="0.25">
      <c r="A465" s="39">
        <v>612</v>
      </c>
      <c r="B465" s="39" t="s">
        <v>1628</v>
      </c>
      <c r="C465" s="39" t="s">
        <v>1276</v>
      </c>
    </row>
    <row r="466" spans="1:3" x14ac:dyDescent="0.25">
      <c r="A466" s="39">
        <v>613</v>
      </c>
      <c r="B466" s="39" t="s">
        <v>1629</v>
      </c>
      <c r="C466" s="39" t="s">
        <v>1276</v>
      </c>
    </row>
    <row r="467" spans="1:3" s="78" customFormat="1" x14ac:dyDescent="0.25">
      <c r="A467" s="86">
        <v>614</v>
      </c>
      <c r="B467" s="86" t="s">
        <v>2487</v>
      </c>
      <c r="C467" s="86" t="s">
        <v>1275</v>
      </c>
    </row>
    <row r="468" spans="1:3" x14ac:dyDescent="0.25">
      <c r="A468" s="39">
        <v>615</v>
      </c>
      <c r="B468" s="39" t="s">
        <v>1630</v>
      </c>
      <c r="C468" s="39" t="s">
        <v>1277</v>
      </c>
    </row>
    <row r="469" spans="1:3" x14ac:dyDescent="0.25">
      <c r="A469" s="39">
        <v>616</v>
      </c>
      <c r="B469" s="39" t="s">
        <v>1631</v>
      </c>
      <c r="C469" s="39" t="s">
        <v>1277</v>
      </c>
    </row>
    <row r="470" spans="1:3" x14ac:dyDescent="0.25">
      <c r="A470" s="39">
        <v>617</v>
      </c>
      <c r="B470" s="39" t="s">
        <v>1632</v>
      </c>
      <c r="C470" s="39" t="s">
        <v>1275</v>
      </c>
    </row>
    <row r="471" spans="1:3" x14ac:dyDescent="0.25">
      <c r="A471" s="39">
        <v>618</v>
      </c>
      <c r="B471" s="39" t="s">
        <v>1633</v>
      </c>
      <c r="C471" s="39" t="s">
        <v>1275</v>
      </c>
    </row>
    <row r="472" spans="1:3" x14ac:dyDescent="0.25">
      <c r="A472" s="39">
        <v>619</v>
      </c>
      <c r="B472" s="39" t="s">
        <v>1634</v>
      </c>
      <c r="C472" s="39" t="s">
        <v>1277</v>
      </c>
    </row>
    <row r="473" spans="1:3" x14ac:dyDescent="0.25">
      <c r="A473" s="39">
        <v>620</v>
      </c>
      <c r="B473" s="39" t="s">
        <v>1635</v>
      </c>
      <c r="C473" s="39" t="s">
        <v>1275</v>
      </c>
    </row>
    <row r="474" spans="1:3" x14ac:dyDescent="0.25">
      <c r="A474" s="39">
        <v>621</v>
      </c>
      <c r="B474" s="39" t="s">
        <v>2267</v>
      </c>
      <c r="C474" s="39" t="s">
        <v>1275</v>
      </c>
    </row>
    <row r="475" spans="1:3" x14ac:dyDescent="0.25">
      <c r="A475" s="39">
        <v>622</v>
      </c>
      <c r="B475" s="39" t="s">
        <v>1636</v>
      </c>
      <c r="C475" s="39" t="s">
        <v>1275</v>
      </c>
    </row>
    <row r="476" spans="1:3" x14ac:dyDescent="0.25">
      <c r="A476" s="39">
        <v>623</v>
      </c>
      <c r="B476" s="39" t="s">
        <v>1637</v>
      </c>
      <c r="C476" s="39" t="s">
        <v>1275</v>
      </c>
    </row>
    <row r="477" spans="1:3" x14ac:dyDescent="0.25">
      <c r="A477" s="39">
        <v>624</v>
      </c>
      <c r="B477" s="39" t="s">
        <v>2291</v>
      </c>
      <c r="C477" s="39" t="s">
        <v>1275</v>
      </c>
    </row>
    <row r="478" spans="1:3" x14ac:dyDescent="0.25">
      <c r="A478" s="39">
        <v>625</v>
      </c>
      <c r="B478" s="39" t="s">
        <v>2292</v>
      </c>
      <c r="C478" s="39" t="s">
        <v>1275</v>
      </c>
    </row>
    <row r="479" spans="1:3" x14ac:dyDescent="0.25">
      <c r="A479" s="39">
        <v>626</v>
      </c>
      <c r="B479" s="39" t="s">
        <v>1638</v>
      </c>
      <c r="C479" s="39" t="s">
        <v>1275</v>
      </c>
    </row>
    <row r="480" spans="1:3" x14ac:dyDescent="0.25">
      <c r="A480" s="39">
        <v>627</v>
      </c>
      <c r="B480" s="39" t="s">
        <v>1639</v>
      </c>
      <c r="C480" s="39" t="s">
        <v>1275</v>
      </c>
    </row>
    <row r="481" spans="1:3" x14ac:dyDescent="0.25">
      <c r="A481" s="39">
        <v>628</v>
      </c>
      <c r="B481" s="39" t="s">
        <v>1640</v>
      </c>
      <c r="C481" s="39" t="s">
        <v>1275</v>
      </c>
    </row>
    <row r="482" spans="1:3" x14ac:dyDescent="0.25">
      <c r="A482" s="39">
        <v>629</v>
      </c>
      <c r="B482" s="39" t="s">
        <v>1641</v>
      </c>
      <c r="C482" s="39" t="s">
        <v>1275</v>
      </c>
    </row>
    <row r="483" spans="1:3" x14ac:dyDescent="0.25">
      <c r="A483" s="39">
        <v>630</v>
      </c>
      <c r="B483" s="39" t="s">
        <v>1642</v>
      </c>
      <c r="C483" s="39" t="s">
        <v>1276</v>
      </c>
    </row>
    <row r="484" spans="1:3" x14ac:dyDescent="0.25">
      <c r="A484" s="39">
        <v>631</v>
      </c>
      <c r="B484" s="39" t="s">
        <v>1643</v>
      </c>
      <c r="C484" s="39" t="s">
        <v>1276</v>
      </c>
    </row>
    <row r="485" spans="1:3" x14ac:dyDescent="0.25">
      <c r="A485" s="39">
        <v>632</v>
      </c>
      <c r="B485" s="39" t="s">
        <v>1644</v>
      </c>
      <c r="C485" s="39" t="s">
        <v>1278</v>
      </c>
    </row>
    <row r="486" spans="1:3" x14ac:dyDescent="0.25">
      <c r="A486" s="39">
        <v>633</v>
      </c>
      <c r="B486" s="39" t="s">
        <v>1645</v>
      </c>
      <c r="C486" s="39" t="s">
        <v>1278</v>
      </c>
    </row>
    <row r="487" spans="1:3" x14ac:dyDescent="0.25">
      <c r="A487" s="39">
        <v>634</v>
      </c>
      <c r="B487" s="39" t="s">
        <v>1646</v>
      </c>
      <c r="C487" s="39" t="s">
        <v>1276</v>
      </c>
    </row>
    <row r="488" spans="1:3" x14ac:dyDescent="0.25">
      <c r="A488" s="39">
        <v>635</v>
      </c>
      <c r="B488" s="39" t="s">
        <v>1647</v>
      </c>
      <c r="C488" s="39" t="s">
        <v>1278</v>
      </c>
    </row>
    <row r="489" spans="1:3" x14ac:dyDescent="0.25">
      <c r="A489" s="39">
        <v>636</v>
      </c>
      <c r="B489" s="39" t="s">
        <v>2290</v>
      </c>
      <c r="C489" s="39" t="s">
        <v>1278</v>
      </c>
    </row>
    <row r="490" spans="1:3" x14ac:dyDescent="0.25">
      <c r="A490" s="39">
        <v>637</v>
      </c>
      <c r="B490" s="39" t="s">
        <v>1648</v>
      </c>
      <c r="C490" s="39" t="s">
        <v>1278</v>
      </c>
    </row>
    <row r="491" spans="1:3" x14ac:dyDescent="0.25">
      <c r="A491" s="39">
        <v>638</v>
      </c>
      <c r="B491" s="39" t="s">
        <v>2375</v>
      </c>
      <c r="C491" s="39" t="s">
        <v>1278</v>
      </c>
    </row>
    <row r="492" spans="1:3" x14ac:dyDescent="0.25">
      <c r="A492" s="39">
        <v>639</v>
      </c>
      <c r="B492" s="39" t="s">
        <v>1649</v>
      </c>
      <c r="C492" s="39" t="s">
        <v>1275</v>
      </c>
    </row>
    <row r="493" spans="1:3" x14ac:dyDescent="0.25">
      <c r="A493" s="39">
        <v>640</v>
      </c>
      <c r="B493" s="39" t="s">
        <v>1650</v>
      </c>
      <c r="C493" s="39" t="s">
        <v>1275</v>
      </c>
    </row>
    <row r="494" spans="1:3" x14ac:dyDescent="0.25">
      <c r="A494" s="39">
        <v>641</v>
      </c>
      <c r="B494" s="39" t="s">
        <v>1651</v>
      </c>
      <c r="C494" s="39" t="s">
        <v>1275</v>
      </c>
    </row>
    <row r="495" spans="1:3" x14ac:dyDescent="0.25">
      <c r="A495" s="39">
        <v>642</v>
      </c>
      <c r="B495" s="39" t="s">
        <v>1652</v>
      </c>
      <c r="C495" s="39" t="s">
        <v>1275</v>
      </c>
    </row>
    <row r="496" spans="1:3" x14ac:dyDescent="0.25">
      <c r="A496" s="39">
        <v>643</v>
      </c>
      <c r="B496" s="39" t="s">
        <v>1653</v>
      </c>
      <c r="C496" s="39" t="s">
        <v>1278</v>
      </c>
    </row>
    <row r="497" spans="1:3" x14ac:dyDescent="0.25">
      <c r="A497" s="39">
        <v>644</v>
      </c>
      <c r="B497" s="39" t="s">
        <v>2400</v>
      </c>
      <c r="C497" s="39" t="s">
        <v>1278</v>
      </c>
    </row>
    <row r="498" spans="1:3" x14ac:dyDescent="0.25">
      <c r="A498" s="39">
        <v>645</v>
      </c>
      <c r="B498" s="39" t="s">
        <v>1654</v>
      </c>
      <c r="C498" s="39" t="s">
        <v>1278</v>
      </c>
    </row>
    <row r="499" spans="1:3" x14ac:dyDescent="0.25">
      <c r="A499" s="39">
        <v>646</v>
      </c>
      <c r="B499" s="39" t="s">
        <v>1655</v>
      </c>
      <c r="C499" s="39" t="s">
        <v>1278</v>
      </c>
    </row>
    <row r="500" spans="1:3" x14ac:dyDescent="0.25">
      <c r="A500" s="39">
        <v>647</v>
      </c>
      <c r="B500" s="39" t="s">
        <v>1656</v>
      </c>
      <c r="C500" s="39" t="s">
        <v>1278</v>
      </c>
    </row>
    <row r="501" spans="1:3" x14ac:dyDescent="0.25">
      <c r="A501" s="39">
        <v>648</v>
      </c>
      <c r="B501" s="39" t="s">
        <v>1657</v>
      </c>
      <c r="C501" s="39" t="s">
        <v>1275</v>
      </c>
    </row>
    <row r="502" spans="1:3" x14ac:dyDescent="0.25">
      <c r="A502" s="39">
        <v>649</v>
      </c>
      <c r="B502" s="39" t="s">
        <v>1658</v>
      </c>
      <c r="C502" s="39" t="s">
        <v>1278</v>
      </c>
    </row>
    <row r="503" spans="1:3" x14ac:dyDescent="0.25">
      <c r="A503" s="39">
        <v>650</v>
      </c>
      <c r="B503" s="39" t="s">
        <v>2383</v>
      </c>
      <c r="C503" s="39" t="s">
        <v>1278</v>
      </c>
    </row>
    <row r="504" spans="1:3" x14ac:dyDescent="0.25">
      <c r="A504" s="39">
        <v>651</v>
      </c>
      <c r="B504" s="39" t="s">
        <v>2284</v>
      </c>
      <c r="C504" s="39" t="s">
        <v>1276</v>
      </c>
    </row>
    <row r="505" spans="1:3" x14ac:dyDescent="0.25">
      <c r="A505" s="39">
        <v>653</v>
      </c>
      <c r="B505" s="39" t="s">
        <v>2289</v>
      </c>
      <c r="C505" s="39" t="s">
        <v>1278</v>
      </c>
    </row>
    <row r="506" spans="1:3" x14ac:dyDescent="0.25">
      <c r="A506" s="39">
        <v>654</v>
      </c>
      <c r="B506" s="39" t="s">
        <v>2406</v>
      </c>
      <c r="C506" s="39" t="s">
        <v>1278</v>
      </c>
    </row>
    <row r="507" spans="1:3" x14ac:dyDescent="0.25">
      <c r="A507" s="39">
        <v>655</v>
      </c>
      <c r="B507" s="39" t="s">
        <v>1991</v>
      </c>
      <c r="C507" s="39" t="s">
        <v>1275</v>
      </c>
    </row>
    <row r="508" spans="1:3" x14ac:dyDescent="0.25">
      <c r="A508" s="39">
        <v>658</v>
      </c>
      <c r="B508" s="39" t="s">
        <v>2288</v>
      </c>
      <c r="C508" s="39" t="s">
        <v>1275</v>
      </c>
    </row>
    <row r="509" spans="1:3" x14ac:dyDescent="0.25">
      <c r="A509" s="39">
        <v>659</v>
      </c>
      <c r="B509" s="39" t="s">
        <v>1983</v>
      </c>
      <c r="C509" s="39" t="s">
        <v>1275</v>
      </c>
    </row>
    <row r="510" spans="1:3" x14ac:dyDescent="0.25">
      <c r="A510" s="39">
        <v>660</v>
      </c>
      <c r="B510" s="39" t="s">
        <v>2257</v>
      </c>
      <c r="C510" s="39" t="s">
        <v>1276</v>
      </c>
    </row>
    <row r="511" spans="1:3" x14ac:dyDescent="0.25">
      <c r="A511" s="39">
        <v>660</v>
      </c>
      <c r="B511" s="39" t="s">
        <v>2197</v>
      </c>
      <c r="C511" s="39" t="s">
        <v>1276</v>
      </c>
    </row>
    <row r="512" spans="1:3" x14ac:dyDescent="0.25">
      <c r="A512" s="39">
        <v>661</v>
      </c>
      <c r="B512" s="39" t="s">
        <v>1370</v>
      </c>
      <c r="C512" s="39" t="s">
        <v>1276</v>
      </c>
    </row>
    <row r="513" spans="1:3" x14ac:dyDescent="0.25">
      <c r="A513" s="39">
        <v>662</v>
      </c>
      <c r="B513" s="39" t="s">
        <v>2398</v>
      </c>
      <c r="C513" s="39" t="s">
        <v>1278</v>
      </c>
    </row>
    <row r="514" spans="1:3" x14ac:dyDescent="0.25">
      <c r="A514" s="39">
        <v>664</v>
      </c>
      <c r="B514" s="39" t="s">
        <v>2352</v>
      </c>
      <c r="C514" s="39" t="s">
        <v>1278</v>
      </c>
    </row>
    <row r="515" spans="1:3" x14ac:dyDescent="0.25">
      <c r="A515" s="39">
        <v>665</v>
      </c>
      <c r="B515" s="39" t="s">
        <v>2386</v>
      </c>
      <c r="C515" s="39" t="s">
        <v>1278</v>
      </c>
    </row>
    <row r="516" spans="1:3" x14ac:dyDescent="0.25">
      <c r="A516" s="39">
        <v>666</v>
      </c>
      <c r="B516" s="39" t="s">
        <v>2360</v>
      </c>
      <c r="C516" s="39" t="s">
        <v>1278</v>
      </c>
    </row>
    <row r="517" spans="1:3" x14ac:dyDescent="0.25">
      <c r="A517" s="39">
        <v>667</v>
      </c>
      <c r="B517" s="39" t="s">
        <v>2399</v>
      </c>
      <c r="C517" s="39" t="s">
        <v>1278</v>
      </c>
    </row>
    <row r="518" spans="1:3" x14ac:dyDescent="0.25">
      <c r="A518" s="39">
        <v>668</v>
      </c>
      <c r="B518" s="39" t="s">
        <v>2303</v>
      </c>
      <c r="C518" s="39" t="s">
        <v>1278</v>
      </c>
    </row>
    <row r="519" spans="1:3" x14ac:dyDescent="0.25">
      <c r="A519" s="39">
        <v>669</v>
      </c>
      <c r="B519" s="39" t="s">
        <v>2266</v>
      </c>
      <c r="C519" s="39" t="s">
        <v>1275</v>
      </c>
    </row>
    <row r="520" spans="1:3" x14ac:dyDescent="0.25">
      <c r="A520" s="39">
        <v>670</v>
      </c>
      <c r="B520" s="39" t="s">
        <v>2287</v>
      </c>
      <c r="C520" s="39" t="s">
        <v>1275</v>
      </c>
    </row>
    <row r="521" spans="1:3" x14ac:dyDescent="0.25">
      <c r="A521" s="39">
        <v>671</v>
      </c>
      <c r="B521" s="39" t="s">
        <v>2266</v>
      </c>
      <c r="C521" s="39" t="s">
        <v>1275</v>
      </c>
    </row>
    <row r="522" spans="1:3" x14ac:dyDescent="0.25">
      <c r="A522" s="39">
        <v>672</v>
      </c>
      <c r="B522" s="39" t="s">
        <v>2338</v>
      </c>
      <c r="C522" s="39" t="s">
        <v>1275</v>
      </c>
    </row>
    <row r="523" spans="1:3" x14ac:dyDescent="0.25">
      <c r="A523" s="39">
        <v>673</v>
      </c>
      <c r="B523" s="39" t="s">
        <v>2285</v>
      </c>
      <c r="C523" s="39" t="s">
        <v>1276</v>
      </c>
    </row>
    <row r="524" spans="1:3" x14ac:dyDescent="0.25">
      <c r="A524" s="39">
        <v>676</v>
      </c>
      <c r="B524" s="39" t="s">
        <v>2355</v>
      </c>
      <c r="C524" s="39" t="s">
        <v>1275</v>
      </c>
    </row>
    <row r="525" spans="1:3" x14ac:dyDescent="0.25">
      <c r="A525" s="39">
        <v>677</v>
      </c>
      <c r="B525" s="39" t="s">
        <v>1982</v>
      </c>
      <c r="C525" s="39" t="s">
        <v>1277</v>
      </c>
    </row>
    <row r="526" spans="1:3" x14ac:dyDescent="0.25">
      <c r="A526" s="39">
        <v>678</v>
      </c>
      <c r="B526" s="39" t="s">
        <v>2413</v>
      </c>
      <c r="C526" s="39" t="s">
        <v>1275</v>
      </c>
    </row>
    <row r="527" spans="1:3" x14ac:dyDescent="0.25">
      <c r="A527" s="39">
        <v>679</v>
      </c>
      <c r="B527" s="39" t="s">
        <v>1989</v>
      </c>
      <c r="C527" s="39" t="s">
        <v>1278</v>
      </c>
    </row>
    <row r="528" spans="1:3" x14ac:dyDescent="0.25">
      <c r="A528" s="39">
        <v>680</v>
      </c>
      <c r="B528" s="39" t="s">
        <v>1997</v>
      </c>
      <c r="C528" s="39" t="s">
        <v>1276</v>
      </c>
    </row>
    <row r="529" spans="1:3" x14ac:dyDescent="0.25">
      <c r="A529" s="39">
        <v>681</v>
      </c>
      <c r="B529" s="39" t="s">
        <v>2013</v>
      </c>
      <c r="C529" s="39" t="s">
        <v>1276</v>
      </c>
    </row>
    <row r="530" spans="1:3" x14ac:dyDescent="0.25">
      <c r="A530" s="39">
        <v>682</v>
      </c>
      <c r="B530" s="39" t="s">
        <v>1999</v>
      </c>
      <c r="C530" s="39" t="s">
        <v>1276</v>
      </c>
    </row>
    <row r="531" spans="1:3" x14ac:dyDescent="0.25">
      <c r="A531" s="39">
        <v>683</v>
      </c>
      <c r="B531" s="39" t="s">
        <v>2286</v>
      </c>
      <c r="C531" s="39" t="s">
        <v>1278</v>
      </c>
    </row>
    <row r="532" spans="1:3" x14ac:dyDescent="0.25">
      <c r="A532" s="39">
        <v>684</v>
      </c>
      <c r="B532" s="39" t="s">
        <v>1998</v>
      </c>
      <c r="C532" s="39" t="s">
        <v>1275</v>
      </c>
    </row>
    <row r="533" spans="1:3" x14ac:dyDescent="0.25">
      <c r="A533" s="39">
        <v>685</v>
      </c>
      <c r="B533" s="39" t="s">
        <v>2265</v>
      </c>
      <c r="C533" s="39" t="s">
        <v>1275</v>
      </c>
    </row>
    <row r="534" spans="1:3" x14ac:dyDescent="0.25">
      <c r="A534" s="39">
        <v>686</v>
      </c>
      <c r="B534" s="39" t="s">
        <v>2324</v>
      </c>
      <c r="C534" s="39" t="s">
        <v>1275</v>
      </c>
    </row>
    <row r="535" spans="1:3" x14ac:dyDescent="0.25">
      <c r="A535" s="39">
        <v>687</v>
      </c>
      <c r="B535" s="39" t="s">
        <v>2001</v>
      </c>
      <c r="C535" s="39" t="s">
        <v>1278</v>
      </c>
    </row>
    <row r="536" spans="1:3" x14ac:dyDescent="0.25">
      <c r="A536" s="39">
        <v>688</v>
      </c>
      <c r="B536" s="39" t="s">
        <v>2011</v>
      </c>
      <c r="C536" s="39" t="s">
        <v>1275</v>
      </c>
    </row>
    <row r="537" spans="1:3" x14ac:dyDescent="0.25">
      <c r="A537" s="39">
        <v>689</v>
      </c>
      <c r="B537" s="39" t="s">
        <v>1996</v>
      </c>
      <c r="C537" s="39" t="s">
        <v>1278</v>
      </c>
    </row>
    <row r="538" spans="1:3" x14ac:dyDescent="0.25">
      <c r="A538" s="39">
        <v>690</v>
      </c>
      <c r="B538" s="39" t="s">
        <v>1995</v>
      </c>
      <c r="C538" s="39" t="s">
        <v>1275</v>
      </c>
    </row>
    <row r="539" spans="1:3" x14ac:dyDescent="0.25">
      <c r="A539" s="39">
        <v>691</v>
      </c>
      <c r="B539" s="39" t="s">
        <v>2000</v>
      </c>
      <c r="C539" s="39" t="s">
        <v>1278</v>
      </c>
    </row>
    <row r="540" spans="1:3" x14ac:dyDescent="0.25">
      <c r="A540" s="39">
        <v>693</v>
      </c>
      <c r="B540" s="39" t="s">
        <v>2015</v>
      </c>
      <c r="C540" s="39" t="s">
        <v>1276</v>
      </c>
    </row>
    <row r="541" spans="1:3" x14ac:dyDescent="0.25">
      <c r="A541" s="39">
        <v>694</v>
      </c>
      <c r="B541" s="39" t="s">
        <v>2002</v>
      </c>
      <c r="C541" s="39" t="s">
        <v>1275</v>
      </c>
    </row>
    <row r="542" spans="1:3" x14ac:dyDescent="0.25">
      <c r="A542" s="39">
        <v>695</v>
      </c>
      <c r="B542" s="39" t="s">
        <v>2007</v>
      </c>
      <c r="C542" s="39" t="s">
        <v>1275</v>
      </c>
    </row>
    <row r="543" spans="1:3" x14ac:dyDescent="0.25">
      <c r="A543" s="39">
        <v>696</v>
      </c>
      <c r="B543" s="39" t="s">
        <v>2014</v>
      </c>
      <c r="C543" s="39" t="s">
        <v>1275</v>
      </c>
    </row>
    <row r="544" spans="1:3" x14ac:dyDescent="0.25">
      <c r="A544" s="39">
        <v>697</v>
      </c>
      <c r="B544" s="39" t="s">
        <v>2006</v>
      </c>
      <c r="C544" s="39" t="s">
        <v>1275</v>
      </c>
    </row>
    <row r="545" spans="1:3" x14ac:dyDescent="0.25">
      <c r="A545" s="39">
        <v>698</v>
      </c>
      <c r="B545" s="39" t="s">
        <v>2004</v>
      </c>
      <c r="C545" s="39" t="s">
        <v>1275</v>
      </c>
    </row>
    <row r="546" spans="1:3" x14ac:dyDescent="0.25">
      <c r="A546" s="39">
        <v>699</v>
      </c>
      <c r="B546" s="39" t="s">
        <v>2354</v>
      </c>
      <c r="C546" s="39" t="s">
        <v>1277</v>
      </c>
    </row>
    <row r="547" spans="1:3" x14ac:dyDescent="0.25">
      <c r="A547" s="39">
        <v>701</v>
      </c>
      <c r="B547" s="39" t="s">
        <v>2005</v>
      </c>
      <c r="C547" s="39" t="s">
        <v>1275</v>
      </c>
    </row>
    <row r="548" spans="1:3" x14ac:dyDescent="0.25">
      <c r="A548" s="39">
        <v>703</v>
      </c>
      <c r="B548" s="39" t="s">
        <v>1659</v>
      </c>
      <c r="C548" s="39" t="s">
        <v>1278</v>
      </c>
    </row>
    <row r="549" spans="1:3" x14ac:dyDescent="0.25">
      <c r="A549" s="39">
        <v>705</v>
      </c>
      <c r="B549" s="39" t="s">
        <v>1660</v>
      </c>
      <c r="C549" s="39" t="s">
        <v>1278</v>
      </c>
    </row>
    <row r="550" spans="1:3" x14ac:dyDescent="0.25">
      <c r="A550" s="39">
        <v>706</v>
      </c>
      <c r="B550" s="39" t="s">
        <v>2372</v>
      </c>
      <c r="C550" s="39" t="s">
        <v>1275</v>
      </c>
    </row>
    <row r="551" spans="1:3" x14ac:dyDescent="0.25">
      <c r="A551" s="39">
        <v>707</v>
      </c>
      <c r="B551" s="39" t="s">
        <v>1661</v>
      </c>
      <c r="C551" s="39" t="s">
        <v>1275</v>
      </c>
    </row>
    <row r="552" spans="1:3" x14ac:dyDescent="0.25">
      <c r="A552" s="39">
        <v>708</v>
      </c>
      <c r="B552" s="39" t="s">
        <v>1662</v>
      </c>
      <c r="C552" s="39" t="s">
        <v>1275</v>
      </c>
    </row>
    <row r="553" spans="1:3" x14ac:dyDescent="0.25">
      <c r="A553" s="39">
        <v>709</v>
      </c>
      <c r="B553" s="39" t="s">
        <v>1663</v>
      </c>
      <c r="C553" s="39" t="s">
        <v>1275</v>
      </c>
    </row>
    <row r="554" spans="1:3" x14ac:dyDescent="0.25">
      <c r="A554" s="39">
        <v>710</v>
      </c>
      <c r="B554" s="39" t="s">
        <v>1664</v>
      </c>
      <c r="C554" s="39" t="s">
        <v>1275</v>
      </c>
    </row>
    <row r="555" spans="1:3" x14ac:dyDescent="0.25">
      <c r="A555" s="39">
        <v>712</v>
      </c>
      <c r="B555" s="39" t="s">
        <v>1665</v>
      </c>
      <c r="C555" s="39" t="s">
        <v>1278</v>
      </c>
    </row>
    <row r="556" spans="1:3" x14ac:dyDescent="0.25">
      <c r="A556" s="39">
        <v>713</v>
      </c>
      <c r="B556" s="39" t="s">
        <v>1666</v>
      </c>
      <c r="C556" s="39" t="s">
        <v>1275</v>
      </c>
    </row>
    <row r="557" spans="1:3" x14ac:dyDescent="0.25">
      <c r="A557" s="39">
        <v>714</v>
      </c>
      <c r="B557" s="39" t="s">
        <v>1667</v>
      </c>
      <c r="C557" s="39" t="s">
        <v>1275</v>
      </c>
    </row>
    <row r="558" spans="1:3" x14ac:dyDescent="0.25">
      <c r="A558" s="39">
        <v>715</v>
      </c>
      <c r="B558" s="39" t="s">
        <v>1668</v>
      </c>
      <c r="C558" s="39" t="s">
        <v>1275</v>
      </c>
    </row>
    <row r="559" spans="1:3" x14ac:dyDescent="0.25">
      <c r="A559" s="39">
        <v>716</v>
      </c>
      <c r="B559" s="39" t="s">
        <v>1669</v>
      </c>
      <c r="C559" s="39" t="s">
        <v>1278</v>
      </c>
    </row>
    <row r="560" spans="1:3" x14ac:dyDescent="0.25">
      <c r="A560" s="39">
        <v>717</v>
      </c>
      <c r="B560" s="39" t="s">
        <v>1670</v>
      </c>
      <c r="C560" s="39" t="s">
        <v>1275</v>
      </c>
    </row>
    <row r="561" spans="1:3" x14ac:dyDescent="0.25">
      <c r="A561" s="39">
        <v>718</v>
      </c>
      <c r="B561" s="39" t="s">
        <v>1671</v>
      </c>
      <c r="C561" s="39" t="s">
        <v>1275</v>
      </c>
    </row>
    <row r="562" spans="1:3" x14ac:dyDescent="0.25">
      <c r="A562" s="39">
        <v>719</v>
      </c>
      <c r="B562" s="39" t="s">
        <v>1672</v>
      </c>
      <c r="C562" s="39" t="s">
        <v>1275</v>
      </c>
    </row>
    <row r="563" spans="1:3" x14ac:dyDescent="0.25">
      <c r="A563" s="39">
        <v>720</v>
      </c>
      <c r="B563" s="39" t="s">
        <v>1673</v>
      </c>
      <c r="C563" s="39" t="s">
        <v>1278</v>
      </c>
    </row>
    <row r="564" spans="1:3" x14ac:dyDescent="0.25">
      <c r="A564" s="39">
        <v>721</v>
      </c>
      <c r="B564" s="39" t="s">
        <v>1674</v>
      </c>
      <c r="C564" s="39" t="s">
        <v>1275</v>
      </c>
    </row>
    <row r="565" spans="1:3" x14ac:dyDescent="0.25">
      <c r="A565" s="39">
        <v>722</v>
      </c>
      <c r="B565" s="39" t="s">
        <v>1675</v>
      </c>
      <c r="C565" s="39" t="s">
        <v>1275</v>
      </c>
    </row>
    <row r="566" spans="1:3" x14ac:dyDescent="0.25">
      <c r="A566" s="39">
        <v>723</v>
      </c>
      <c r="B566" s="39" t="s">
        <v>1676</v>
      </c>
      <c r="C566" s="39" t="s">
        <v>1275</v>
      </c>
    </row>
    <row r="567" spans="1:3" x14ac:dyDescent="0.25">
      <c r="A567" s="39">
        <v>724</v>
      </c>
      <c r="B567" s="39" t="s">
        <v>1677</v>
      </c>
      <c r="C567" s="39" t="s">
        <v>1275</v>
      </c>
    </row>
    <row r="568" spans="1:3" x14ac:dyDescent="0.25">
      <c r="A568" s="39">
        <v>725</v>
      </c>
      <c r="B568" s="39" t="s">
        <v>1678</v>
      </c>
      <c r="C568" s="39" t="s">
        <v>1275</v>
      </c>
    </row>
    <row r="569" spans="1:3" x14ac:dyDescent="0.25">
      <c r="A569" s="39">
        <v>726</v>
      </c>
      <c r="B569" s="39" t="s">
        <v>1679</v>
      </c>
      <c r="C569" s="39" t="s">
        <v>1275</v>
      </c>
    </row>
    <row r="570" spans="1:3" x14ac:dyDescent="0.25">
      <c r="A570" s="39">
        <v>727</v>
      </c>
      <c r="B570" s="39" t="s">
        <v>1680</v>
      </c>
      <c r="C570" s="39" t="s">
        <v>1278</v>
      </c>
    </row>
    <row r="571" spans="1:3" x14ac:dyDescent="0.25">
      <c r="A571" s="39">
        <v>728</v>
      </c>
      <c r="B571" s="39" t="s">
        <v>1681</v>
      </c>
      <c r="C571" s="39" t="s">
        <v>1278</v>
      </c>
    </row>
    <row r="572" spans="1:3" x14ac:dyDescent="0.25">
      <c r="A572" s="39">
        <v>729</v>
      </c>
      <c r="B572" s="39" t="s">
        <v>1682</v>
      </c>
      <c r="C572" s="39" t="s">
        <v>1278</v>
      </c>
    </row>
    <row r="573" spans="1:3" x14ac:dyDescent="0.25">
      <c r="A573" s="39">
        <v>730</v>
      </c>
      <c r="B573" s="39" t="s">
        <v>1683</v>
      </c>
      <c r="C573" s="39" t="s">
        <v>1277</v>
      </c>
    </row>
    <row r="574" spans="1:3" x14ac:dyDescent="0.25">
      <c r="A574" s="39">
        <v>731</v>
      </c>
      <c r="B574" s="39" t="s">
        <v>1684</v>
      </c>
      <c r="C574" s="39" t="s">
        <v>1278</v>
      </c>
    </row>
    <row r="575" spans="1:3" x14ac:dyDescent="0.25">
      <c r="A575" s="39">
        <v>732</v>
      </c>
      <c r="B575" s="39" t="s">
        <v>1685</v>
      </c>
      <c r="C575" s="39" t="s">
        <v>1278</v>
      </c>
    </row>
    <row r="576" spans="1:3" x14ac:dyDescent="0.25">
      <c r="A576" s="39">
        <v>733</v>
      </c>
      <c r="B576" s="39" t="s">
        <v>1686</v>
      </c>
      <c r="C576" s="39" t="s">
        <v>1277</v>
      </c>
    </row>
    <row r="577" spans="1:3" x14ac:dyDescent="0.25">
      <c r="A577" s="39">
        <v>734</v>
      </c>
      <c r="B577" s="39" t="s">
        <v>1687</v>
      </c>
      <c r="C577" s="39" t="s">
        <v>1275</v>
      </c>
    </row>
    <row r="578" spans="1:3" x14ac:dyDescent="0.25">
      <c r="A578" s="39">
        <v>735</v>
      </c>
      <c r="B578" s="39" t="s">
        <v>1688</v>
      </c>
      <c r="C578" s="39" t="s">
        <v>1275</v>
      </c>
    </row>
    <row r="579" spans="1:3" x14ac:dyDescent="0.25">
      <c r="A579" s="39">
        <v>736</v>
      </c>
      <c r="B579" s="39" t="s">
        <v>1689</v>
      </c>
      <c r="C579" s="39" t="s">
        <v>1278</v>
      </c>
    </row>
    <row r="580" spans="1:3" x14ac:dyDescent="0.25">
      <c r="A580" s="39">
        <v>737</v>
      </c>
      <c r="B580" s="39" t="s">
        <v>1690</v>
      </c>
      <c r="C580" s="39" t="s">
        <v>1278</v>
      </c>
    </row>
    <row r="581" spans="1:3" x14ac:dyDescent="0.25">
      <c r="A581" s="39">
        <v>738</v>
      </c>
      <c r="B581" s="39" t="s">
        <v>1691</v>
      </c>
      <c r="C581" s="39" t="s">
        <v>1275</v>
      </c>
    </row>
    <row r="582" spans="1:3" x14ac:dyDescent="0.25">
      <c r="A582" s="39">
        <v>739</v>
      </c>
      <c r="B582" s="39" t="s">
        <v>1692</v>
      </c>
      <c r="C582" s="39" t="s">
        <v>1275</v>
      </c>
    </row>
    <row r="583" spans="1:3" x14ac:dyDescent="0.25">
      <c r="A583" s="39">
        <v>740</v>
      </c>
      <c r="B583" s="39" t="s">
        <v>1693</v>
      </c>
      <c r="C583" s="39" t="s">
        <v>1278</v>
      </c>
    </row>
    <row r="584" spans="1:3" x14ac:dyDescent="0.25">
      <c r="A584" s="39">
        <v>741</v>
      </c>
      <c r="B584" s="39" t="s">
        <v>2264</v>
      </c>
      <c r="C584" s="39" t="s">
        <v>1278</v>
      </c>
    </row>
    <row r="585" spans="1:3" x14ac:dyDescent="0.25">
      <c r="A585" s="39">
        <v>742</v>
      </c>
      <c r="B585" s="39" t="s">
        <v>1694</v>
      </c>
      <c r="C585" s="39" t="s">
        <v>1276</v>
      </c>
    </row>
    <row r="586" spans="1:3" x14ac:dyDescent="0.25">
      <c r="A586" s="39">
        <v>743</v>
      </c>
      <c r="B586" s="39" t="s">
        <v>1695</v>
      </c>
      <c r="C586" s="39" t="s">
        <v>1275</v>
      </c>
    </row>
    <row r="587" spans="1:3" x14ac:dyDescent="0.25">
      <c r="A587" s="39">
        <v>744</v>
      </c>
      <c r="B587" s="39" t="s">
        <v>1696</v>
      </c>
      <c r="C587" s="39" t="s">
        <v>1275</v>
      </c>
    </row>
    <row r="588" spans="1:3" x14ac:dyDescent="0.25">
      <c r="A588" s="39">
        <v>745</v>
      </c>
      <c r="B588" s="39" t="s">
        <v>1697</v>
      </c>
      <c r="C588" s="39" t="s">
        <v>1275</v>
      </c>
    </row>
    <row r="589" spans="1:3" x14ac:dyDescent="0.25">
      <c r="A589" s="39">
        <v>746</v>
      </c>
      <c r="B589" s="39" t="s">
        <v>1698</v>
      </c>
      <c r="C589" s="39" t="s">
        <v>1278</v>
      </c>
    </row>
    <row r="590" spans="1:3" x14ac:dyDescent="0.25">
      <c r="A590" s="39">
        <v>747</v>
      </c>
      <c r="B590" s="39" t="s">
        <v>1699</v>
      </c>
      <c r="C590" s="39" t="s">
        <v>1278</v>
      </c>
    </row>
    <row r="591" spans="1:3" x14ac:dyDescent="0.25">
      <c r="A591" s="39">
        <v>748</v>
      </c>
      <c r="B591" s="39" t="s">
        <v>2380</v>
      </c>
      <c r="C591" s="39" t="s">
        <v>1278</v>
      </c>
    </row>
    <row r="592" spans="1:3" x14ac:dyDescent="0.25">
      <c r="A592" s="39">
        <v>749</v>
      </c>
      <c r="B592" s="39" t="s">
        <v>1700</v>
      </c>
      <c r="C592" s="39" t="s">
        <v>1278</v>
      </c>
    </row>
    <row r="593" spans="1:3" x14ac:dyDescent="0.25">
      <c r="A593" s="39">
        <v>750</v>
      </c>
      <c r="B593" s="39" t="s">
        <v>1701</v>
      </c>
      <c r="C593" s="39" t="s">
        <v>1277</v>
      </c>
    </row>
    <row r="594" spans="1:3" x14ac:dyDescent="0.25">
      <c r="A594" s="39">
        <v>751</v>
      </c>
      <c r="B594" s="39" t="s">
        <v>2263</v>
      </c>
      <c r="C594" s="39" t="s">
        <v>1277</v>
      </c>
    </row>
    <row r="595" spans="1:3" x14ac:dyDescent="0.25">
      <c r="A595" s="39">
        <v>752</v>
      </c>
      <c r="B595" s="39" t="s">
        <v>1702</v>
      </c>
      <c r="C595" s="39" t="s">
        <v>1278</v>
      </c>
    </row>
    <row r="596" spans="1:3" x14ac:dyDescent="0.25">
      <c r="A596" s="39">
        <v>753</v>
      </c>
      <c r="B596" s="39" t="s">
        <v>1703</v>
      </c>
      <c r="C596" s="39" t="s">
        <v>1275</v>
      </c>
    </row>
    <row r="597" spans="1:3" x14ac:dyDescent="0.25">
      <c r="A597" s="39">
        <v>754</v>
      </c>
      <c r="B597" s="39" t="s">
        <v>1704</v>
      </c>
      <c r="C597" s="39" t="s">
        <v>1278</v>
      </c>
    </row>
    <row r="598" spans="1:3" x14ac:dyDescent="0.25">
      <c r="A598" s="39">
        <v>755</v>
      </c>
      <c r="B598" s="39" t="s">
        <v>1705</v>
      </c>
      <c r="C598" s="39" t="s">
        <v>1275</v>
      </c>
    </row>
    <row r="599" spans="1:3" x14ac:dyDescent="0.25">
      <c r="A599" s="39">
        <v>756</v>
      </c>
      <c r="B599" s="39" t="s">
        <v>1706</v>
      </c>
      <c r="C599" s="39" t="s">
        <v>1278</v>
      </c>
    </row>
    <row r="600" spans="1:3" x14ac:dyDescent="0.25">
      <c r="A600" s="39">
        <v>757</v>
      </c>
      <c r="B600" s="39" t="s">
        <v>1707</v>
      </c>
      <c r="C600" s="39" t="s">
        <v>1278</v>
      </c>
    </row>
    <row r="601" spans="1:3" x14ac:dyDescent="0.25">
      <c r="A601" s="39">
        <v>758</v>
      </c>
      <c r="B601" s="39" t="s">
        <v>2415</v>
      </c>
      <c r="C601" s="39" t="s">
        <v>1278</v>
      </c>
    </row>
    <row r="602" spans="1:3" x14ac:dyDescent="0.25">
      <c r="A602" s="39">
        <v>759</v>
      </c>
      <c r="B602" s="39" t="s">
        <v>1708</v>
      </c>
      <c r="C602" s="39" t="s">
        <v>1275</v>
      </c>
    </row>
    <row r="603" spans="1:3" x14ac:dyDescent="0.25">
      <c r="A603" s="39">
        <v>760</v>
      </c>
      <c r="B603" s="39" t="s">
        <v>1709</v>
      </c>
      <c r="C603" s="39" t="s">
        <v>1278</v>
      </c>
    </row>
    <row r="604" spans="1:3" x14ac:dyDescent="0.25">
      <c r="A604" s="39">
        <v>761</v>
      </c>
      <c r="B604" s="39" t="s">
        <v>1710</v>
      </c>
      <c r="C604" s="39" t="s">
        <v>1275</v>
      </c>
    </row>
    <row r="605" spans="1:3" x14ac:dyDescent="0.25">
      <c r="A605" s="39">
        <v>763</v>
      </c>
      <c r="B605" s="39" t="s">
        <v>1711</v>
      </c>
      <c r="C605" s="39" t="s">
        <v>1278</v>
      </c>
    </row>
    <row r="606" spans="1:3" x14ac:dyDescent="0.25">
      <c r="A606" s="39">
        <v>764</v>
      </c>
      <c r="B606" s="39" t="s">
        <v>1712</v>
      </c>
      <c r="C606" s="39" t="s">
        <v>1277</v>
      </c>
    </row>
    <row r="607" spans="1:3" x14ac:dyDescent="0.25">
      <c r="A607" s="39">
        <v>765</v>
      </c>
      <c r="B607" s="39" t="s">
        <v>1713</v>
      </c>
      <c r="C607" s="39" t="s">
        <v>1277</v>
      </c>
    </row>
    <row r="608" spans="1:3" x14ac:dyDescent="0.25">
      <c r="A608" s="39">
        <v>766</v>
      </c>
      <c r="B608" s="39" t="s">
        <v>1714</v>
      </c>
      <c r="C608" s="39" t="s">
        <v>1277</v>
      </c>
    </row>
    <row r="609" spans="1:3" x14ac:dyDescent="0.25">
      <c r="A609" s="39">
        <v>767</v>
      </c>
      <c r="B609" s="39" t="s">
        <v>2358</v>
      </c>
      <c r="C609" s="39" t="s">
        <v>1277</v>
      </c>
    </row>
    <row r="610" spans="1:3" x14ac:dyDescent="0.25">
      <c r="A610" s="39">
        <v>768</v>
      </c>
      <c r="B610" s="39" t="s">
        <v>2332</v>
      </c>
      <c r="C610" s="39" t="s">
        <v>1275</v>
      </c>
    </row>
    <row r="611" spans="1:3" x14ac:dyDescent="0.25">
      <c r="A611" s="39">
        <v>769</v>
      </c>
      <c r="B611" s="39" t="s">
        <v>2199</v>
      </c>
      <c r="C611" s="39" t="s">
        <v>1275</v>
      </c>
    </row>
    <row r="612" spans="1:3" x14ac:dyDescent="0.25">
      <c r="A612" s="39">
        <v>770</v>
      </c>
      <c r="B612" s="39" t="s">
        <v>1715</v>
      </c>
      <c r="C612" s="39" t="s">
        <v>1278</v>
      </c>
    </row>
    <row r="613" spans="1:3" x14ac:dyDescent="0.25">
      <c r="A613" s="39">
        <v>771</v>
      </c>
      <c r="B613" s="39" t="s">
        <v>1716</v>
      </c>
      <c r="C613" s="39" t="s">
        <v>1278</v>
      </c>
    </row>
    <row r="614" spans="1:3" x14ac:dyDescent="0.25">
      <c r="A614" s="39">
        <v>772</v>
      </c>
      <c r="B614" s="39" t="s">
        <v>1717</v>
      </c>
      <c r="C614" s="39" t="s">
        <v>1276</v>
      </c>
    </row>
    <row r="615" spans="1:3" x14ac:dyDescent="0.25">
      <c r="A615" s="39">
        <v>773</v>
      </c>
      <c r="B615" s="39" t="s">
        <v>1718</v>
      </c>
      <c r="C615" s="39" t="s">
        <v>1276</v>
      </c>
    </row>
    <row r="616" spans="1:3" x14ac:dyDescent="0.25">
      <c r="A616" s="39">
        <v>774</v>
      </c>
      <c r="B616" s="39" t="s">
        <v>1719</v>
      </c>
      <c r="C616" s="39" t="s">
        <v>1278</v>
      </c>
    </row>
    <row r="617" spans="1:3" x14ac:dyDescent="0.25">
      <c r="A617" s="39">
        <v>775</v>
      </c>
      <c r="B617" s="39" t="s">
        <v>2366</v>
      </c>
      <c r="C617" s="39" t="s">
        <v>1278</v>
      </c>
    </row>
    <row r="618" spans="1:3" x14ac:dyDescent="0.25">
      <c r="A618" s="39">
        <v>776</v>
      </c>
      <c r="B618" s="39" t="s">
        <v>1720</v>
      </c>
      <c r="C618" s="39" t="s">
        <v>1276</v>
      </c>
    </row>
    <row r="619" spans="1:3" x14ac:dyDescent="0.25">
      <c r="A619" s="39">
        <v>777</v>
      </c>
      <c r="B619" s="39" t="s">
        <v>1721</v>
      </c>
      <c r="C619" s="39" t="s">
        <v>1276</v>
      </c>
    </row>
    <row r="620" spans="1:3" x14ac:dyDescent="0.25">
      <c r="A620" s="39">
        <v>778</v>
      </c>
      <c r="B620" s="39" t="s">
        <v>1722</v>
      </c>
      <c r="C620" s="39" t="s">
        <v>1278</v>
      </c>
    </row>
    <row r="621" spans="1:3" x14ac:dyDescent="0.25">
      <c r="A621" s="39">
        <v>779</v>
      </c>
      <c r="B621" s="39" t="s">
        <v>1723</v>
      </c>
      <c r="C621" s="39" t="s">
        <v>1278</v>
      </c>
    </row>
    <row r="622" spans="1:3" x14ac:dyDescent="0.25">
      <c r="A622" s="39">
        <v>780</v>
      </c>
      <c r="B622" s="39" t="s">
        <v>1724</v>
      </c>
      <c r="C622" s="39" t="s">
        <v>1277</v>
      </c>
    </row>
    <row r="623" spans="1:3" x14ac:dyDescent="0.25">
      <c r="A623" s="39">
        <v>781</v>
      </c>
      <c r="B623" s="39" t="s">
        <v>1725</v>
      </c>
      <c r="C623" s="39" t="s">
        <v>1277</v>
      </c>
    </row>
    <row r="624" spans="1:3" x14ac:dyDescent="0.25">
      <c r="A624" s="39">
        <v>782</v>
      </c>
      <c r="B624" s="39" t="s">
        <v>2335</v>
      </c>
      <c r="C624" s="39" t="s">
        <v>1278</v>
      </c>
    </row>
    <row r="625" spans="1:3" x14ac:dyDescent="0.25">
      <c r="A625" s="39">
        <v>783</v>
      </c>
      <c r="B625" s="39" t="s">
        <v>1726</v>
      </c>
      <c r="C625" s="39" t="s">
        <v>1277</v>
      </c>
    </row>
    <row r="626" spans="1:3" x14ac:dyDescent="0.25">
      <c r="A626" s="39">
        <v>784</v>
      </c>
      <c r="B626" s="39" t="s">
        <v>1727</v>
      </c>
      <c r="C626" s="39" t="s">
        <v>1275</v>
      </c>
    </row>
    <row r="627" spans="1:3" x14ac:dyDescent="0.25">
      <c r="A627" s="39">
        <v>785</v>
      </c>
      <c r="B627" s="39" t="s">
        <v>2376</v>
      </c>
      <c r="C627" s="39" t="s">
        <v>1275</v>
      </c>
    </row>
    <row r="628" spans="1:3" x14ac:dyDescent="0.25">
      <c r="A628" s="39">
        <v>786</v>
      </c>
      <c r="B628" s="39" t="s">
        <v>1728</v>
      </c>
      <c r="C628" s="39" t="s">
        <v>1275</v>
      </c>
    </row>
    <row r="629" spans="1:3" x14ac:dyDescent="0.25">
      <c r="A629" s="39">
        <v>787</v>
      </c>
      <c r="B629" s="39" t="s">
        <v>1729</v>
      </c>
      <c r="C629" s="39" t="s">
        <v>1275</v>
      </c>
    </row>
    <row r="630" spans="1:3" x14ac:dyDescent="0.25">
      <c r="A630" s="39">
        <v>788</v>
      </c>
      <c r="B630" s="39" t="s">
        <v>1730</v>
      </c>
      <c r="C630" s="39" t="s">
        <v>1275</v>
      </c>
    </row>
    <row r="631" spans="1:3" x14ac:dyDescent="0.25">
      <c r="A631" s="39">
        <v>789</v>
      </c>
      <c r="B631" s="39" t="s">
        <v>2200</v>
      </c>
      <c r="C631" s="39" t="s">
        <v>1276</v>
      </c>
    </row>
    <row r="632" spans="1:3" x14ac:dyDescent="0.25">
      <c r="A632" s="39">
        <v>790</v>
      </c>
      <c r="B632" s="39" t="s">
        <v>1731</v>
      </c>
      <c r="C632" s="39" t="s">
        <v>1275</v>
      </c>
    </row>
    <row r="633" spans="1:3" x14ac:dyDescent="0.25">
      <c r="A633" s="39">
        <v>791</v>
      </c>
      <c r="B633" s="39" t="s">
        <v>1732</v>
      </c>
      <c r="C633" s="39" t="s">
        <v>1275</v>
      </c>
    </row>
    <row r="634" spans="1:3" x14ac:dyDescent="0.25">
      <c r="A634" s="39">
        <v>792</v>
      </c>
      <c r="B634" s="39" t="s">
        <v>2201</v>
      </c>
      <c r="C634" s="39" t="s">
        <v>1275</v>
      </c>
    </row>
    <row r="635" spans="1:3" x14ac:dyDescent="0.25">
      <c r="A635" s="39">
        <v>793</v>
      </c>
      <c r="B635" s="39" t="s">
        <v>2182</v>
      </c>
      <c r="C635" s="39" t="s">
        <v>1275</v>
      </c>
    </row>
    <row r="636" spans="1:3" x14ac:dyDescent="0.25">
      <c r="A636" s="39">
        <v>794</v>
      </c>
      <c r="B636" s="39" t="s">
        <v>1733</v>
      </c>
      <c r="C636" s="39" t="s">
        <v>1275</v>
      </c>
    </row>
    <row r="637" spans="1:3" x14ac:dyDescent="0.25">
      <c r="A637" s="39">
        <v>795</v>
      </c>
      <c r="B637" s="39" t="s">
        <v>1734</v>
      </c>
      <c r="C637" s="39" t="s">
        <v>1276</v>
      </c>
    </row>
    <row r="638" spans="1:3" x14ac:dyDescent="0.25">
      <c r="A638" s="39">
        <v>796</v>
      </c>
      <c r="B638" s="39" t="s">
        <v>1735</v>
      </c>
      <c r="C638" s="39" t="s">
        <v>1278</v>
      </c>
    </row>
    <row r="639" spans="1:3" s="78" customFormat="1" x14ac:dyDescent="0.25">
      <c r="A639" s="86">
        <v>797</v>
      </c>
      <c r="B639" s="86" t="s">
        <v>2485</v>
      </c>
      <c r="C639" s="86" t="s">
        <v>1275</v>
      </c>
    </row>
    <row r="640" spans="1:3" x14ac:dyDescent="0.25">
      <c r="A640" s="39">
        <v>798</v>
      </c>
      <c r="B640" s="39" t="s">
        <v>2281</v>
      </c>
      <c r="C640" s="39" t="s">
        <v>1276</v>
      </c>
    </row>
    <row r="641" spans="1:3" x14ac:dyDescent="0.25">
      <c r="A641" s="39">
        <v>799</v>
      </c>
      <c r="B641" s="39" t="s">
        <v>1736</v>
      </c>
      <c r="C641" s="39" t="s">
        <v>1278</v>
      </c>
    </row>
    <row r="642" spans="1:3" x14ac:dyDescent="0.25">
      <c r="A642" s="39">
        <v>800</v>
      </c>
      <c r="B642" s="39" t="s">
        <v>1737</v>
      </c>
      <c r="C642" s="39" t="s">
        <v>1275</v>
      </c>
    </row>
    <row r="643" spans="1:3" x14ac:dyDescent="0.25">
      <c r="A643" s="39">
        <v>801</v>
      </c>
      <c r="B643" s="39" t="s">
        <v>1738</v>
      </c>
      <c r="C643" s="39" t="s">
        <v>1275</v>
      </c>
    </row>
    <row r="644" spans="1:3" x14ac:dyDescent="0.25">
      <c r="A644" s="39">
        <v>802</v>
      </c>
      <c r="B644" s="39" t="s">
        <v>2403</v>
      </c>
      <c r="C644" s="39" t="s">
        <v>1276</v>
      </c>
    </row>
    <row r="645" spans="1:3" x14ac:dyDescent="0.25">
      <c r="A645" s="39">
        <v>803</v>
      </c>
      <c r="B645" s="39" t="s">
        <v>1739</v>
      </c>
      <c r="C645" s="39" t="s">
        <v>1276</v>
      </c>
    </row>
    <row r="646" spans="1:3" x14ac:dyDescent="0.25">
      <c r="A646" s="39">
        <v>804</v>
      </c>
      <c r="B646" s="39" t="s">
        <v>2342</v>
      </c>
      <c r="C646" s="39" t="s">
        <v>1276</v>
      </c>
    </row>
    <row r="647" spans="1:3" x14ac:dyDescent="0.25">
      <c r="A647" s="39">
        <v>805</v>
      </c>
      <c r="B647" s="39" t="s">
        <v>1740</v>
      </c>
      <c r="C647" s="39" t="s">
        <v>1278</v>
      </c>
    </row>
    <row r="648" spans="1:3" x14ac:dyDescent="0.25">
      <c r="A648" s="39">
        <v>806</v>
      </c>
      <c r="B648" s="39" t="s">
        <v>2396</v>
      </c>
      <c r="C648" s="39" t="s">
        <v>1278</v>
      </c>
    </row>
    <row r="649" spans="1:3" x14ac:dyDescent="0.25">
      <c r="A649" s="39">
        <v>807</v>
      </c>
      <c r="B649" s="39" t="s">
        <v>2368</v>
      </c>
      <c r="C649" s="39" t="s">
        <v>1278</v>
      </c>
    </row>
    <row r="650" spans="1:3" x14ac:dyDescent="0.25">
      <c r="A650" s="39">
        <v>808</v>
      </c>
      <c r="B650" s="39" t="s">
        <v>1741</v>
      </c>
      <c r="C650" s="39" t="s">
        <v>1278</v>
      </c>
    </row>
    <row r="651" spans="1:3" x14ac:dyDescent="0.25">
      <c r="A651" s="39">
        <v>809</v>
      </c>
      <c r="B651" s="39" t="s">
        <v>2260</v>
      </c>
      <c r="C651" s="39" t="s">
        <v>1278</v>
      </c>
    </row>
    <row r="652" spans="1:3" x14ac:dyDescent="0.25">
      <c r="A652" s="39">
        <v>810</v>
      </c>
      <c r="B652" s="39" t="s">
        <v>1742</v>
      </c>
      <c r="C652" s="39" t="s">
        <v>1275</v>
      </c>
    </row>
    <row r="653" spans="1:3" x14ac:dyDescent="0.25">
      <c r="A653" s="39">
        <v>811</v>
      </c>
      <c r="B653" s="39" t="s">
        <v>1743</v>
      </c>
      <c r="C653" s="39" t="s">
        <v>1275</v>
      </c>
    </row>
    <row r="654" spans="1:3" x14ac:dyDescent="0.25">
      <c r="A654" s="39">
        <v>812</v>
      </c>
      <c r="B654" s="39" t="s">
        <v>1744</v>
      </c>
      <c r="C654" s="39" t="s">
        <v>1275</v>
      </c>
    </row>
    <row r="655" spans="1:3" x14ac:dyDescent="0.25">
      <c r="A655" s="39">
        <v>813</v>
      </c>
      <c r="B655" s="39" t="s">
        <v>2172</v>
      </c>
      <c r="C655" s="39" t="s">
        <v>1275</v>
      </c>
    </row>
    <row r="656" spans="1:3" x14ac:dyDescent="0.25">
      <c r="A656" s="39">
        <v>813</v>
      </c>
      <c r="B656" s="39" t="s">
        <v>2167</v>
      </c>
      <c r="C656" s="39" t="s">
        <v>1275</v>
      </c>
    </row>
    <row r="657" spans="1:3" x14ac:dyDescent="0.25">
      <c r="A657" s="39">
        <v>815</v>
      </c>
      <c r="B657" s="39" t="s">
        <v>1745</v>
      </c>
      <c r="C657" s="39" t="s">
        <v>1275</v>
      </c>
    </row>
    <row r="658" spans="1:3" x14ac:dyDescent="0.25">
      <c r="A658" s="39">
        <v>816</v>
      </c>
      <c r="B658" s="39" t="s">
        <v>1746</v>
      </c>
      <c r="C658" s="39" t="s">
        <v>1275</v>
      </c>
    </row>
    <row r="659" spans="1:3" x14ac:dyDescent="0.25">
      <c r="A659" s="39">
        <v>817</v>
      </c>
      <c r="B659" s="39" t="s">
        <v>1747</v>
      </c>
      <c r="C659" s="39" t="s">
        <v>1277</v>
      </c>
    </row>
    <row r="660" spans="1:3" x14ac:dyDescent="0.25">
      <c r="A660" s="39">
        <v>818</v>
      </c>
      <c r="B660" s="39" t="s">
        <v>1748</v>
      </c>
      <c r="C660" s="39" t="s">
        <v>1275</v>
      </c>
    </row>
    <row r="661" spans="1:3" x14ac:dyDescent="0.25">
      <c r="A661" s="39">
        <v>819</v>
      </c>
      <c r="B661" s="39" t="s">
        <v>1749</v>
      </c>
      <c r="C661" s="39" t="s">
        <v>1278</v>
      </c>
    </row>
    <row r="662" spans="1:3" x14ac:dyDescent="0.25">
      <c r="A662" s="39">
        <v>821</v>
      </c>
      <c r="B662" s="39" t="s">
        <v>1750</v>
      </c>
      <c r="C662" s="39" t="s">
        <v>1275</v>
      </c>
    </row>
    <row r="663" spans="1:3" x14ac:dyDescent="0.25">
      <c r="A663" s="39">
        <v>822</v>
      </c>
      <c r="B663" s="39" t="s">
        <v>1751</v>
      </c>
      <c r="C663" s="39" t="s">
        <v>1276</v>
      </c>
    </row>
    <row r="664" spans="1:3" x14ac:dyDescent="0.25">
      <c r="A664" s="39">
        <v>823</v>
      </c>
      <c r="B664" s="39" t="s">
        <v>1752</v>
      </c>
      <c r="C664" s="39" t="s">
        <v>1275</v>
      </c>
    </row>
    <row r="665" spans="1:3" x14ac:dyDescent="0.25">
      <c r="A665" s="39">
        <v>824</v>
      </c>
      <c r="B665" s="39" t="s">
        <v>1753</v>
      </c>
      <c r="C665" s="39" t="s">
        <v>1276</v>
      </c>
    </row>
    <row r="666" spans="1:3" x14ac:dyDescent="0.25">
      <c r="A666" s="39">
        <v>825</v>
      </c>
      <c r="B666" s="39" t="s">
        <v>1754</v>
      </c>
      <c r="C666" s="39" t="s">
        <v>1277</v>
      </c>
    </row>
    <row r="667" spans="1:3" x14ac:dyDescent="0.25">
      <c r="A667" s="39">
        <v>826</v>
      </c>
      <c r="B667" s="39" t="s">
        <v>1755</v>
      </c>
      <c r="C667" s="39" t="s">
        <v>1275</v>
      </c>
    </row>
    <row r="668" spans="1:3" x14ac:dyDescent="0.25">
      <c r="A668" s="39">
        <v>827</v>
      </c>
      <c r="B668" s="39" t="s">
        <v>1756</v>
      </c>
      <c r="C668" s="39" t="s">
        <v>1275</v>
      </c>
    </row>
    <row r="669" spans="1:3" x14ac:dyDescent="0.25">
      <c r="A669" s="39">
        <v>828</v>
      </c>
      <c r="B669" s="39" t="s">
        <v>1757</v>
      </c>
      <c r="C669" s="39" t="s">
        <v>1275</v>
      </c>
    </row>
    <row r="670" spans="1:3" x14ac:dyDescent="0.25">
      <c r="A670" s="39">
        <v>829</v>
      </c>
      <c r="B670" s="39" t="s">
        <v>1758</v>
      </c>
      <c r="C670" s="39" t="s">
        <v>1277</v>
      </c>
    </row>
    <row r="671" spans="1:3" x14ac:dyDescent="0.25">
      <c r="A671" s="39">
        <v>830</v>
      </c>
      <c r="B671" s="39" t="s">
        <v>1759</v>
      </c>
      <c r="C671" s="39" t="s">
        <v>1276</v>
      </c>
    </row>
    <row r="672" spans="1:3" x14ac:dyDescent="0.25">
      <c r="A672" s="39">
        <v>831</v>
      </c>
      <c r="B672" s="39" t="s">
        <v>1760</v>
      </c>
      <c r="C672" s="39" t="s">
        <v>1277</v>
      </c>
    </row>
    <row r="673" spans="1:3" x14ac:dyDescent="0.25">
      <c r="A673" s="39">
        <v>832</v>
      </c>
      <c r="B673" s="39" t="s">
        <v>1761</v>
      </c>
      <c r="C673" s="39" t="s">
        <v>1278</v>
      </c>
    </row>
    <row r="674" spans="1:3" x14ac:dyDescent="0.25">
      <c r="A674" s="39">
        <v>833</v>
      </c>
      <c r="B674" s="39" t="s">
        <v>1762</v>
      </c>
      <c r="C674" s="39" t="s">
        <v>1275</v>
      </c>
    </row>
    <row r="675" spans="1:3" x14ac:dyDescent="0.25">
      <c r="A675" s="39">
        <v>834</v>
      </c>
      <c r="B675" s="39" t="s">
        <v>1763</v>
      </c>
      <c r="C675" s="39" t="s">
        <v>1275</v>
      </c>
    </row>
    <row r="676" spans="1:3" x14ac:dyDescent="0.25">
      <c r="A676" s="39">
        <v>835</v>
      </c>
      <c r="B676" s="39" t="s">
        <v>1764</v>
      </c>
      <c r="C676" s="39" t="s">
        <v>1275</v>
      </c>
    </row>
    <row r="677" spans="1:3" x14ac:dyDescent="0.25">
      <c r="A677" s="39">
        <v>836</v>
      </c>
      <c r="B677" s="39" t="s">
        <v>1765</v>
      </c>
      <c r="C677" s="39" t="s">
        <v>1275</v>
      </c>
    </row>
    <row r="678" spans="1:3" x14ac:dyDescent="0.25">
      <c r="A678" s="39">
        <v>837</v>
      </c>
      <c r="B678" s="39" t="s">
        <v>2259</v>
      </c>
      <c r="C678" s="39" t="s">
        <v>1278</v>
      </c>
    </row>
    <row r="679" spans="1:3" x14ac:dyDescent="0.25">
      <c r="A679" s="39">
        <v>838</v>
      </c>
      <c r="B679" s="39" t="s">
        <v>1766</v>
      </c>
      <c r="C679" s="39" t="s">
        <v>1276</v>
      </c>
    </row>
    <row r="680" spans="1:3" x14ac:dyDescent="0.25">
      <c r="A680" s="39">
        <v>839</v>
      </c>
      <c r="B680" s="39" t="s">
        <v>1767</v>
      </c>
      <c r="C680" s="39" t="s">
        <v>1275</v>
      </c>
    </row>
    <row r="681" spans="1:3" x14ac:dyDescent="0.25">
      <c r="A681" s="39">
        <v>840</v>
      </c>
      <c r="B681" s="39" t="s">
        <v>2390</v>
      </c>
      <c r="C681" s="39" t="s">
        <v>1278</v>
      </c>
    </row>
    <row r="682" spans="1:3" x14ac:dyDescent="0.25">
      <c r="A682" s="39">
        <v>841</v>
      </c>
      <c r="B682" s="39" t="s">
        <v>1768</v>
      </c>
      <c r="C682" s="39" t="s">
        <v>1275</v>
      </c>
    </row>
    <row r="683" spans="1:3" x14ac:dyDescent="0.25">
      <c r="A683" s="39">
        <v>842</v>
      </c>
      <c r="B683" s="39" t="s">
        <v>1769</v>
      </c>
      <c r="C683" s="39" t="s">
        <v>1276</v>
      </c>
    </row>
    <row r="684" spans="1:3" x14ac:dyDescent="0.25">
      <c r="A684" s="39">
        <v>843</v>
      </c>
      <c r="B684" s="39" t="s">
        <v>1770</v>
      </c>
      <c r="C684" s="39" t="s">
        <v>1276</v>
      </c>
    </row>
    <row r="685" spans="1:3" x14ac:dyDescent="0.25">
      <c r="A685" s="39">
        <v>844</v>
      </c>
      <c r="B685" s="39" t="s">
        <v>1771</v>
      </c>
      <c r="C685" s="39" t="s">
        <v>1276</v>
      </c>
    </row>
    <row r="686" spans="1:3" x14ac:dyDescent="0.25">
      <c r="A686" s="39">
        <v>845</v>
      </c>
      <c r="B686" s="39" t="s">
        <v>1772</v>
      </c>
      <c r="C686" s="39" t="s">
        <v>1275</v>
      </c>
    </row>
    <row r="687" spans="1:3" x14ac:dyDescent="0.25">
      <c r="A687" s="39">
        <v>849</v>
      </c>
      <c r="B687" s="39" t="s">
        <v>1773</v>
      </c>
      <c r="C687" s="39" t="s">
        <v>1275</v>
      </c>
    </row>
    <row r="688" spans="1:3" x14ac:dyDescent="0.25">
      <c r="A688" s="39">
        <v>850</v>
      </c>
      <c r="B688" s="39" t="s">
        <v>1774</v>
      </c>
      <c r="C688" s="39" t="s">
        <v>1275</v>
      </c>
    </row>
    <row r="689" spans="1:3" x14ac:dyDescent="0.25">
      <c r="A689" s="39">
        <v>851</v>
      </c>
      <c r="B689" s="39" t="s">
        <v>1775</v>
      </c>
      <c r="C689" s="39" t="s">
        <v>1278</v>
      </c>
    </row>
    <row r="690" spans="1:3" x14ac:dyDescent="0.25">
      <c r="A690" s="39">
        <v>852</v>
      </c>
      <c r="B690" s="39" t="s">
        <v>1776</v>
      </c>
      <c r="C690" s="39" t="s">
        <v>1278</v>
      </c>
    </row>
    <row r="691" spans="1:3" x14ac:dyDescent="0.25">
      <c r="A691" s="39">
        <v>853</v>
      </c>
      <c r="B691" s="39" t="s">
        <v>2343</v>
      </c>
      <c r="C691" s="39" t="s">
        <v>1278</v>
      </c>
    </row>
    <row r="692" spans="1:3" x14ac:dyDescent="0.25">
      <c r="A692" s="39">
        <v>854</v>
      </c>
      <c r="B692" s="39" t="s">
        <v>1777</v>
      </c>
      <c r="C692" s="39" t="s">
        <v>1278</v>
      </c>
    </row>
    <row r="693" spans="1:3" x14ac:dyDescent="0.25">
      <c r="A693" s="39">
        <v>855</v>
      </c>
      <c r="B693" s="39" t="s">
        <v>1778</v>
      </c>
      <c r="C693" s="39" t="s">
        <v>1278</v>
      </c>
    </row>
    <row r="694" spans="1:3" x14ac:dyDescent="0.25">
      <c r="A694" s="39">
        <v>856</v>
      </c>
      <c r="B694" s="39" t="s">
        <v>1779</v>
      </c>
      <c r="C694" s="39" t="s">
        <v>1278</v>
      </c>
    </row>
    <row r="695" spans="1:3" x14ac:dyDescent="0.25">
      <c r="A695" s="39">
        <v>857</v>
      </c>
      <c r="B695" s="39" t="s">
        <v>1780</v>
      </c>
      <c r="C695" s="39" t="s">
        <v>1278</v>
      </c>
    </row>
    <row r="696" spans="1:3" x14ac:dyDescent="0.25">
      <c r="A696" s="39">
        <v>858</v>
      </c>
      <c r="B696" s="39" t="s">
        <v>1781</v>
      </c>
      <c r="C696" s="39" t="s">
        <v>1275</v>
      </c>
    </row>
    <row r="697" spans="1:3" x14ac:dyDescent="0.25">
      <c r="A697" s="39">
        <v>859</v>
      </c>
      <c r="B697" s="39" t="s">
        <v>1782</v>
      </c>
      <c r="C697" s="39" t="s">
        <v>1276</v>
      </c>
    </row>
    <row r="698" spans="1:3" x14ac:dyDescent="0.25">
      <c r="A698" s="39">
        <v>860</v>
      </c>
      <c r="B698" s="39" t="s">
        <v>1783</v>
      </c>
      <c r="C698" s="39" t="s">
        <v>1275</v>
      </c>
    </row>
    <row r="699" spans="1:3" x14ac:dyDescent="0.25">
      <c r="A699" s="39">
        <v>861</v>
      </c>
      <c r="B699" s="39" t="s">
        <v>1784</v>
      </c>
      <c r="C699" s="39" t="s">
        <v>1275</v>
      </c>
    </row>
    <row r="700" spans="1:3" x14ac:dyDescent="0.25">
      <c r="A700" s="39">
        <v>862</v>
      </c>
      <c r="B700" s="39" t="s">
        <v>2359</v>
      </c>
      <c r="C700" s="39" t="s">
        <v>1278</v>
      </c>
    </row>
    <row r="701" spans="1:3" x14ac:dyDescent="0.25">
      <c r="A701" s="39">
        <v>863</v>
      </c>
      <c r="B701" s="39" t="s">
        <v>1785</v>
      </c>
      <c r="C701" s="39" t="s">
        <v>1275</v>
      </c>
    </row>
    <row r="702" spans="1:3" x14ac:dyDescent="0.25">
      <c r="A702" s="39">
        <v>864</v>
      </c>
      <c r="B702" s="39" t="s">
        <v>1786</v>
      </c>
      <c r="C702" s="39" t="s">
        <v>1278</v>
      </c>
    </row>
    <row r="703" spans="1:3" x14ac:dyDescent="0.25">
      <c r="A703" s="39">
        <v>865</v>
      </c>
      <c r="B703" s="39" t="s">
        <v>1787</v>
      </c>
      <c r="C703" s="39" t="s">
        <v>1275</v>
      </c>
    </row>
    <row r="704" spans="1:3" x14ac:dyDescent="0.25">
      <c r="A704" s="39">
        <v>866</v>
      </c>
      <c r="B704" s="39" t="s">
        <v>1788</v>
      </c>
      <c r="C704" s="39" t="s">
        <v>1275</v>
      </c>
    </row>
    <row r="705" spans="1:3" x14ac:dyDescent="0.25">
      <c r="A705" s="39">
        <v>867</v>
      </c>
      <c r="B705" s="39" t="s">
        <v>1789</v>
      </c>
      <c r="C705" s="39" t="s">
        <v>1276</v>
      </c>
    </row>
    <row r="706" spans="1:3" x14ac:dyDescent="0.25">
      <c r="A706" s="39">
        <v>868</v>
      </c>
      <c r="B706" s="39" t="s">
        <v>1790</v>
      </c>
      <c r="C706" s="39" t="s">
        <v>1275</v>
      </c>
    </row>
    <row r="707" spans="1:3" x14ac:dyDescent="0.25">
      <c r="A707" s="39">
        <v>869</v>
      </c>
      <c r="B707" s="39" t="s">
        <v>1791</v>
      </c>
      <c r="C707" s="39" t="s">
        <v>1278</v>
      </c>
    </row>
    <row r="708" spans="1:3" x14ac:dyDescent="0.25">
      <c r="A708" s="39">
        <v>870</v>
      </c>
      <c r="B708" s="39" t="s">
        <v>1792</v>
      </c>
      <c r="C708" s="39" t="s">
        <v>1277</v>
      </c>
    </row>
    <row r="709" spans="1:3" x14ac:dyDescent="0.25">
      <c r="A709" s="39">
        <v>871</v>
      </c>
      <c r="B709" s="39" t="s">
        <v>2202</v>
      </c>
      <c r="C709" s="39" t="s">
        <v>1277</v>
      </c>
    </row>
    <row r="710" spans="1:3" x14ac:dyDescent="0.25">
      <c r="A710" s="39">
        <v>872</v>
      </c>
      <c r="B710" s="39" t="s">
        <v>1793</v>
      </c>
      <c r="C710" s="39" t="s">
        <v>1278</v>
      </c>
    </row>
    <row r="711" spans="1:3" x14ac:dyDescent="0.25">
      <c r="A711" s="39">
        <v>873</v>
      </c>
      <c r="B711" s="39" t="s">
        <v>1794</v>
      </c>
      <c r="C711" s="39" t="s">
        <v>1277</v>
      </c>
    </row>
    <row r="712" spans="1:3" x14ac:dyDescent="0.25">
      <c r="A712" s="39">
        <v>874</v>
      </c>
      <c r="B712" s="39" t="s">
        <v>1795</v>
      </c>
      <c r="C712" s="39" t="s">
        <v>1278</v>
      </c>
    </row>
    <row r="713" spans="1:3" x14ac:dyDescent="0.25">
      <c r="A713" s="39">
        <v>875</v>
      </c>
      <c r="B713" s="39" t="s">
        <v>2280</v>
      </c>
      <c r="C713" s="39" t="s">
        <v>1275</v>
      </c>
    </row>
    <row r="714" spans="1:3" x14ac:dyDescent="0.25">
      <c r="A714" s="39">
        <v>876</v>
      </c>
      <c r="B714" s="39" t="s">
        <v>1796</v>
      </c>
      <c r="C714" s="39" t="s">
        <v>1275</v>
      </c>
    </row>
    <row r="715" spans="1:3" x14ac:dyDescent="0.25">
      <c r="A715" s="39">
        <v>877</v>
      </c>
      <c r="B715" s="39" t="s">
        <v>1797</v>
      </c>
      <c r="C715" s="39" t="s">
        <v>1278</v>
      </c>
    </row>
    <row r="716" spans="1:3" x14ac:dyDescent="0.25">
      <c r="A716" s="39">
        <v>878</v>
      </c>
      <c r="B716" s="39" t="s">
        <v>2166</v>
      </c>
      <c r="C716" s="39" t="s">
        <v>1278</v>
      </c>
    </row>
    <row r="717" spans="1:3" x14ac:dyDescent="0.25">
      <c r="A717" s="39">
        <v>879</v>
      </c>
      <c r="B717" s="39" t="s">
        <v>1798</v>
      </c>
      <c r="C717" s="39" t="s">
        <v>1275</v>
      </c>
    </row>
    <row r="718" spans="1:3" x14ac:dyDescent="0.25">
      <c r="A718" s="39">
        <v>880</v>
      </c>
      <c r="B718" s="39" t="s">
        <v>2408</v>
      </c>
      <c r="C718" s="39" t="s">
        <v>1277</v>
      </c>
    </row>
    <row r="719" spans="1:3" x14ac:dyDescent="0.25">
      <c r="A719" s="39">
        <v>881</v>
      </c>
      <c r="B719" s="39" t="s">
        <v>1799</v>
      </c>
      <c r="C719" s="39" t="s">
        <v>1277</v>
      </c>
    </row>
    <row r="720" spans="1:3" x14ac:dyDescent="0.25">
      <c r="A720" s="39">
        <v>882</v>
      </c>
      <c r="B720" s="39" t="s">
        <v>1800</v>
      </c>
      <c r="C720" s="39" t="s">
        <v>1278</v>
      </c>
    </row>
    <row r="721" spans="1:3" x14ac:dyDescent="0.25">
      <c r="A721" s="39">
        <v>883</v>
      </c>
      <c r="B721" s="39" t="s">
        <v>1801</v>
      </c>
      <c r="C721" s="39" t="s">
        <v>1275</v>
      </c>
    </row>
    <row r="722" spans="1:3" x14ac:dyDescent="0.25">
      <c r="A722" s="39">
        <v>884</v>
      </c>
      <c r="B722" s="39" t="s">
        <v>1802</v>
      </c>
      <c r="C722" s="39" t="s">
        <v>1275</v>
      </c>
    </row>
    <row r="723" spans="1:3" x14ac:dyDescent="0.25">
      <c r="A723" s="39">
        <v>885</v>
      </c>
      <c r="B723" s="39" t="s">
        <v>1803</v>
      </c>
      <c r="C723" s="39" t="s">
        <v>1277</v>
      </c>
    </row>
    <row r="724" spans="1:3" x14ac:dyDescent="0.25">
      <c r="A724" s="39">
        <v>886</v>
      </c>
      <c r="B724" s="39" t="s">
        <v>1804</v>
      </c>
      <c r="C724" s="39" t="s">
        <v>1278</v>
      </c>
    </row>
    <row r="725" spans="1:3" x14ac:dyDescent="0.25">
      <c r="A725" s="39">
        <v>887</v>
      </c>
      <c r="B725" s="39" t="s">
        <v>2378</v>
      </c>
      <c r="C725" s="39" t="s">
        <v>1275</v>
      </c>
    </row>
    <row r="726" spans="1:3" x14ac:dyDescent="0.25">
      <c r="A726" s="39">
        <v>888</v>
      </c>
      <c r="B726" s="39" t="s">
        <v>2277</v>
      </c>
      <c r="C726" s="39" t="s">
        <v>1278</v>
      </c>
    </row>
    <row r="727" spans="1:3" x14ac:dyDescent="0.25">
      <c r="A727" s="39">
        <v>889</v>
      </c>
      <c r="B727" s="39" t="s">
        <v>2258</v>
      </c>
      <c r="C727" s="39" t="s">
        <v>1275</v>
      </c>
    </row>
    <row r="728" spans="1:3" x14ac:dyDescent="0.25">
      <c r="A728" s="39">
        <v>890</v>
      </c>
      <c r="B728" s="39" t="s">
        <v>1805</v>
      </c>
      <c r="C728" s="39" t="s">
        <v>1277</v>
      </c>
    </row>
    <row r="729" spans="1:3" x14ac:dyDescent="0.25">
      <c r="A729" s="39">
        <v>891</v>
      </c>
      <c r="B729" s="39" t="s">
        <v>1806</v>
      </c>
      <c r="C729" s="39" t="s">
        <v>1277</v>
      </c>
    </row>
    <row r="730" spans="1:3" x14ac:dyDescent="0.25">
      <c r="A730" s="39">
        <v>892</v>
      </c>
      <c r="B730" s="39" t="s">
        <v>1807</v>
      </c>
      <c r="C730" s="39" t="s">
        <v>1275</v>
      </c>
    </row>
    <row r="731" spans="1:3" x14ac:dyDescent="0.25">
      <c r="A731" s="39">
        <v>893</v>
      </c>
      <c r="B731" s="39" t="s">
        <v>1808</v>
      </c>
      <c r="C731" s="39" t="s">
        <v>1276</v>
      </c>
    </row>
    <row r="732" spans="1:3" x14ac:dyDescent="0.25">
      <c r="A732" s="39">
        <v>894</v>
      </c>
      <c r="B732" s="39" t="s">
        <v>2155</v>
      </c>
      <c r="C732" s="39" t="s">
        <v>1278</v>
      </c>
    </row>
    <row r="733" spans="1:3" x14ac:dyDescent="0.25">
      <c r="A733" s="39">
        <v>895</v>
      </c>
      <c r="B733" s="39" t="s">
        <v>2391</v>
      </c>
      <c r="C733" s="39" t="s">
        <v>1278</v>
      </c>
    </row>
    <row r="734" spans="1:3" x14ac:dyDescent="0.25">
      <c r="A734" s="39">
        <v>896</v>
      </c>
      <c r="B734" s="39" t="s">
        <v>1809</v>
      </c>
      <c r="C734" s="39" t="s">
        <v>1275</v>
      </c>
    </row>
    <row r="735" spans="1:3" x14ac:dyDescent="0.25">
      <c r="A735" s="39">
        <v>897</v>
      </c>
      <c r="B735" s="39" t="s">
        <v>1810</v>
      </c>
      <c r="C735" s="39" t="s">
        <v>1275</v>
      </c>
    </row>
    <row r="736" spans="1:3" x14ac:dyDescent="0.25">
      <c r="A736" s="39">
        <v>899</v>
      </c>
      <c r="B736" s="39" t="s">
        <v>1811</v>
      </c>
      <c r="C736" s="39" t="s">
        <v>1276</v>
      </c>
    </row>
    <row r="737" spans="1:3" x14ac:dyDescent="0.25">
      <c r="A737" s="39">
        <v>900</v>
      </c>
      <c r="B737" s="39" t="s">
        <v>1812</v>
      </c>
      <c r="C737" s="39" t="s">
        <v>1275</v>
      </c>
    </row>
    <row r="738" spans="1:3" x14ac:dyDescent="0.25">
      <c r="A738" s="39">
        <v>901</v>
      </c>
      <c r="B738" s="39" t="s">
        <v>1813</v>
      </c>
      <c r="C738" s="39" t="s">
        <v>1275</v>
      </c>
    </row>
    <row r="739" spans="1:3" x14ac:dyDescent="0.25">
      <c r="A739" s="39">
        <v>902</v>
      </c>
      <c r="B739" s="39" t="s">
        <v>1814</v>
      </c>
      <c r="C739" s="39" t="s">
        <v>1275</v>
      </c>
    </row>
    <row r="740" spans="1:3" x14ac:dyDescent="0.25">
      <c r="A740" s="39">
        <v>903</v>
      </c>
      <c r="B740" s="39" t="s">
        <v>1815</v>
      </c>
      <c r="C740" s="39" t="s">
        <v>1278</v>
      </c>
    </row>
    <row r="741" spans="1:3" x14ac:dyDescent="0.25">
      <c r="A741" s="39">
        <v>904</v>
      </c>
      <c r="B741" s="39" t="s">
        <v>1816</v>
      </c>
      <c r="C741" s="39" t="s">
        <v>1275</v>
      </c>
    </row>
    <row r="742" spans="1:3" x14ac:dyDescent="0.25">
      <c r="A742" s="39">
        <v>905</v>
      </c>
      <c r="B742" s="39" t="s">
        <v>1817</v>
      </c>
      <c r="C742" s="39" t="s">
        <v>1278</v>
      </c>
    </row>
    <row r="743" spans="1:3" x14ac:dyDescent="0.25">
      <c r="A743" s="39">
        <v>906</v>
      </c>
      <c r="B743" s="39" t="s">
        <v>1818</v>
      </c>
      <c r="C743" s="39" t="s">
        <v>1275</v>
      </c>
    </row>
    <row r="744" spans="1:3" x14ac:dyDescent="0.25">
      <c r="A744" s="39">
        <v>907</v>
      </c>
      <c r="B744" s="39" t="s">
        <v>1819</v>
      </c>
      <c r="C744" s="39" t="s">
        <v>1275</v>
      </c>
    </row>
    <row r="745" spans="1:3" x14ac:dyDescent="0.25">
      <c r="A745" s="39">
        <v>908</v>
      </c>
      <c r="B745" s="39" t="s">
        <v>1820</v>
      </c>
      <c r="C745" s="39" t="s">
        <v>1275</v>
      </c>
    </row>
    <row r="746" spans="1:3" x14ac:dyDescent="0.25">
      <c r="A746" s="39">
        <v>909</v>
      </c>
      <c r="B746" s="39" t="s">
        <v>1821</v>
      </c>
      <c r="C746" s="39" t="s">
        <v>1275</v>
      </c>
    </row>
    <row r="747" spans="1:3" x14ac:dyDescent="0.25">
      <c r="A747" s="39">
        <v>910</v>
      </c>
      <c r="B747" s="39" t="s">
        <v>1822</v>
      </c>
      <c r="C747" s="39" t="s">
        <v>1278</v>
      </c>
    </row>
    <row r="748" spans="1:3" x14ac:dyDescent="0.25">
      <c r="A748" s="39">
        <v>911</v>
      </c>
      <c r="B748" s="39" t="s">
        <v>1823</v>
      </c>
      <c r="C748" s="39" t="s">
        <v>1275</v>
      </c>
    </row>
    <row r="749" spans="1:3" x14ac:dyDescent="0.25">
      <c r="A749" s="39">
        <v>912</v>
      </c>
      <c r="B749" s="39" t="s">
        <v>1824</v>
      </c>
      <c r="C749" s="39" t="s">
        <v>1276</v>
      </c>
    </row>
    <row r="750" spans="1:3" x14ac:dyDescent="0.25">
      <c r="A750" s="39">
        <v>913</v>
      </c>
      <c r="B750" s="39" t="s">
        <v>1825</v>
      </c>
      <c r="C750" s="39" t="s">
        <v>1275</v>
      </c>
    </row>
    <row r="751" spans="1:3" x14ac:dyDescent="0.25">
      <c r="A751" s="39">
        <v>914</v>
      </c>
      <c r="B751" s="39" t="s">
        <v>1826</v>
      </c>
      <c r="C751" s="39" t="s">
        <v>1275</v>
      </c>
    </row>
    <row r="752" spans="1:3" x14ac:dyDescent="0.25">
      <c r="A752" s="39">
        <v>915</v>
      </c>
      <c r="B752" s="39" t="s">
        <v>1827</v>
      </c>
      <c r="C752" s="39" t="s">
        <v>1275</v>
      </c>
    </row>
    <row r="753" spans="1:3" x14ac:dyDescent="0.25">
      <c r="A753" s="39">
        <v>916</v>
      </c>
      <c r="B753" s="39" t="s">
        <v>1828</v>
      </c>
      <c r="C753" s="39" t="s">
        <v>1275</v>
      </c>
    </row>
    <row r="754" spans="1:3" x14ac:dyDescent="0.25">
      <c r="A754" s="39">
        <v>917</v>
      </c>
      <c r="B754" s="39" t="s">
        <v>1829</v>
      </c>
      <c r="C754" s="39" t="s">
        <v>1275</v>
      </c>
    </row>
    <row r="755" spans="1:3" x14ac:dyDescent="0.25">
      <c r="A755" s="39">
        <v>918</v>
      </c>
      <c r="B755" s="39" t="s">
        <v>1830</v>
      </c>
      <c r="C755" s="39" t="s">
        <v>1275</v>
      </c>
    </row>
    <row r="756" spans="1:3" x14ac:dyDescent="0.25">
      <c r="A756" s="39">
        <v>919</v>
      </c>
      <c r="B756" s="39" t="s">
        <v>2365</v>
      </c>
      <c r="C756" s="39" t="s">
        <v>1275</v>
      </c>
    </row>
    <row r="757" spans="1:3" x14ac:dyDescent="0.25">
      <c r="A757" s="39">
        <v>921</v>
      </c>
      <c r="B757" s="39" t="s">
        <v>1831</v>
      </c>
      <c r="C757" s="39" t="s">
        <v>1278</v>
      </c>
    </row>
    <row r="758" spans="1:3" x14ac:dyDescent="0.25">
      <c r="A758" s="39">
        <v>923</v>
      </c>
      <c r="B758" s="39" t="s">
        <v>1832</v>
      </c>
      <c r="C758" s="39" t="s">
        <v>1276</v>
      </c>
    </row>
    <row r="759" spans="1:3" x14ac:dyDescent="0.25">
      <c r="A759" s="39">
        <v>924</v>
      </c>
      <c r="B759" s="39" t="s">
        <v>2367</v>
      </c>
      <c r="C759" s="39" t="s">
        <v>1278</v>
      </c>
    </row>
    <row r="760" spans="1:3" x14ac:dyDescent="0.25">
      <c r="A760" s="39">
        <v>925</v>
      </c>
      <c r="B760" s="39" t="s">
        <v>1833</v>
      </c>
      <c r="C760" s="39" t="s">
        <v>1275</v>
      </c>
    </row>
    <row r="761" spans="1:3" x14ac:dyDescent="0.25">
      <c r="A761" s="39">
        <v>926</v>
      </c>
      <c r="B761" s="39" t="s">
        <v>2361</v>
      </c>
      <c r="C761" s="39" t="s">
        <v>1278</v>
      </c>
    </row>
    <row r="762" spans="1:3" x14ac:dyDescent="0.25">
      <c r="A762" s="39">
        <v>927</v>
      </c>
      <c r="B762" s="39" t="s">
        <v>2279</v>
      </c>
      <c r="C762" s="39" t="s">
        <v>1275</v>
      </c>
    </row>
    <row r="763" spans="1:3" x14ac:dyDescent="0.25">
      <c r="A763" s="39">
        <v>928</v>
      </c>
      <c r="B763" s="39" t="s">
        <v>1923</v>
      </c>
      <c r="C763" s="39" t="s">
        <v>1278</v>
      </c>
    </row>
    <row r="764" spans="1:3" x14ac:dyDescent="0.25">
      <c r="A764" s="39">
        <v>929</v>
      </c>
      <c r="B764" s="39" t="s">
        <v>1935</v>
      </c>
      <c r="C764" s="39" t="s">
        <v>1275</v>
      </c>
    </row>
    <row r="765" spans="1:3" x14ac:dyDescent="0.25">
      <c r="A765" s="39">
        <v>930</v>
      </c>
      <c r="B765" s="39" t="s">
        <v>1930</v>
      </c>
      <c r="C765" s="39" t="s">
        <v>1275</v>
      </c>
    </row>
    <row r="766" spans="1:3" x14ac:dyDescent="0.25">
      <c r="A766" s="39">
        <v>931</v>
      </c>
      <c r="B766" s="39" t="s">
        <v>1834</v>
      </c>
      <c r="C766" s="39" t="s">
        <v>1275</v>
      </c>
    </row>
    <row r="767" spans="1:3" x14ac:dyDescent="0.25">
      <c r="A767" s="39">
        <v>932</v>
      </c>
      <c r="B767" s="39" t="s">
        <v>1835</v>
      </c>
      <c r="C767" s="39" t="s">
        <v>1275</v>
      </c>
    </row>
    <row r="768" spans="1:3" x14ac:dyDescent="0.25">
      <c r="A768" s="39">
        <v>933</v>
      </c>
      <c r="B768" s="39" t="s">
        <v>1954</v>
      </c>
      <c r="C768" s="39" t="s">
        <v>1276</v>
      </c>
    </row>
    <row r="769" spans="1:3" x14ac:dyDescent="0.25">
      <c r="A769" s="39">
        <v>934</v>
      </c>
      <c r="B769" s="39" t="s">
        <v>1913</v>
      </c>
      <c r="C769" s="39" t="s">
        <v>1276</v>
      </c>
    </row>
    <row r="770" spans="1:3" x14ac:dyDescent="0.25">
      <c r="A770" s="39">
        <v>935</v>
      </c>
      <c r="B770" s="39" t="s">
        <v>1836</v>
      </c>
      <c r="C770" s="39" t="s">
        <v>1275</v>
      </c>
    </row>
    <row r="771" spans="1:3" x14ac:dyDescent="0.25">
      <c r="A771" s="39">
        <v>936</v>
      </c>
      <c r="B771" s="39" t="s">
        <v>1837</v>
      </c>
      <c r="C771" s="39" t="s">
        <v>1278</v>
      </c>
    </row>
    <row r="772" spans="1:3" x14ac:dyDescent="0.25">
      <c r="A772" s="39">
        <v>937</v>
      </c>
      <c r="B772" s="39" t="s">
        <v>1838</v>
      </c>
      <c r="C772" s="39" t="s">
        <v>1278</v>
      </c>
    </row>
    <row r="773" spans="1:3" x14ac:dyDescent="0.25">
      <c r="A773" s="39">
        <v>938</v>
      </c>
      <c r="B773" s="39" t="s">
        <v>1839</v>
      </c>
      <c r="C773" s="39" t="s">
        <v>1275</v>
      </c>
    </row>
    <row r="774" spans="1:3" x14ac:dyDescent="0.25">
      <c r="A774" s="39">
        <v>939</v>
      </c>
      <c r="B774" s="39" t="s">
        <v>1840</v>
      </c>
      <c r="C774" s="39" t="s">
        <v>1275</v>
      </c>
    </row>
    <row r="775" spans="1:3" x14ac:dyDescent="0.25">
      <c r="A775" s="39">
        <v>940</v>
      </c>
      <c r="B775" s="39" t="s">
        <v>2388</v>
      </c>
      <c r="C775" s="39" t="s">
        <v>1278</v>
      </c>
    </row>
    <row r="776" spans="1:3" x14ac:dyDescent="0.25">
      <c r="A776" s="39">
        <v>941</v>
      </c>
      <c r="B776" s="39" t="s">
        <v>1841</v>
      </c>
      <c r="C776" s="39" t="s">
        <v>1278</v>
      </c>
    </row>
    <row r="777" spans="1:3" x14ac:dyDescent="0.25">
      <c r="A777" s="39">
        <v>942</v>
      </c>
      <c r="B777" s="39" t="s">
        <v>1842</v>
      </c>
      <c r="C777" s="39" t="s">
        <v>1278</v>
      </c>
    </row>
    <row r="778" spans="1:3" x14ac:dyDescent="0.25">
      <c r="A778" s="39">
        <v>943</v>
      </c>
      <c r="B778" s="39" t="s">
        <v>1843</v>
      </c>
      <c r="C778" s="39" t="s">
        <v>1275</v>
      </c>
    </row>
    <row r="779" spans="1:3" x14ac:dyDescent="0.25">
      <c r="A779" s="39">
        <v>944</v>
      </c>
      <c r="B779" s="39" t="s">
        <v>1844</v>
      </c>
      <c r="C779" s="39" t="s">
        <v>1278</v>
      </c>
    </row>
    <row r="780" spans="1:3" x14ac:dyDescent="0.25">
      <c r="A780" s="39">
        <v>945</v>
      </c>
      <c r="B780" s="39" t="s">
        <v>1845</v>
      </c>
      <c r="C780" s="39" t="s">
        <v>1276</v>
      </c>
    </row>
    <row r="781" spans="1:3" x14ac:dyDescent="0.25">
      <c r="A781" s="39">
        <v>946</v>
      </c>
      <c r="B781" s="39" t="s">
        <v>1846</v>
      </c>
      <c r="C781" s="39" t="s">
        <v>1275</v>
      </c>
    </row>
    <row r="782" spans="1:3" x14ac:dyDescent="0.25">
      <c r="A782" s="39">
        <v>947</v>
      </c>
      <c r="B782" s="39" t="s">
        <v>1847</v>
      </c>
      <c r="C782" s="39" t="s">
        <v>1275</v>
      </c>
    </row>
    <row r="783" spans="1:3" x14ac:dyDescent="0.25">
      <c r="A783" s="39">
        <v>948</v>
      </c>
      <c r="B783" s="39" t="s">
        <v>1848</v>
      </c>
      <c r="C783" s="39" t="s">
        <v>1278</v>
      </c>
    </row>
    <row r="784" spans="1:3" x14ac:dyDescent="0.25">
      <c r="A784" s="39">
        <v>949</v>
      </c>
      <c r="B784" s="39" t="s">
        <v>1849</v>
      </c>
      <c r="C784" s="39" t="s">
        <v>1275</v>
      </c>
    </row>
    <row r="785" spans="1:3" x14ac:dyDescent="0.25">
      <c r="A785" s="39">
        <v>950</v>
      </c>
      <c r="B785" s="39" t="s">
        <v>1850</v>
      </c>
      <c r="C785" s="39" t="s">
        <v>1278</v>
      </c>
    </row>
    <row r="786" spans="1:3" x14ac:dyDescent="0.25">
      <c r="A786" s="39">
        <v>951</v>
      </c>
      <c r="B786" s="39" t="s">
        <v>1851</v>
      </c>
      <c r="C786" s="39" t="s">
        <v>1275</v>
      </c>
    </row>
    <row r="787" spans="1:3" x14ac:dyDescent="0.25">
      <c r="A787" s="39">
        <v>952</v>
      </c>
      <c r="B787" s="39" t="s">
        <v>1852</v>
      </c>
      <c r="C787" s="39" t="s">
        <v>1275</v>
      </c>
    </row>
    <row r="788" spans="1:3" x14ac:dyDescent="0.25">
      <c r="A788" s="39">
        <v>953</v>
      </c>
      <c r="B788" s="39" t="s">
        <v>1853</v>
      </c>
      <c r="C788" s="39" t="s">
        <v>1275</v>
      </c>
    </row>
    <row r="789" spans="1:3" x14ac:dyDescent="0.25">
      <c r="A789" s="39">
        <v>954</v>
      </c>
      <c r="B789" s="39" t="s">
        <v>1854</v>
      </c>
      <c r="C789" s="39" t="s">
        <v>1278</v>
      </c>
    </row>
    <row r="790" spans="1:3" x14ac:dyDescent="0.25">
      <c r="A790" s="39">
        <v>955</v>
      </c>
      <c r="B790" s="39" t="s">
        <v>1855</v>
      </c>
      <c r="C790" s="39" t="s">
        <v>1275</v>
      </c>
    </row>
    <row r="791" spans="1:3" x14ac:dyDescent="0.25">
      <c r="A791" s="39">
        <v>956</v>
      </c>
      <c r="B791" s="39" t="s">
        <v>2409</v>
      </c>
      <c r="C791" s="39" t="s">
        <v>1278</v>
      </c>
    </row>
    <row r="792" spans="1:3" x14ac:dyDescent="0.25">
      <c r="A792" s="39">
        <v>957</v>
      </c>
      <c r="B792" s="39" t="s">
        <v>1856</v>
      </c>
      <c r="C792" s="39" t="s">
        <v>1275</v>
      </c>
    </row>
    <row r="793" spans="1:3" x14ac:dyDescent="0.25">
      <c r="A793" s="39">
        <v>958</v>
      </c>
      <c r="B793" s="39" t="s">
        <v>1857</v>
      </c>
      <c r="C793" s="39" t="s">
        <v>1275</v>
      </c>
    </row>
    <row r="794" spans="1:3" x14ac:dyDescent="0.25">
      <c r="A794" s="39">
        <v>959</v>
      </c>
      <c r="B794" s="39" t="s">
        <v>2278</v>
      </c>
      <c r="C794" s="39" t="s">
        <v>1276</v>
      </c>
    </row>
    <row r="795" spans="1:3" x14ac:dyDescent="0.25">
      <c r="A795" s="39">
        <v>960</v>
      </c>
      <c r="B795" s="39" t="s">
        <v>1858</v>
      </c>
      <c r="C795" s="39" t="s">
        <v>1277</v>
      </c>
    </row>
    <row r="796" spans="1:3" x14ac:dyDescent="0.25">
      <c r="A796" s="39">
        <v>961</v>
      </c>
      <c r="B796" s="39" t="s">
        <v>1859</v>
      </c>
      <c r="C796" s="39" t="s">
        <v>1275</v>
      </c>
    </row>
    <row r="797" spans="1:3" x14ac:dyDescent="0.25">
      <c r="A797" s="39">
        <v>962</v>
      </c>
      <c r="B797" s="39" t="s">
        <v>1860</v>
      </c>
      <c r="C797" s="39" t="s">
        <v>1277</v>
      </c>
    </row>
    <row r="798" spans="1:3" x14ac:dyDescent="0.25">
      <c r="A798" s="39">
        <v>963</v>
      </c>
      <c r="B798" s="39" t="s">
        <v>1861</v>
      </c>
      <c r="C798" s="39" t="s">
        <v>1276</v>
      </c>
    </row>
    <row r="799" spans="1:3" x14ac:dyDescent="0.25">
      <c r="A799" s="39">
        <v>964</v>
      </c>
      <c r="B799" s="39" t="s">
        <v>1862</v>
      </c>
      <c r="C799" s="39" t="s">
        <v>1278</v>
      </c>
    </row>
    <row r="800" spans="1:3" x14ac:dyDescent="0.25">
      <c r="A800" s="39">
        <v>965</v>
      </c>
      <c r="B800" s="39" t="s">
        <v>2293</v>
      </c>
      <c r="C800" s="39" t="s">
        <v>1278</v>
      </c>
    </row>
    <row r="801" spans="1:3" x14ac:dyDescent="0.25">
      <c r="A801" s="39">
        <v>966</v>
      </c>
      <c r="B801" s="39" t="s">
        <v>2152</v>
      </c>
      <c r="C801" s="39" t="s">
        <v>1275</v>
      </c>
    </row>
    <row r="802" spans="1:3" x14ac:dyDescent="0.25">
      <c r="A802" s="39">
        <v>967</v>
      </c>
      <c r="B802" s="39" t="s">
        <v>1863</v>
      </c>
      <c r="C802" s="39" t="s">
        <v>1275</v>
      </c>
    </row>
    <row r="803" spans="1:3" x14ac:dyDescent="0.25">
      <c r="A803" s="39">
        <v>968</v>
      </c>
      <c r="B803" s="39" t="s">
        <v>1864</v>
      </c>
      <c r="C803" s="39" t="s">
        <v>1277</v>
      </c>
    </row>
    <row r="804" spans="1:3" x14ac:dyDescent="0.25">
      <c r="A804" s="39">
        <v>969</v>
      </c>
      <c r="B804" s="39" t="s">
        <v>1865</v>
      </c>
      <c r="C804" s="39" t="s">
        <v>1278</v>
      </c>
    </row>
    <row r="805" spans="1:3" x14ac:dyDescent="0.25">
      <c r="A805" s="39">
        <v>970</v>
      </c>
      <c r="B805" s="39" t="s">
        <v>2377</v>
      </c>
      <c r="C805" s="39" t="s">
        <v>1275</v>
      </c>
    </row>
    <row r="806" spans="1:3" x14ac:dyDescent="0.25">
      <c r="A806" s="39">
        <v>971</v>
      </c>
      <c r="B806" s="39" t="s">
        <v>1866</v>
      </c>
      <c r="C806" s="39" t="s">
        <v>1275</v>
      </c>
    </row>
    <row r="807" spans="1:3" x14ac:dyDescent="0.25">
      <c r="A807" s="39">
        <v>972</v>
      </c>
      <c r="B807" s="39" t="s">
        <v>1867</v>
      </c>
      <c r="C807" s="39" t="s">
        <v>1275</v>
      </c>
    </row>
    <row r="808" spans="1:3" x14ac:dyDescent="0.25">
      <c r="A808" s="39">
        <v>973</v>
      </c>
      <c r="B808" s="39" t="s">
        <v>1868</v>
      </c>
      <c r="C808" s="39" t="s">
        <v>1275</v>
      </c>
    </row>
    <row r="809" spans="1:3" x14ac:dyDescent="0.25">
      <c r="A809" s="39">
        <v>974</v>
      </c>
      <c r="B809" s="39" t="s">
        <v>1869</v>
      </c>
      <c r="C809" s="39" t="s">
        <v>1275</v>
      </c>
    </row>
    <row r="810" spans="1:3" x14ac:dyDescent="0.25">
      <c r="A810" s="39">
        <v>976</v>
      </c>
      <c r="B810" s="39" t="s">
        <v>1870</v>
      </c>
      <c r="C810" s="39" t="s">
        <v>1275</v>
      </c>
    </row>
    <row r="811" spans="1:3" x14ac:dyDescent="0.25">
      <c r="A811" s="39">
        <v>977</v>
      </c>
      <c r="B811" s="39" t="s">
        <v>1904</v>
      </c>
      <c r="C811" s="39" t="s">
        <v>1275</v>
      </c>
    </row>
    <row r="812" spans="1:3" x14ac:dyDescent="0.25">
      <c r="A812" s="39">
        <v>978</v>
      </c>
      <c r="B812" s="39" t="s">
        <v>1871</v>
      </c>
      <c r="C812" s="39" t="s">
        <v>1275</v>
      </c>
    </row>
    <row r="813" spans="1:3" x14ac:dyDescent="0.25">
      <c r="A813" s="39">
        <v>979</v>
      </c>
      <c r="B813" s="39" t="s">
        <v>1872</v>
      </c>
      <c r="C813" s="39" t="s">
        <v>1275</v>
      </c>
    </row>
    <row r="814" spans="1:3" x14ac:dyDescent="0.25">
      <c r="A814" s="39">
        <v>980</v>
      </c>
      <c r="B814" s="39" t="s">
        <v>1873</v>
      </c>
      <c r="C814" s="39" t="s">
        <v>1275</v>
      </c>
    </row>
    <row r="815" spans="1:3" x14ac:dyDescent="0.25">
      <c r="A815" s="39">
        <v>981</v>
      </c>
      <c r="B815" s="39" t="s">
        <v>1874</v>
      </c>
      <c r="C815" s="39" t="s">
        <v>1275</v>
      </c>
    </row>
    <row r="816" spans="1:3" x14ac:dyDescent="0.25">
      <c r="A816" s="39">
        <v>982</v>
      </c>
      <c r="B816" s="39" t="s">
        <v>1875</v>
      </c>
      <c r="C816" s="39" t="s">
        <v>1275</v>
      </c>
    </row>
    <row r="817" spans="1:3" x14ac:dyDescent="0.25">
      <c r="A817" s="39">
        <v>983</v>
      </c>
      <c r="B817" s="39" t="s">
        <v>1876</v>
      </c>
      <c r="C817" s="39" t="s">
        <v>1275</v>
      </c>
    </row>
    <row r="818" spans="1:3" x14ac:dyDescent="0.25">
      <c r="A818" s="39">
        <v>984</v>
      </c>
      <c r="B818" s="39" t="s">
        <v>1877</v>
      </c>
      <c r="C818" s="39" t="s">
        <v>1277</v>
      </c>
    </row>
    <row r="819" spans="1:3" x14ac:dyDescent="0.25">
      <c r="A819" s="39">
        <v>985</v>
      </c>
      <c r="B819" s="39" t="s">
        <v>1878</v>
      </c>
      <c r="C819" s="39" t="s">
        <v>1278</v>
      </c>
    </row>
    <row r="820" spans="1:3" x14ac:dyDescent="0.25">
      <c r="A820" s="39">
        <v>986</v>
      </c>
      <c r="B820" s="39" t="s">
        <v>1879</v>
      </c>
      <c r="C820" s="39" t="s">
        <v>1278</v>
      </c>
    </row>
    <row r="821" spans="1:3" x14ac:dyDescent="0.25">
      <c r="A821" s="39">
        <v>987</v>
      </c>
      <c r="B821" s="39" t="s">
        <v>1880</v>
      </c>
      <c r="C821" s="39" t="s">
        <v>1278</v>
      </c>
    </row>
    <row r="822" spans="1:3" x14ac:dyDescent="0.25">
      <c r="A822" s="39">
        <v>988</v>
      </c>
      <c r="B822" s="39" t="s">
        <v>1881</v>
      </c>
      <c r="C822" s="39" t="s">
        <v>1275</v>
      </c>
    </row>
    <row r="823" spans="1:3" x14ac:dyDescent="0.25">
      <c r="A823" s="39">
        <v>989</v>
      </c>
      <c r="B823" s="39" t="s">
        <v>1882</v>
      </c>
      <c r="C823" s="39" t="s">
        <v>1275</v>
      </c>
    </row>
    <row r="824" spans="1:3" x14ac:dyDescent="0.25">
      <c r="A824" s="39">
        <v>990</v>
      </c>
      <c r="B824" s="39" t="s">
        <v>2410</v>
      </c>
      <c r="C824" s="39" t="s">
        <v>1278</v>
      </c>
    </row>
    <row r="825" spans="1:3" s="64" customFormat="1" x14ac:dyDescent="0.25">
      <c r="A825" s="39">
        <v>991</v>
      </c>
      <c r="B825" s="39" t="s">
        <v>1883</v>
      </c>
      <c r="C825" s="39" t="s">
        <v>1278</v>
      </c>
    </row>
    <row r="826" spans="1:3" s="64" customFormat="1" x14ac:dyDescent="0.25">
      <c r="A826" s="39">
        <v>993</v>
      </c>
      <c r="B826" s="39" t="s">
        <v>1884</v>
      </c>
      <c r="C826" s="39" t="s">
        <v>1275</v>
      </c>
    </row>
    <row r="827" spans="1:3" s="64" customFormat="1" x14ac:dyDescent="0.25">
      <c r="A827" s="39">
        <v>994</v>
      </c>
      <c r="B827" s="39" t="s">
        <v>2262</v>
      </c>
      <c r="C827" s="39" t="s">
        <v>1275</v>
      </c>
    </row>
    <row r="828" spans="1:3" s="78" customFormat="1" x14ac:dyDescent="0.25">
      <c r="A828" s="39">
        <v>995</v>
      </c>
      <c r="B828" s="39" t="s">
        <v>1885</v>
      </c>
      <c r="C828" s="39" t="s">
        <v>1277</v>
      </c>
    </row>
    <row r="829" spans="1:3" s="78" customFormat="1" x14ac:dyDescent="0.25">
      <c r="A829" s="39">
        <v>996</v>
      </c>
      <c r="B829" s="39" t="s">
        <v>1886</v>
      </c>
      <c r="C829" s="39" t="s">
        <v>1275</v>
      </c>
    </row>
  </sheetData>
  <autoFilter ref="A1:C824" xr:uid="{00000000-0009-0000-0000-000002000000}">
    <sortState xmlns:xlrd2="http://schemas.microsoft.com/office/spreadsheetml/2017/richdata2"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9"/>
  <sheetViews>
    <sheetView workbookViewId="0">
      <selection activeCell="B8" sqref="B8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80" t="s">
        <v>2433</v>
      </c>
      <c r="B1" s="181"/>
      <c r="C1" s="181"/>
      <c r="D1" s="181"/>
    </row>
    <row r="2" spans="1:5" x14ac:dyDescent="0.25">
      <c r="A2" s="52" t="s">
        <v>2434</v>
      </c>
      <c r="B2" s="52" t="s">
        <v>18</v>
      </c>
      <c r="C2" s="52" t="s">
        <v>2435</v>
      </c>
      <c r="D2" s="52" t="s">
        <v>2436</v>
      </c>
    </row>
    <row r="3" spans="1:5" ht="15.75" x14ac:dyDescent="0.25">
      <c r="A3" s="53">
        <v>335842945</v>
      </c>
      <c r="B3" s="53">
        <v>735</v>
      </c>
      <c r="C3" s="53" t="s">
        <v>2507</v>
      </c>
      <c r="D3" s="65" t="s">
        <v>2478</v>
      </c>
      <c r="E3" s="67"/>
    </row>
    <row r="4" spans="1:5" ht="15.75" x14ac:dyDescent="0.25">
      <c r="A4" s="53">
        <v>335842958</v>
      </c>
      <c r="B4" s="53">
        <v>630</v>
      </c>
      <c r="C4" s="53" t="s">
        <v>2507</v>
      </c>
      <c r="D4" s="65" t="s">
        <v>2478</v>
      </c>
      <c r="E4" s="67"/>
    </row>
    <row r="5" spans="1:5" ht="15.75" x14ac:dyDescent="0.25">
      <c r="A5" s="53">
        <v>335843364</v>
      </c>
      <c r="B5" s="53">
        <v>1</v>
      </c>
      <c r="C5" s="53" t="s">
        <v>2507</v>
      </c>
      <c r="D5" s="65" t="s">
        <v>2478</v>
      </c>
    </row>
    <row r="6" spans="1:5" ht="15.75" x14ac:dyDescent="0.25">
      <c r="A6" s="53" t="s">
        <v>2516</v>
      </c>
      <c r="B6" s="53">
        <v>98</v>
      </c>
      <c r="C6" s="53" t="s">
        <v>2507</v>
      </c>
      <c r="D6" s="65" t="s">
        <v>2478</v>
      </c>
    </row>
    <row r="7" spans="1:5" ht="15.75" x14ac:dyDescent="0.25">
      <c r="A7" s="53" t="s">
        <v>2515</v>
      </c>
      <c r="B7" s="53">
        <v>824</v>
      </c>
      <c r="C7" s="53" t="s">
        <v>2507</v>
      </c>
      <c r="D7" s="65" t="s">
        <v>2478</v>
      </c>
    </row>
    <row r="8" spans="1:5" ht="15.75" x14ac:dyDescent="0.25">
      <c r="A8" s="53" t="s">
        <v>2514</v>
      </c>
      <c r="B8" s="53">
        <v>736</v>
      </c>
      <c r="C8" s="53" t="s">
        <v>2507</v>
      </c>
      <c r="D8" s="65" t="s">
        <v>2478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2438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2439</v>
      </c>
      <c r="D13" s="53">
        <f>COUNTIFS($D$3:$D$12,"Disponible")</f>
        <v>6</v>
      </c>
    </row>
    <row r="14" spans="1:5" ht="16.5" thickBot="1" x14ac:dyDescent="0.3">
      <c r="A14" s="50"/>
      <c r="B14" s="50" t="s">
        <v>2422</v>
      </c>
      <c r="C14" s="56" t="s">
        <v>2440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2441</v>
      </c>
      <c r="D15" s="57">
        <f>D13/D12</f>
        <v>1</v>
      </c>
    </row>
    <row r="16" spans="1:5" ht="15.75" thickBot="1" x14ac:dyDescent="0.3">
      <c r="A16" s="50"/>
      <c r="B16" s="50" t="s">
        <v>2422</v>
      </c>
      <c r="C16" s="58" t="s">
        <v>2442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80" t="s">
        <v>2443</v>
      </c>
      <c r="B18" s="181"/>
      <c r="C18" s="181"/>
      <c r="D18" s="181"/>
    </row>
    <row r="19" spans="1:4" x14ac:dyDescent="0.25">
      <c r="A19" s="52" t="s">
        <v>2434</v>
      </c>
      <c r="B19" s="52" t="s">
        <v>18</v>
      </c>
      <c r="C19" s="52" t="s">
        <v>2444</v>
      </c>
      <c r="D19" s="52" t="s">
        <v>2445</v>
      </c>
    </row>
    <row r="20" spans="1:4" ht="15.75" x14ac:dyDescent="0.25">
      <c r="A20" s="53" t="s">
        <v>2513</v>
      </c>
      <c r="B20" s="53">
        <v>630</v>
      </c>
      <c r="C20" s="65" t="s">
        <v>2477</v>
      </c>
      <c r="D20" s="65" t="s">
        <v>2478</v>
      </c>
    </row>
    <row r="21" spans="1:4" ht="15.75" x14ac:dyDescent="0.25">
      <c r="A21" s="53" t="s">
        <v>2512</v>
      </c>
      <c r="B21" s="53">
        <v>410</v>
      </c>
      <c r="C21" s="65" t="s">
        <v>2477</v>
      </c>
      <c r="D21" s="65" t="s">
        <v>2478</v>
      </c>
    </row>
    <row r="22" spans="1:4" ht="15.75" x14ac:dyDescent="0.25">
      <c r="A22" s="53" t="s">
        <v>2511</v>
      </c>
      <c r="B22" s="53">
        <v>554</v>
      </c>
      <c r="C22" s="65" t="s">
        <v>2477</v>
      </c>
      <c r="D22" s="65" t="s">
        <v>2478</v>
      </c>
    </row>
    <row r="23" spans="1:4" ht="15.75" x14ac:dyDescent="0.25">
      <c r="A23" s="53" t="s">
        <v>2510</v>
      </c>
      <c r="B23" s="53">
        <v>511</v>
      </c>
      <c r="C23" s="65" t="s">
        <v>2477</v>
      </c>
      <c r="D23" s="65" t="s">
        <v>2478</v>
      </c>
    </row>
    <row r="24" spans="1:4" s="90" customFormat="1" ht="15.75" x14ac:dyDescent="0.25">
      <c r="A24" s="53" t="s">
        <v>2509</v>
      </c>
      <c r="B24" s="53">
        <v>194</v>
      </c>
      <c r="C24" s="65" t="s">
        <v>2477</v>
      </c>
      <c r="D24" s="65" t="s">
        <v>2478</v>
      </c>
    </row>
    <row r="25" spans="1:4" s="90" customFormat="1" ht="15.75" x14ac:dyDescent="0.25">
      <c r="A25" s="53" t="s">
        <v>2508</v>
      </c>
      <c r="B25" s="53">
        <v>414</v>
      </c>
      <c r="C25" s="65" t="s">
        <v>2477</v>
      </c>
      <c r="D25" s="65" t="s">
        <v>2478</v>
      </c>
    </row>
    <row r="26" spans="1:4" s="90" customFormat="1" ht="15.75" x14ac:dyDescent="0.25">
      <c r="A26" s="53" t="s">
        <v>2520</v>
      </c>
      <c r="B26" s="53">
        <v>272</v>
      </c>
      <c r="C26" s="65" t="s">
        <v>2477</v>
      </c>
      <c r="D26" s="65" t="s">
        <v>2478</v>
      </c>
    </row>
    <row r="27" spans="1:4" s="90" customFormat="1" ht="15.75" x14ac:dyDescent="0.25">
      <c r="A27" s="53" t="s">
        <v>2519</v>
      </c>
      <c r="B27" s="53">
        <v>411</v>
      </c>
      <c r="C27" s="65" t="s">
        <v>2477</v>
      </c>
      <c r="D27" s="65" t="s">
        <v>2478</v>
      </c>
    </row>
    <row r="28" spans="1:4" ht="15.75" x14ac:dyDescent="0.25">
      <c r="A28" s="53" t="s">
        <v>2518</v>
      </c>
      <c r="B28" s="53">
        <v>707</v>
      </c>
      <c r="C28" s="65" t="s">
        <v>2477</v>
      </c>
      <c r="D28" s="65" t="s">
        <v>2478</v>
      </c>
    </row>
    <row r="29" spans="1:4" s="66" customFormat="1" ht="15.75" x14ac:dyDescent="0.25">
      <c r="A29" s="53" t="s">
        <v>2517</v>
      </c>
      <c r="B29" s="53">
        <v>742</v>
      </c>
      <c r="C29" s="65" t="s">
        <v>2477</v>
      </c>
      <c r="D29" s="65" t="s">
        <v>2478</v>
      </c>
    </row>
    <row r="30" spans="1:4" s="66" customFormat="1" ht="15.75" x14ac:dyDescent="0.25">
      <c r="A30" s="53" t="s">
        <v>2521</v>
      </c>
      <c r="B30" s="53">
        <v>965</v>
      </c>
      <c r="C30" s="65" t="s">
        <v>2477</v>
      </c>
      <c r="D30" s="65" t="s">
        <v>2478</v>
      </c>
    </row>
    <row r="31" spans="1:4" s="66" customFormat="1" ht="15.75" x14ac:dyDescent="0.25">
      <c r="A31" s="53">
        <v>335843201</v>
      </c>
      <c r="B31" s="53">
        <v>395</v>
      </c>
      <c r="C31" s="65" t="s">
        <v>2437</v>
      </c>
      <c r="D31" s="65" t="s">
        <v>2478</v>
      </c>
    </row>
    <row r="32" spans="1:4" s="90" customFormat="1" ht="15.75" x14ac:dyDescent="0.25">
      <c r="A32" s="53">
        <v>335843203</v>
      </c>
      <c r="B32" s="53">
        <v>547</v>
      </c>
      <c r="C32" s="65" t="s">
        <v>2437</v>
      </c>
      <c r="D32" s="65" t="s">
        <v>2478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2478</v>
      </c>
    </row>
    <row r="35" spans="1:4" ht="16.5" thickBot="1" x14ac:dyDescent="0.3">
      <c r="A35" s="60"/>
      <c r="B35" s="60"/>
      <c r="C35" s="61" t="s">
        <v>2446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2447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2440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2448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2449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64" priority="119326"/>
  </conditionalFormatting>
  <conditionalFormatting sqref="B33">
    <cfRule type="duplicateValues" dxfId="63" priority="119327"/>
    <cfRule type="duplicateValues" dxfId="62" priority="119328"/>
  </conditionalFormatting>
  <conditionalFormatting sqref="A33">
    <cfRule type="duplicateValues" dxfId="61" priority="119340"/>
  </conditionalFormatting>
  <conditionalFormatting sqref="A33">
    <cfRule type="duplicateValues" dxfId="60" priority="119341"/>
    <cfRule type="duplicateValues" dxfId="59" priority="119342"/>
  </conditionalFormatting>
  <conditionalFormatting sqref="B4:B8">
    <cfRule type="duplicateValues" dxfId="58" priority="6"/>
  </conditionalFormatting>
  <conditionalFormatting sqref="B4:B8">
    <cfRule type="duplicateValues" dxfId="57" priority="5"/>
  </conditionalFormatting>
  <conditionalFormatting sqref="A3:A8">
    <cfRule type="duplicateValues" dxfId="56" priority="3"/>
    <cfRule type="duplicateValues" dxfId="55" priority="4"/>
  </conditionalFormatting>
  <conditionalFormatting sqref="B3">
    <cfRule type="duplicateValues" dxfId="54" priority="2"/>
  </conditionalFormatting>
  <conditionalFormatting sqref="B3">
    <cfRule type="duplicateValues" dxfId="5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4"/>
  <sheetViews>
    <sheetView zoomScale="70" zoomScaleNormal="70" workbookViewId="0">
      <selection activeCell="F32" sqref="F32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2" t="s">
        <v>58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4" t="s">
        <v>56</v>
      </c>
    </row>
    <row r="3" spans="1:11" ht="18" x14ac:dyDescent="0.25">
      <c r="A3" s="41" t="str">
        <f t="shared" ref="A3:A14" ca="1" si="0">CONCATENATE(TODAY()-C3," días")</f>
        <v>209 días</v>
      </c>
      <c r="B3" s="41">
        <v>335649824</v>
      </c>
      <c r="C3" s="49">
        <v>44093</v>
      </c>
      <c r="D3" s="41" t="s">
        <v>2190</v>
      </c>
      <c r="E3" s="89">
        <v>196</v>
      </c>
      <c r="F3" s="41" t="str">
        <f>VLOOKUP(E3,'LISTADO ATM'!$A$2:$B$821,2,0)</f>
        <v xml:space="preserve">ATM Estación Texaco Cangrejo Farmacia (Sosúa) </v>
      </c>
      <c r="G3" s="41" t="str">
        <f>VLOOKUP(E3,VIP!$A$2:$O4494,6,0)</f>
        <v>NO</v>
      </c>
      <c r="H3" s="41" t="str">
        <f>VLOOKUP(E3,VIP!$A$2:$O4526,7,FALSE)</f>
        <v>Si</v>
      </c>
      <c r="I3" s="41" t="str">
        <f>VLOOKUP(E3,VIP!$A$2:$O4403,8,FALSE)</f>
        <v>Si</v>
      </c>
      <c r="J3" s="41" t="str">
        <f>VLOOKUP(E3,VIP!$A$2:$O4332,8,FALSE)</f>
        <v>Si</v>
      </c>
      <c r="K3" s="41" t="s">
        <v>2254</v>
      </c>
    </row>
    <row r="4" spans="1:11" ht="18" x14ac:dyDescent="0.25">
      <c r="A4" s="41" t="str">
        <f t="shared" ca="1" si="0"/>
        <v>190 días</v>
      </c>
      <c r="B4" s="41">
        <v>335668632</v>
      </c>
      <c r="C4" s="49">
        <v>44112</v>
      </c>
      <c r="D4" s="41" t="s">
        <v>2189</v>
      </c>
      <c r="E4" s="89">
        <v>875</v>
      </c>
      <c r="F4" s="41" t="str">
        <f>VLOOKUP(E4,'LISTADO ATM'!$A$2:$B$821,2,0)</f>
        <v xml:space="preserve">ATM Texaco Aut. Duarte KM 14 1/2 (Los Alcarrizos) </v>
      </c>
      <c r="G4" s="41" t="str">
        <f>VLOOKUP(E4,VIP!$A$2:$O4495,6,0)</f>
        <v>NO</v>
      </c>
      <c r="H4" s="41" t="str">
        <f>VLOOKUP(E4,VIP!$A$2:$O4527,7,FALSE)</f>
        <v>Si</v>
      </c>
      <c r="I4" s="41" t="str">
        <f>VLOOKUP(E4,VIP!$A$2:$O4404,8,FALSE)</f>
        <v>Si</v>
      </c>
      <c r="J4" s="41" t="str">
        <f>VLOOKUP(E4,VIP!$A$2:$O4333,8,FALSE)</f>
        <v>Si</v>
      </c>
      <c r="K4" s="51" t="s">
        <v>2431</v>
      </c>
    </row>
    <row r="5" spans="1:11" ht="18" x14ac:dyDescent="0.25">
      <c r="A5" s="70" t="str">
        <f ca="1">CONCATENATE(TODAY()-C5," días")</f>
        <v>189 días</v>
      </c>
      <c r="B5" s="41" t="s">
        <v>2432</v>
      </c>
      <c r="C5" s="49">
        <v>44113</v>
      </c>
      <c r="D5" s="41" t="s">
        <v>2189</v>
      </c>
      <c r="E5" s="89">
        <v>979</v>
      </c>
      <c r="F5" s="41" t="str">
        <f>VLOOKUP(E5,'LISTADO ATM'!$A$2:$B$821,2,0)</f>
        <v xml:space="preserve">ATM Oficina Luperón I </v>
      </c>
      <c r="G5" s="41" t="str">
        <f>VLOOKUP(E5,VIP!$A$2:$O4496,6,0)</f>
        <v>NO</v>
      </c>
      <c r="H5" s="41" t="str">
        <f>VLOOKUP(E5,VIP!$A$2:$O4528,7,FALSE)</f>
        <v>Si</v>
      </c>
      <c r="I5" s="41" t="str">
        <f>VLOOKUP(E5,VIP!$A$2:$O4405,8,FALSE)</f>
        <v>Si</v>
      </c>
      <c r="J5" s="41" t="str">
        <f>VLOOKUP(E5,VIP!$A$2:$O4334,8,FALSE)</f>
        <v>Si</v>
      </c>
      <c r="K5" s="51" t="s">
        <v>2254</v>
      </c>
    </row>
    <row r="6" spans="1:11" ht="18" x14ac:dyDescent="0.25">
      <c r="A6" s="70" t="str">
        <f t="shared" ca="1" si="0"/>
        <v>189 días</v>
      </c>
      <c r="B6" s="41" t="s">
        <v>2450</v>
      </c>
      <c r="C6" s="49">
        <v>44113</v>
      </c>
      <c r="D6" s="41" t="s">
        <v>2189</v>
      </c>
      <c r="E6" s="89">
        <v>486</v>
      </c>
      <c r="F6" s="41" t="str">
        <f>VLOOKUP(E6,'LISTADO ATM'!$A$2:$B$821,2,0)</f>
        <v xml:space="preserve">ATM Olé La Caleta </v>
      </c>
      <c r="G6" s="41" t="str">
        <f>VLOOKUP(E6,VIP!$A$2:$O4497,6,0)</f>
        <v>NO</v>
      </c>
      <c r="H6" s="41" t="str">
        <f>VLOOKUP(E6,VIP!$A$2:$O4529,7,FALSE)</f>
        <v>Si</v>
      </c>
      <c r="I6" s="41" t="str">
        <f>VLOOKUP(E6,VIP!$A$2:$O4406,8,FALSE)</f>
        <v>Si</v>
      </c>
      <c r="J6" s="41" t="str">
        <f>VLOOKUP(E6,VIP!$A$2:$O4335,8,FALSE)</f>
        <v>Si</v>
      </c>
      <c r="K6" s="51" t="s">
        <v>2431</v>
      </c>
    </row>
    <row r="7" spans="1:11" ht="18" x14ac:dyDescent="0.25">
      <c r="A7" s="70" t="str">
        <f t="shared" ca="1" si="0"/>
        <v>188 días</v>
      </c>
      <c r="B7" s="41" t="s">
        <v>2452</v>
      </c>
      <c r="C7" s="49">
        <v>44114</v>
      </c>
      <c r="D7" s="41" t="s">
        <v>2189</v>
      </c>
      <c r="E7" s="89">
        <v>868</v>
      </c>
      <c r="F7" s="41" t="str">
        <f>VLOOKUP(E7,'LISTADO ATM'!$A$2:$B$821,2,0)</f>
        <v xml:space="preserve">ATM Casino Diamante </v>
      </c>
      <c r="G7" s="41" t="str">
        <f>VLOOKUP(E7,VIP!$A$2:$O4498,6,0)</f>
        <v>NO</v>
      </c>
      <c r="H7" s="41" t="str">
        <f>VLOOKUP(E7,VIP!$A$2:$O4530,7,FALSE)</f>
        <v>Si</v>
      </c>
      <c r="I7" s="41" t="str">
        <f>VLOOKUP(E7,VIP!$A$2:$O4407,8,FALSE)</f>
        <v>Si</v>
      </c>
      <c r="J7" s="41" t="str">
        <f>VLOOKUP(E7,VIP!$A$2:$O4336,8,FALSE)</f>
        <v>Si</v>
      </c>
      <c r="K7" s="51" t="s">
        <v>2437</v>
      </c>
    </row>
    <row r="8" spans="1:11" ht="18" x14ac:dyDescent="0.25">
      <c r="A8" s="70" t="str">
        <f ca="1">CONCATENATE(TODAY()-C8," días")</f>
        <v>187 días</v>
      </c>
      <c r="B8" s="41">
        <v>335671618</v>
      </c>
      <c r="C8" s="49">
        <v>44115</v>
      </c>
      <c r="D8" s="41" t="s">
        <v>2189</v>
      </c>
      <c r="E8" s="89">
        <v>548</v>
      </c>
      <c r="F8" s="41" t="str">
        <f>VLOOKUP(E8,'LISTADO ATM'!$A$2:$B$821,2,0)</f>
        <v xml:space="preserve">ATM AMET </v>
      </c>
      <c r="G8" s="41" t="str">
        <f>VLOOKUP(E8,VIP!$A$2:$O4499,6,0)</f>
        <v>NO</v>
      </c>
      <c r="H8" s="41" t="str">
        <f>VLOOKUP(E8,VIP!$A$2:$O4531,7,FALSE)</f>
        <v>Si</v>
      </c>
      <c r="I8" s="41" t="str">
        <f>VLOOKUP(E8,VIP!$A$2:$O4408,8,FALSE)</f>
        <v>Si</v>
      </c>
      <c r="J8" s="41" t="str">
        <f>VLOOKUP(E8,VIP!$A$2:$O4337,8,FALSE)</f>
        <v>Si</v>
      </c>
      <c r="K8" s="51" t="s">
        <v>2228</v>
      </c>
    </row>
    <row r="9" spans="1:11" ht="18" x14ac:dyDescent="0.25">
      <c r="A9" s="70" t="str">
        <f t="shared" ca="1" si="0"/>
        <v>148.5 días</v>
      </c>
      <c r="B9" s="41" t="s">
        <v>2458</v>
      </c>
      <c r="C9" s="49">
        <v>44153.5</v>
      </c>
      <c r="D9" s="41" t="s">
        <v>2189</v>
      </c>
      <c r="E9" s="89">
        <v>803</v>
      </c>
      <c r="F9" s="41" t="str">
        <f>VLOOKUP(E9,'LISTADO ATM'!$A$2:$B$821,2,0)</f>
        <v xml:space="preserve">ATM Hotel Be Live Canoa (Bayahibe) I </v>
      </c>
      <c r="G9" s="41" t="str">
        <f>VLOOKUP(E9,VIP!$A$2:$O4500,6,0)</f>
        <v>NO</v>
      </c>
      <c r="H9" s="41" t="str">
        <f>VLOOKUP(E9,VIP!$A$2:$O4532,7,FALSE)</f>
        <v>Si</v>
      </c>
      <c r="I9" s="41" t="str">
        <f>VLOOKUP(E9,VIP!$A$2:$O4409,8,FALSE)</f>
        <v>Si</v>
      </c>
      <c r="J9" s="41" t="str">
        <f>VLOOKUP(E9,VIP!$A$2:$O4338,8,FALSE)</f>
        <v>Si</v>
      </c>
      <c r="K9" s="51" t="s">
        <v>2431</v>
      </c>
    </row>
    <row r="10" spans="1:11" ht="18" x14ac:dyDescent="0.25">
      <c r="A10" s="70" t="str">
        <f t="shared" ca="1" si="0"/>
        <v>147 días</v>
      </c>
      <c r="B10" s="41" t="s">
        <v>2461</v>
      </c>
      <c r="C10" s="49">
        <v>44155</v>
      </c>
      <c r="D10" s="41" t="s">
        <v>2189</v>
      </c>
      <c r="E10" s="89">
        <v>916</v>
      </c>
      <c r="F10" s="41" t="str">
        <f>VLOOKUP(E10,'LISTADO ATM'!$A$2:$B$821,2,0)</f>
        <v xml:space="preserve">ATM S/M La Cadena Lincoln </v>
      </c>
      <c r="G10" s="41" t="e">
        <f>VLOOKUP(E10,VIP!$A$2:$O4501,6,0)</f>
        <v>#N/A</v>
      </c>
      <c r="H10" s="41" t="e">
        <f>VLOOKUP(E10,VIP!$A$2:$O4533,7,FALSE)</f>
        <v>#N/A</v>
      </c>
      <c r="I10" s="41" t="e">
        <f>VLOOKUP(E10,VIP!$A$2:$O4410,8,FALSE)</f>
        <v>#N/A</v>
      </c>
      <c r="J10" s="41" t="e">
        <f>VLOOKUP(E10,VIP!$A$2:$O4339,8,FALSE)</f>
        <v>#N/A</v>
      </c>
      <c r="K10" s="51" t="s">
        <v>2254</v>
      </c>
    </row>
    <row r="11" spans="1:11" ht="18" x14ac:dyDescent="0.25">
      <c r="A11" s="70" t="str">
        <f t="shared" ca="1" si="0"/>
        <v>147 días</v>
      </c>
      <c r="B11" s="41" t="s">
        <v>2460</v>
      </c>
      <c r="C11" s="49">
        <v>44155</v>
      </c>
      <c r="D11" s="41" t="s">
        <v>2189</v>
      </c>
      <c r="E11" s="89">
        <v>893</v>
      </c>
      <c r="F11" s="41" t="str">
        <f>VLOOKUP(E11,'LISTADO ATM'!$A$2:$B$821,2,0)</f>
        <v xml:space="preserve">ATM Hotel Be Live Canoa (Bayahibe) II </v>
      </c>
      <c r="G11" s="41" t="str">
        <f>VLOOKUP(E11,VIP!$A$2:$O4502,6,0)</f>
        <v>NO</v>
      </c>
      <c r="H11" s="41" t="str">
        <f>VLOOKUP(E11,VIP!$A$2:$O4534,7,FALSE)</f>
        <v>Si</v>
      </c>
      <c r="I11" s="41" t="str">
        <f>VLOOKUP(E11,VIP!$A$2:$O4411,8,FALSE)</f>
        <v>Si</v>
      </c>
      <c r="J11" s="41" t="str">
        <f>VLOOKUP(E11,VIP!$A$2:$O4340,8,FALSE)</f>
        <v>Si</v>
      </c>
      <c r="K11" s="51" t="s">
        <v>2254</v>
      </c>
    </row>
    <row r="12" spans="1:11" ht="18" x14ac:dyDescent="0.25">
      <c r="A12" s="70" t="str">
        <f t="shared" ca="1" si="0"/>
        <v>153 días</v>
      </c>
      <c r="B12" s="73" t="s">
        <v>2455</v>
      </c>
      <c r="C12" s="69">
        <v>44149</v>
      </c>
      <c r="D12" s="41" t="s">
        <v>2189</v>
      </c>
      <c r="E12" s="89">
        <v>850</v>
      </c>
      <c r="F12" s="41" t="str">
        <f>VLOOKUP(E12,'LISTADO ATM'!$A$2:$B$821,2,0)</f>
        <v xml:space="preserve">ATM Hotel Be Live Hamaca </v>
      </c>
      <c r="G12" s="41" t="str">
        <f>VLOOKUP(E12,VIP!$A$2:$O4503,6,0)</f>
        <v>NO</v>
      </c>
      <c r="H12" s="41" t="str">
        <f>VLOOKUP(E12,VIP!$A$2:$O4535,7,FALSE)</f>
        <v>Si</v>
      </c>
      <c r="I12" s="41" t="str">
        <f>VLOOKUP(E12,VIP!$A$2:$O4412,8,FALSE)</f>
        <v>Si</v>
      </c>
      <c r="J12" s="41" t="str">
        <f>VLOOKUP(E12,VIP!$A$2:$O4341,8,FALSE)</f>
        <v>Si</v>
      </c>
      <c r="K12" s="51" t="s">
        <v>2254</v>
      </c>
    </row>
    <row r="13" spans="1:11" ht="18" x14ac:dyDescent="0.25">
      <c r="A13" s="70" t="str">
        <f t="shared" ca="1" si="0"/>
        <v>106.15079861111 días</v>
      </c>
      <c r="B13" s="41">
        <v>335753026</v>
      </c>
      <c r="C13" s="49">
        <v>44195.84920138889</v>
      </c>
      <c r="D13" s="41" t="s">
        <v>2189</v>
      </c>
      <c r="E13" s="89">
        <v>7</v>
      </c>
      <c r="F13" s="41" t="str">
        <f>VLOOKUP(E13,'LISTADO ATM'!$A$2:$B$821,2,0)</f>
        <v>ATM Isla San Juan</v>
      </c>
      <c r="G13" s="41" t="s">
        <v>2039</v>
      </c>
      <c r="H13" s="41" t="str">
        <f>VLOOKUP(E13,VIP!$A$2:$O4536,7,FALSE)</f>
        <v>Si</v>
      </c>
      <c r="I13" s="41" t="str">
        <f>VLOOKUP(E13,VIP!$A$2:$O4413,8,FALSE)</f>
        <v>Si</v>
      </c>
      <c r="J13" s="41" t="str">
        <f>VLOOKUP(E13,VIP!$A$2:$O4342,8,FALSE)</f>
        <v>Si</v>
      </c>
      <c r="K13" s="81" t="s">
        <v>2479</v>
      </c>
    </row>
    <row r="14" spans="1:11" ht="18" x14ac:dyDescent="0.25">
      <c r="A14" s="70" t="str">
        <f t="shared" ca="1" si="0"/>
        <v>45.6746064814797 días</v>
      </c>
      <c r="B14" s="91">
        <v>335806150</v>
      </c>
      <c r="C14" s="88">
        <v>44256.32539351852</v>
      </c>
      <c r="D14" s="41" t="s">
        <v>2189</v>
      </c>
      <c r="E14" s="89">
        <v>70</v>
      </c>
      <c r="F14" s="41" t="str">
        <f>VLOOKUP(E14,'LISTADO ATM'!$A$2:$B$821,2,0)</f>
        <v xml:space="preserve">ATM Autoservicio Plaza Lama Zona Oriental </v>
      </c>
      <c r="G14" s="41" t="s">
        <v>2039</v>
      </c>
      <c r="H14" s="41" t="str">
        <f>VLOOKUP(E14,VIP!$A$2:$O4537,7,FALSE)</f>
        <v>Si</v>
      </c>
      <c r="I14" s="41" t="str">
        <f>VLOOKUP(E14,VIP!$A$2:$O4414,8,FALSE)</f>
        <v>Si</v>
      </c>
      <c r="J14" s="41" t="str">
        <f>VLOOKUP(E14,VIP!$A$2:$O4343,8,FALSE)</f>
        <v>Si</v>
      </c>
      <c r="K14" s="51" t="s">
        <v>2228</v>
      </c>
    </row>
  </sheetData>
  <autoFilter ref="A2:K3" xr:uid="{00000000-0009-0000-0000-000006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52" priority="69"/>
  </conditionalFormatting>
  <conditionalFormatting sqref="E9:E1048576 E1:E2">
    <cfRule type="duplicateValues" dxfId="51" priority="99250"/>
  </conditionalFormatting>
  <conditionalFormatting sqref="E4">
    <cfRule type="duplicateValues" dxfId="50" priority="62"/>
  </conditionalFormatting>
  <conditionalFormatting sqref="E5:E8">
    <cfRule type="duplicateValues" dxfId="49" priority="60"/>
  </conditionalFormatting>
  <conditionalFormatting sqref="B12">
    <cfRule type="duplicateValues" dxfId="48" priority="34"/>
    <cfRule type="duplicateValues" dxfId="47" priority="35"/>
    <cfRule type="duplicateValues" dxfId="46" priority="36"/>
  </conditionalFormatting>
  <conditionalFormatting sqref="B12">
    <cfRule type="duplicateValues" dxfId="45" priority="33"/>
  </conditionalFormatting>
  <conditionalFormatting sqref="B12">
    <cfRule type="duplicateValues" dxfId="44" priority="31"/>
    <cfRule type="duplicateValues" dxfId="43" priority="32"/>
  </conditionalFormatting>
  <conditionalFormatting sqref="B12">
    <cfRule type="duplicateValues" dxfId="42" priority="28"/>
    <cfRule type="duplicateValues" dxfId="41" priority="29"/>
    <cfRule type="duplicateValues" dxfId="40" priority="30"/>
  </conditionalFormatting>
  <conditionalFormatting sqref="B12">
    <cfRule type="duplicateValues" dxfId="39" priority="27"/>
  </conditionalFormatting>
  <conditionalFormatting sqref="B12">
    <cfRule type="duplicateValues" dxfId="38" priority="25"/>
    <cfRule type="duplicateValues" dxfId="37" priority="26"/>
  </conditionalFormatting>
  <conditionalFormatting sqref="B12">
    <cfRule type="duplicateValues" dxfId="36" priority="24"/>
  </conditionalFormatting>
  <conditionalFormatting sqref="B12">
    <cfRule type="duplicateValues" dxfId="35" priority="21"/>
    <cfRule type="duplicateValues" dxfId="34" priority="22"/>
    <cfRule type="duplicateValues" dxfId="33" priority="23"/>
  </conditionalFormatting>
  <conditionalFormatting sqref="B12">
    <cfRule type="duplicateValues" dxfId="32" priority="20"/>
  </conditionalFormatting>
  <conditionalFormatting sqref="B12">
    <cfRule type="duplicateValues" dxfId="31" priority="19"/>
  </conditionalFormatting>
  <conditionalFormatting sqref="B14">
    <cfRule type="duplicateValues" dxfId="30" priority="18"/>
  </conditionalFormatting>
  <conditionalFormatting sqref="B14">
    <cfRule type="duplicateValues" dxfId="29" priority="15"/>
    <cfRule type="duplicateValues" dxfId="28" priority="16"/>
    <cfRule type="duplicateValues" dxfId="27" priority="17"/>
  </conditionalFormatting>
  <conditionalFormatting sqref="B14">
    <cfRule type="duplicateValues" dxfId="26" priority="13"/>
    <cfRule type="duplicateValues" dxfId="25" priority="14"/>
  </conditionalFormatting>
  <conditionalFormatting sqref="B14">
    <cfRule type="duplicateValues" dxfId="24" priority="10"/>
    <cfRule type="duplicateValues" dxfId="23" priority="11"/>
    <cfRule type="duplicateValues" dxfId="22" priority="12"/>
  </conditionalFormatting>
  <conditionalFormatting sqref="B14">
    <cfRule type="duplicateValues" dxfId="21" priority="9"/>
  </conditionalFormatting>
  <conditionalFormatting sqref="B14">
    <cfRule type="duplicateValues" dxfId="20" priority="8"/>
  </conditionalFormatting>
  <conditionalFormatting sqref="B14">
    <cfRule type="duplicateValues" dxfId="19" priority="7"/>
  </conditionalFormatting>
  <conditionalFormatting sqref="B14">
    <cfRule type="duplicateValues" dxfId="18" priority="4"/>
    <cfRule type="duplicateValues" dxfId="17" priority="5"/>
    <cfRule type="duplicateValues" dxfId="16" priority="6"/>
  </conditionalFormatting>
  <conditionalFormatting sqref="B14">
    <cfRule type="duplicateValues" dxfId="15" priority="2"/>
    <cfRule type="duplicateValues" dxfId="14" priority="3"/>
  </conditionalFormatting>
  <conditionalFormatting sqref="C14">
    <cfRule type="duplicateValues" dxfId="13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794"/>
  <sheetViews>
    <sheetView zoomScaleNormal="100" workbookViewId="0">
      <pane ySplit="1" topLeftCell="A400" activePane="bottomLeft" state="frozen"/>
      <selection activeCell="D1" sqref="D1"/>
      <selection pane="bottomLeft" activeCell="B409" sqref="B409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96" customFormat="1" ht="31.5" x14ac:dyDescent="0.25">
      <c r="A337" s="97">
        <v>495</v>
      </c>
      <c r="B337" s="98" t="s">
        <v>2503</v>
      </c>
      <c r="C337" s="98" t="s">
        <v>2469</v>
      </c>
      <c r="D337" s="98" t="s">
        <v>72</v>
      </c>
      <c r="E337" s="98" t="s">
        <v>1276</v>
      </c>
      <c r="F337" s="98" t="s">
        <v>2039</v>
      </c>
      <c r="G337" s="98" t="s">
        <v>2041</v>
      </c>
      <c r="H337" s="98" t="s">
        <v>2041</v>
      </c>
      <c r="I337" s="98" t="s">
        <v>2039</v>
      </c>
      <c r="J337" s="98" t="s">
        <v>2041</v>
      </c>
      <c r="K337" s="98" t="s">
        <v>2041</v>
      </c>
      <c r="L337" s="98" t="s">
        <v>2041</v>
      </c>
      <c r="M337" s="98" t="s">
        <v>2041</v>
      </c>
      <c r="N337" s="98" t="s">
        <v>2041</v>
      </c>
      <c r="O337" s="98" t="s">
        <v>1194</v>
      </c>
    </row>
    <row r="338" spans="1:15" ht="15.75" x14ac:dyDescent="0.25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75" x14ac:dyDescent="0.25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5" x14ac:dyDescent="0.25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5" x14ac:dyDescent="0.25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5" x14ac:dyDescent="0.25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75" x14ac:dyDescent="0.25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75" x14ac:dyDescent="0.25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75" x14ac:dyDescent="0.25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75" x14ac:dyDescent="0.25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75" x14ac:dyDescent="0.25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75" x14ac:dyDescent="0.25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75" x14ac:dyDescent="0.25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5" x14ac:dyDescent="0.25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5" x14ac:dyDescent="0.25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5" x14ac:dyDescent="0.25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5" x14ac:dyDescent="0.25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75" x14ac:dyDescent="0.25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75" x14ac:dyDescent="0.25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75" x14ac:dyDescent="0.25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75" x14ac:dyDescent="0.25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5" x14ac:dyDescent="0.25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5" x14ac:dyDescent="0.25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5" x14ac:dyDescent="0.25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5" x14ac:dyDescent="0.25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0" customFormat="1" ht="15.75" x14ac:dyDescent="0.25">
      <c r="A363" s="42">
        <v>528</v>
      </c>
      <c r="B363" s="32" t="s">
        <v>568</v>
      </c>
      <c r="C363" s="43" t="s">
        <v>569</v>
      </c>
      <c r="D363" s="43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3" t="s">
        <v>1206</v>
      </c>
    </row>
    <row r="364" spans="1:15" ht="31.5" x14ac:dyDescent="0.25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5" x14ac:dyDescent="0.25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5" x14ac:dyDescent="0.25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75" x14ac:dyDescent="0.25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5" x14ac:dyDescent="0.25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5" x14ac:dyDescent="0.25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5" x14ac:dyDescent="0.25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75" x14ac:dyDescent="0.25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75" x14ac:dyDescent="0.25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5" x14ac:dyDescent="0.25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5" x14ac:dyDescent="0.25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5" x14ac:dyDescent="0.25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75" x14ac:dyDescent="0.25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75" x14ac:dyDescent="0.25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5" x14ac:dyDescent="0.25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5" x14ac:dyDescent="0.25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5" x14ac:dyDescent="0.25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5" x14ac:dyDescent="0.25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5" x14ac:dyDescent="0.25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5" x14ac:dyDescent="0.25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5" x14ac:dyDescent="0.25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5" x14ac:dyDescent="0.25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5" x14ac:dyDescent="0.25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5" x14ac:dyDescent="0.25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5" x14ac:dyDescent="0.25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5" x14ac:dyDescent="0.25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5" x14ac:dyDescent="0.25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5" x14ac:dyDescent="0.25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5" x14ac:dyDescent="0.25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5" x14ac:dyDescent="0.25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5" x14ac:dyDescent="0.25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5" x14ac:dyDescent="0.25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5" x14ac:dyDescent="0.25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5" x14ac:dyDescent="0.25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5" x14ac:dyDescent="0.25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5" x14ac:dyDescent="0.25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5" x14ac:dyDescent="0.25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5" x14ac:dyDescent="0.25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79" customFormat="1" ht="15.75" x14ac:dyDescent="0.25">
      <c r="A408" s="82">
        <v>576</v>
      </c>
      <c r="B408" s="83" t="s">
        <v>2481</v>
      </c>
      <c r="C408" s="83" t="s">
        <v>2482</v>
      </c>
      <c r="D408" s="32" t="s">
        <v>72</v>
      </c>
      <c r="E408" s="83" t="s">
        <v>90</v>
      </c>
      <c r="F408" s="83"/>
      <c r="G408" s="83"/>
      <c r="H408" s="83"/>
      <c r="I408" s="83"/>
      <c r="J408" s="83"/>
      <c r="K408" s="83"/>
      <c r="L408" s="83"/>
      <c r="M408" s="83"/>
      <c r="N408" s="83"/>
      <c r="O408" s="83"/>
    </row>
    <row r="409" spans="1:15" ht="31.5" x14ac:dyDescent="0.25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5" x14ac:dyDescent="0.25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75" x14ac:dyDescent="0.25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5" x14ac:dyDescent="0.25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5" x14ac:dyDescent="0.25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5" x14ac:dyDescent="0.25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75" x14ac:dyDescent="0.25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5" x14ac:dyDescent="0.25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5" x14ac:dyDescent="0.25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5" x14ac:dyDescent="0.25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5" x14ac:dyDescent="0.25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5" x14ac:dyDescent="0.25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5" x14ac:dyDescent="0.25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75" x14ac:dyDescent="0.25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5" x14ac:dyDescent="0.25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75" x14ac:dyDescent="0.25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75" x14ac:dyDescent="0.25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5" x14ac:dyDescent="0.25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75" x14ac:dyDescent="0.25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75" x14ac:dyDescent="0.25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75" x14ac:dyDescent="0.25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75" x14ac:dyDescent="0.25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75" x14ac:dyDescent="0.25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75" x14ac:dyDescent="0.25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5" x14ac:dyDescent="0.25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5" x14ac:dyDescent="0.25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5" x14ac:dyDescent="0.25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5" x14ac:dyDescent="0.25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75" x14ac:dyDescent="0.25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96" customFormat="1" ht="15.75" x14ac:dyDescent="0.25">
      <c r="A443" s="97">
        <v>614</v>
      </c>
      <c r="B443" s="98" t="s">
        <v>2504</v>
      </c>
      <c r="C443" s="98" t="s">
        <v>2487</v>
      </c>
      <c r="D443" s="98" t="s">
        <v>72</v>
      </c>
      <c r="E443" s="98" t="s">
        <v>105</v>
      </c>
      <c r="F443" s="98" t="s">
        <v>2039</v>
      </c>
      <c r="G443" s="98" t="s">
        <v>2041</v>
      </c>
      <c r="H443" s="98" t="s">
        <v>2039</v>
      </c>
      <c r="I443" s="98" t="s">
        <v>2039</v>
      </c>
      <c r="J443" s="98" t="s">
        <v>2505</v>
      </c>
      <c r="K443" s="98" t="s">
        <v>2041</v>
      </c>
      <c r="L443" s="98" t="s">
        <v>2041</v>
      </c>
      <c r="M443" s="98" t="s">
        <v>2039</v>
      </c>
      <c r="N443" s="98" t="s">
        <v>2039</v>
      </c>
      <c r="O443" s="98" t="s">
        <v>1207</v>
      </c>
    </row>
    <row r="444" spans="1:15" ht="15.75" x14ac:dyDescent="0.25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25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5" x14ac:dyDescent="0.25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5" x14ac:dyDescent="0.25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75" x14ac:dyDescent="0.25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5" x14ac:dyDescent="0.25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75" x14ac:dyDescent="0.25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5" x14ac:dyDescent="0.25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5" x14ac:dyDescent="0.25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5" x14ac:dyDescent="0.25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5" x14ac:dyDescent="0.25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5" x14ac:dyDescent="0.25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5" x14ac:dyDescent="0.25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5" x14ac:dyDescent="0.25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5" x14ac:dyDescent="0.25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5" x14ac:dyDescent="0.25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1" customFormat="1" ht="15.75" x14ac:dyDescent="0.25">
      <c r="A461" s="76">
        <v>632</v>
      </c>
      <c r="B461" s="77" t="s">
        <v>531</v>
      </c>
      <c r="C461" s="77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x14ac:dyDescent="0.25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5" x14ac:dyDescent="0.25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75" x14ac:dyDescent="0.25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75" x14ac:dyDescent="0.25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75" x14ac:dyDescent="0.25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5" x14ac:dyDescent="0.25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5" x14ac:dyDescent="0.25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5" x14ac:dyDescent="0.25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5" x14ac:dyDescent="0.25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75" x14ac:dyDescent="0.25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75" x14ac:dyDescent="0.25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75" x14ac:dyDescent="0.25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75" x14ac:dyDescent="0.25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5" x14ac:dyDescent="0.25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5" x14ac:dyDescent="0.25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75" x14ac:dyDescent="0.25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75" x14ac:dyDescent="0.25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75" x14ac:dyDescent="0.25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75" x14ac:dyDescent="0.25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75" x14ac:dyDescent="0.25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75" x14ac:dyDescent="0.25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75" x14ac:dyDescent="0.25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75" x14ac:dyDescent="0.25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5" x14ac:dyDescent="0.25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75" x14ac:dyDescent="0.25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75" x14ac:dyDescent="0.25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75" x14ac:dyDescent="0.25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75" x14ac:dyDescent="0.25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75" x14ac:dyDescent="0.25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75" x14ac:dyDescent="0.25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5" x14ac:dyDescent="0.25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75" x14ac:dyDescent="0.25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5" x14ac:dyDescent="0.25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75" x14ac:dyDescent="0.25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5" x14ac:dyDescent="0.25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75" x14ac:dyDescent="0.25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75" x14ac:dyDescent="0.25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75" x14ac:dyDescent="0.25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5" x14ac:dyDescent="0.25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5" x14ac:dyDescent="0.25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75" x14ac:dyDescent="0.25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75" x14ac:dyDescent="0.25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75" x14ac:dyDescent="0.25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75" x14ac:dyDescent="0.25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75" x14ac:dyDescent="0.25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5" x14ac:dyDescent="0.25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75" x14ac:dyDescent="0.25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5" x14ac:dyDescent="0.25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5" x14ac:dyDescent="0.25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5" x14ac:dyDescent="0.25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75" x14ac:dyDescent="0.25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75" x14ac:dyDescent="0.25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75" x14ac:dyDescent="0.25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75" x14ac:dyDescent="0.25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5" x14ac:dyDescent="0.25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5" x14ac:dyDescent="0.25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5" x14ac:dyDescent="0.25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5" x14ac:dyDescent="0.25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5" x14ac:dyDescent="0.25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75" x14ac:dyDescent="0.25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5" x14ac:dyDescent="0.25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5" x14ac:dyDescent="0.25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75" x14ac:dyDescent="0.25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75" x14ac:dyDescent="0.25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5" x14ac:dyDescent="0.25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5" x14ac:dyDescent="0.25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5" x14ac:dyDescent="0.25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75" x14ac:dyDescent="0.25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5" x14ac:dyDescent="0.25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5" x14ac:dyDescent="0.25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75" x14ac:dyDescent="0.25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75" x14ac:dyDescent="0.25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75" x14ac:dyDescent="0.25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75" x14ac:dyDescent="0.25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75" x14ac:dyDescent="0.25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75" x14ac:dyDescent="0.25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75" x14ac:dyDescent="0.25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75" x14ac:dyDescent="0.25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75" x14ac:dyDescent="0.25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75" x14ac:dyDescent="0.25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5" x14ac:dyDescent="0.25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5" x14ac:dyDescent="0.25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75" x14ac:dyDescent="0.25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75" x14ac:dyDescent="0.25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5" x14ac:dyDescent="0.25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5" x14ac:dyDescent="0.25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75" x14ac:dyDescent="0.25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5" x14ac:dyDescent="0.25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75" x14ac:dyDescent="0.25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5" x14ac:dyDescent="0.25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5" x14ac:dyDescent="0.25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5" x14ac:dyDescent="0.25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75" x14ac:dyDescent="0.25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75" x14ac:dyDescent="0.25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5" x14ac:dyDescent="0.25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75" x14ac:dyDescent="0.25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75" x14ac:dyDescent="0.25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75" x14ac:dyDescent="0.25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75" x14ac:dyDescent="0.25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5" x14ac:dyDescent="0.25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75" x14ac:dyDescent="0.25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5" x14ac:dyDescent="0.25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75" x14ac:dyDescent="0.25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75" x14ac:dyDescent="0.25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75" x14ac:dyDescent="0.25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5" x14ac:dyDescent="0.25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75" x14ac:dyDescent="0.25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5" x14ac:dyDescent="0.25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75" x14ac:dyDescent="0.25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75" x14ac:dyDescent="0.25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75" x14ac:dyDescent="0.25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75" x14ac:dyDescent="0.25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75" x14ac:dyDescent="0.25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75" x14ac:dyDescent="0.25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75" x14ac:dyDescent="0.25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75" x14ac:dyDescent="0.25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75" x14ac:dyDescent="0.25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75" x14ac:dyDescent="0.25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75" x14ac:dyDescent="0.25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75" x14ac:dyDescent="0.25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75" x14ac:dyDescent="0.25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5" x14ac:dyDescent="0.25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75" x14ac:dyDescent="0.25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75" x14ac:dyDescent="0.25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5" x14ac:dyDescent="0.25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5" x14ac:dyDescent="0.25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5" x14ac:dyDescent="0.25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5" x14ac:dyDescent="0.25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5" x14ac:dyDescent="0.25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75" x14ac:dyDescent="0.25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5" x14ac:dyDescent="0.25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5" x14ac:dyDescent="0.25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75" x14ac:dyDescent="0.25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75" x14ac:dyDescent="0.25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5" x14ac:dyDescent="0.25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75" x14ac:dyDescent="0.25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75" x14ac:dyDescent="0.25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75" x14ac:dyDescent="0.25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75" x14ac:dyDescent="0.25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5" x14ac:dyDescent="0.25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5" x14ac:dyDescent="0.25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75" x14ac:dyDescent="0.25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75" x14ac:dyDescent="0.25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75" x14ac:dyDescent="0.25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75" x14ac:dyDescent="0.25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75" x14ac:dyDescent="0.25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75" x14ac:dyDescent="0.25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75" x14ac:dyDescent="0.25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5" x14ac:dyDescent="0.25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5" x14ac:dyDescent="0.25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5" x14ac:dyDescent="0.25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75" x14ac:dyDescent="0.25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5" x14ac:dyDescent="0.25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5" x14ac:dyDescent="0.25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75" x14ac:dyDescent="0.25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5" x14ac:dyDescent="0.25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5" x14ac:dyDescent="0.25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75" x14ac:dyDescent="0.25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75" x14ac:dyDescent="0.25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75" x14ac:dyDescent="0.25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5" x14ac:dyDescent="0.25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5" x14ac:dyDescent="0.25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75" x14ac:dyDescent="0.25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75" x14ac:dyDescent="0.25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75" x14ac:dyDescent="0.25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5" x14ac:dyDescent="0.25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5" x14ac:dyDescent="0.25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5" x14ac:dyDescent="0.25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5" x14ac:dyDescent="0.25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5" x14ac:dyDescent="0.25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75" x14ac:dyDescent="0.25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5" x14ac:dyDescent="0.25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5" x14ac:dyDescent="0.25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75" x14ac:dyDescent="0.25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5" x14ac:dyDescent="0.25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75" x14ac:dyDescent="0.25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75" x14ac:dyDescent="0.25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75" x14ac:dyDescent="0.25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5" x14ac:dyDescent="0.25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75" x14ac:dyDescent="0.25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5" x14ac:dyDescent="0.25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75" x14ac:dyDescent="0.25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5" x14ac:dyDescent="0.25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75" x14ac:dyDescent="0.25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75" x14ac:dyDescent="0.25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75" x14ac:dyDescent="0.25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5" x14ac:dyDescent="0.25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75" x14ac:dyDescent="0.25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5" x14ac:dyDescent="0.25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5" x14ac:dyDescent="0.25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75" x14ac:dyDescent="0.25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5" x14ac:dyDescent="0.25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5" x14ac:dyDescent="0.25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5" x14ac:dyDescent="0.25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5" x14ac:dyDescent="0.25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75" x14ac:dyDescent="0.25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75" x14ac:dyDescent="0.25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75" x14ac:dyDescent="0.25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75" x14ac:dyDescent="0.25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75" x14ac:dyDescent="0.25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75" x14ac:dyDescent="0.25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5" x14ac:dyDescent="0.25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5" x14ac:dyDescent="0.25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5" x14ac:dyDescent="0.25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75" x14ac:dyDescent="0.25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5" x14ac:dyDescent="0.25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75" x14ac:dyDescent="0.25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75" x14ac:dyDescent="0.25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75" x14ac:dyDescent="0.25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5" x14ac:dyDescent="0.25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5" x14ac:dyDescent="0.25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75" x14ac:dyDescent="0.25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75" x14ac:dyDescent="0.25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75" x14ac:dyDescent="0.25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5" x14ac:dyDescent="0.25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75" x14ac:dyDescent="0.25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75" x14ac:dyDescent="0.25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5" x14ac:dyDescent="0.25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75" x14ac:dyDescent="0.25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75" x14ac:dyDescent="0.25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75" x14ac:dyDescent="0.25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5" x14ac:dyDescent="0.25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5" x14ac:dyDescent="0.25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75" x14ac:dyDescent="0.25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5" x14ac:dyDescent="0.25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5" x14ac:dyDescent="0.25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5" x14ac:dyDescent="0.25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75" x14ac:dyDescent="0.25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5" x14ac:dyDescent="0.25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5" x14ac:dyDescent="0.25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5" x14ac:dyDescent="0.25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5" x14ac:dyDescent="0.25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5" x14ac:dyDescent="0.25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75" x14ac:dyDescent="0.25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5" x14ac:dyDescent="0.25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5" x14ac:dyDescent="0.25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5" x14ac:dyDescent="0.25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5" x14ac:dyDescent="0.25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5" x14ac:dyDescent="0.25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5" x14ac:dyDescent="0.25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75" x14ac:dyDescent="0.25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5" x14ac:dyDescent="0.25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75" x14ac:dyDescent="0.25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5" x14ac:dyDescent="0.25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75" x14ac:dyDescent="0.25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5" x14ac:dyDescent="0.25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75" x14ac:dyDescent="0.25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5" x14ac:dyDescent="0.25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5" x14ac:dyDescent="0.25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5" x14ac:dyDescent="0.25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75" x14ac:dyDescent="0.25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75" x14ac:dyDescent="0.25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5" x14ac:dyDescent="0.25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75" x14ac:dyDescent="0.25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75" x14ac:dyDescent="0.25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5" x14ac:dyDescent="0.25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5" x14ac:dyDescent="0.25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75" x14ac:dyDescent="0.25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75" x14ac:dyDescent="0.25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75" x14ac:dyDescent="0.25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5" x14ac:dyDescent="0.25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75" x14ac:dyDescent="0.25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75" x14ac:dyDescent="0.25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5" x14ac:dyDescent="0.25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5" x14ac:dyDescent="0.25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75" x14ac:dyDescent="0.25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5" x14ac:dyDescent="0.25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75" x14ac:dyDescent="0.25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5" x14ac:dyDescent="0.25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5" x14ac:dyDescent="0.25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5" x14ac:dyDescent="0.25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75" x14ac:dyDescent="0.25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5" x14ac:dyDescent="0.25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75" x14ac:dyDescent="0.25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5" x14ac:dyDescent="0.25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0" customFormat="1" ht="31.5" x14ac:dyDescent="0.25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0" customFormat="1" ht="15.75" x14ac:dyDescent="0.25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0" customFormat="1" ht="15.75" x14ac:dyDescent="0.25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0" customFormat="1" ht="31.5" x14ac:dyDescent="0.25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0" customFormat="1" ht="15.75" x14ac:dyDescent="0.25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0" customFormat="1" ht="15.75" x14ac:dyDescent="0.25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0" customFormat="1" ht="15.75" x14ac:dyDescent="0.25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0" customFormat="1" ht="15.75" x14ac:dyDescent="0.25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0" customFormat="1" ht="31.5" x14ac:dyDescent="0.25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0" customFormat="1" ht="31.5" x14ac:dyDescent="0.25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0" customFormat="1" ht="15.75" x14ac:dyDescent="0.25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0" customFormat="1" ht="15.75" x14ac:dyDescent="0.25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0" customFormat="1" ht="15.75" x14ac:dyDescent="0.25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0" customFormat="1" ht="31.5" x14ac:dyDescent="0.25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0" customFormat="1" ht="31.5" x14ac:dyDescent="0.25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0" customFormat="1" ht="15.75" x14ac:dyDescent="0.25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0" customFormat="1" ht="15.75" x14ac:dyDescent="0.25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0" customFormat="1" ht="31.5" x14ac:dyDescent="0.25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0" customFormat="1" ht="15.75" x14ac:dyDescent="0.25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0" customFormat="1" ht="15.75" x14ac:dyDescent="0.25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0" customFormat="1" ht="15.75" x14ac:dyDescent="0.25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0" customFormat="1" ht="15.75" x14ac:dyDescent="0.25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0" customFormat="1" ht="15.75" x14ac:dyDescent="0.25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0" customFormat="1" ht="31.5" x14ac:dyDescent="0.25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0" customFormat="1" ht="15.75" x14ac:dyDescent="0.25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0" customFormat="1" ht="15.75" x14ac:dyDescent="0.25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68" customFormat="1" ht="15.75" x14ac:dyDescent="0.25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68" customFormat="1" ht="15.75" x14ac:dyDescent="0.25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68" customFormat="1" ht="15.75" x14ac:dyDescent="0.25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68" customFormat="1" ht="15.75" x14ac:dyDescent="0.25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68" customFormat="1" ht="15.75" x14ac:dyDescent="0.25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68" customFormat="1" ht="15.75" x14ac:dyDescent="0.25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68" customFormat="1" ht="15.75" x14ac:dyDescent="0.25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68" customFormat="1" ht="15.75" x14ac:dyDescent="0.25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68" customFormat="1" ht="15.75" x14ac:dyDescent="0.25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68" customFormat="1" ht="15.75" x14ac:dyDescent="0.25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75" x14ac:dyDescent="0.25">
      <c r="A794" s="87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 xr:uid="{00000000-0009-0000-0000-000007000000}">
    <sortState xmlns:xlrd2="http://schemas.microsoft.com/office/spreadsheetml/2017/richdata2" ref="A2:O790">
      <sortCondition ref="A1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2021-04-04T13:22:32Z</cp:lastPrinted>
  <dcterms:created xsi:type="dcterms:W3CDTF">2014-10-01T23:18:29Z</dcterms:created>
  <dcterms:modified xsi:type="dcterms:W3CDTF">2021-04-16T12:23:10Z</dcterms:modified>
</cp:coreProperties>
</file>