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3\"/>
    </mc:Choice>
  </mc:AlternateContent>
  <xr:revisionPtr revIDLastSave="0" documentId="13_ncr:1_{8AB619A3-504B-4F7C-A0CB-1E7588F7BFAF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6" i="1" l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G106" i="1"/>
  <c r="G107" i="1"/>
  <c r="G108" i="1"/>
  <c r="G109" i="1"/>
  <c r="G110" i="1"/>
  <c r="G111" i="1"/>
  <c r="G112" i="1"/>
  <c r="F106" i="1"/>
  <c r="F107" i="1"/>
  <c r="F108" i="1"/>
  <c r="F109" i="1"/>
  <c r="F110" i="1"/>
  <c r="F111" i="1"/>
  <c r="F112" i="1"/>
  <c r="A106" i="1"/>
  <c r="A107" i="1"/>
  <c r="A108" i="1"/>
  <c r="A109" i="1"/>
  <c r="A110" i="1"/>
  <c r="A111" i="1"/>
  <c r="A112" i="1"/>
  <c r="A20" i="1"/>
  <c r="F20" i="1"/>
  <c r="G20" i="1"/>
  <c r="H20" i="1"/>
  <c r="I20" i="1"/>
  <c r="J20" i="1"/>
  <c r="K20" i="1"/>
  <c r="F27" i="1"/>
  <c r="F60" i="1" l="1"/>
  <c r="G60" i="1"/>
  <c r="H60" i="1"/>
  <c r="I60" i="1"/>
  <c r="J60" i="1"/>
  <c r="K60" i="1"/>
  <c r="F15" i="1"/>
  <c r="G15" i="1"/>
  <c r="H15" i="1"/>
  <c r="I15" i="1"/>
  <c r="J15" i="1"/>
  <c r="K15" i="1"/>
  <c r="F25" i="1"/>
  <c r="G25" i="1"/>
  <c r="H25" i="1"/>
  <c r="I25" i="1"/>
  <c r="J25" i="1"/>
  <c r="K25" i="1"/>
  <c r="F84" i="1"/>
  <c r="G84" i="1"/>
  <c r="H84" i="1"/>
  <c r="I84" i="1"/>
  <c r="J84" i="1"/>
  <c r="K84" i="1"/>
  <c r="F80" i="1"/>
  <c r="G80" i="1"/>
  <c r="H80" i="1"/>
  <c r="I80" i="1"/>
  <c r="J80" i="1"/>
  <c r="K80" i="1"/>
  <c r="F12" i="1"/>
  <c r="G12" i="1"/>
  <c r="H12" i="1"/>
  <c r="I12" i="1"/>
  <c r="J12" i="1"/>
  <c r="K12" i="1"/>
  <c r="F70" i="1"/>
  <c r="G70" i="1"/>
  <c r="H70" i="1"/>
  <c r="I70" i="1"/>
  <c r="J70" i="1"/>
  <c r="K70" i="1"/>
  <c r="F54" i="1"/>
  <c r="G54" i="1"/>
  <c r="H54" i="1"/>
  <c r="I54" i="1"/>
  <c r="J54" i="1"/>
  <c r="K54" i="1"/>
  <c r="F88" i="1"/>
  <c r="G88" i="1"/>
  <c r="H88" i="1"/>
  <c r="I88" i="1"/>
  <c r="J88" i="1"/>
  <c r="K88" i="1"/>
  <c r="F76" i="1"/>
  <c r="G76" i="1"/>
  <c r="H76" i="1"/>
  <c r="I76" i="1"/>
  <c r="J76" i="1"/>
  <c r="K76" i="1"/>
  <c r="F22" i="1"/>
  <c r="G22" i="1"/>
  <c r="H22" i="1"/>
  <c r="I22" i="1"/>
  <c r="J22" i="1"/>
  <c r="K22" i="1"/>
  <c r="F43" i="1"/>
  <c r="G43" i="1"/>
  <c r="H43" i="1"/>
  <c r="I43" i="1"/>
  <c r="J43" i="1"/>
  <c r="K43" i="1"/>
  <c r="F51" i="1"/>
  <c r="G51" i="1"/>
  <c r="H51" i="1"/>
  <c r="I51" i="1"/>
  <c r="J51" i="1"/>
  <c r="K51" i="1"/>
  <c r="F40" i="1"/>
  <c r="G40" i="1"/>
  <c r="H40" i="1"/>
  <c r="I40" i="1"/>
  <c r="J40" i="1"/>
  <c r="K40" i="1"/>
  <c r="F37" i="1"/>
  <c r="G37" i="1"/>
  <c r="H37" i="1"/>
  <c r="I37" i="1"/>
  <c r="J37" i="1"/>
  <c r="K37" i="1"/>
  <c r="F92" i="1"/>
  <c r="G92" i="1"/>
  <c r="H92" i="1"/>
  <c r="I92" i="1"/>
  <c r="J92" i="1"/>
  <c r="K92" i="1"/>
  <c r="F81" i="1"/>
  <c r="G81" i="1"/>
  <c r="H81" i="1"/>
  <c r="I81" i="1"/>
  <c r="J81" i="1"/>
  <c r="K81" i="1"/>
  <c r="F24" i="1"/>
  <c r="G24" i="1"/>
  <c r="H24" i="1"/>
  <c r="I24" i="1"/>
  <c r="J24" i="1"/>
  <c r="K24" i="1"/>
  <c r="F72" i="1"/>
  <c r="G72" i="1"/>
  <c r="H72" i="1"/>
  <c r="I72" i="1"/>
  <c r="J72" i="1"/>
  <c r="K72" i="1"/>
  <c r="F17" i="1"/>
  <c r="G17" i="1"/>
  <c r="H17" i="1"/>
  <c r="I17" i="1"/>
  <c r="J17" i="1"/>
  <c r="K17" i="1"/>
  <c r="F21" i="1"/>
  <c r="G21" i="1"/>
  <c r="H21" i="1"/>
  <c r="I21" i="1"/>
  <c r="J21" i="1"/>
  <c r="K21" i="1"/>
  <c r="F48" i="1"/>
  <c r="G48" i="1"/>
  <c r="H48" i="1"/>
  <c r="I48" i="1"/>
  <c r="J48" i="1"/>
  <c r="K48" i="1"/>
  <c r="F34" i="1"/>
  <c r="G34" i="1"/>
  <c r="H34" i="1"/>
  <c r="I34" i="1"/>
  <c r="J34" i="1"/>
  <c r="K34" i="1"/>
  <c r="F93" i="1"/>
  <c r="G93" i="1"/>
  <c r="H93" i="1"/>
  <c r="I93" i="1"/>
  <c r="J93" i="1"/>
  <c r="K93" i="1"/>
  <c r="F26" i="1"/>
  <c r="G26" i="1"/>
  <c r="H26" i="1"/>
  <c r="I26" i="1"/>
  <c r="J26" i="1"/>
  <c r="K26" i="1"/>
  <c r="F8" i="1"/>
  <c r="G8" i="1"/>
  <c r="H8" i="1"/>
  <c r="I8" i="1"/>
  <c r="J8" i="1"/>
  <c r="K8" i="1"/>
  <c r="F55" i="1"/>
  <c r="G55" i="1"/>
  <c r="H55" i="1"/>
  <c r="I55" i="1"/>
  <c r="J55" i="1"/>
  <c r="K55" i="1"/>
  <c r="G27" i="1"/>
  <c r="H27" i="1"/>
  <c r="I27" i="1"/>
  <c r="J27" i="1"/>
  <c r="K27" i="1"/>
  <c r="F47" i="1"/>
  <c r="G47" i="1"/>
  <c r="H47" i="1"/>
  <c r="I47" i="1"/>
  <c r="J47" i="1"/>
  <c r="K47" i="1"/>
  <c r="G30" i="1"/>
  <c r="H30" i="1"/>
  <c r="I30" i="1"/>
  <c r="J30" i="1"/>
  <c r="K30" i="1"/>
  <c r="A15" i="1"/>
  <c r="A25" i="1"/>
  <c r="A84" i="1"/>
  <c r="A80" i="1"/>
  <c r="A12" i="1"/>
  <c r="A70" i="1"/>
  <c r="A54" i="1"/>
  <c r="A88" i="1"/>
  <c r="A76" i="1"/>
  <c r="A22" i="1"/>
  <c r="A43" i="1"/>
  <c r="A51" i="1"/>
  <c r="A40" i="1"/>
  <c r="A37" i="1"/>
  <c r="A92" i="1"/>
  <c r="A81" i="1"/>
  <c r="A24" i="1"/>
  <c r="A72" i="1"/>
  <c r="A17" i="1"/>
  <c r="A21" i="1"/>
  <c r="A48" i="1"/>
  <c r="A34" i="1"/>
  <c r="A93" i="1"/>
  <c r="A26" i="1"/>
  <c r="A8" i="1"/>
  <c r="A55" i="1"/>
  <c r="A27" i="1"/>
  <c r="A47" i="1"/>
  <c r="B66" i="16" l="1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A52" i="16" s="1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7" i="1" l="1"/>
  <c r="A105" i="1"/>
  <c r="A33" i="1"/>
  <c r="A82" i="1"/>
  <c r="A44" i="1"/>
  <c r="A35" i="1"/>
  <c r="A61" i="1"/>
  <c r="A39" i="1"/>
  <c r="A30" i="1"/>
  <c r="A60" i="1"/>
  <c r="F77" i="1"/>
  <c r="G77" i="1"/>
  <c r="H77" i="1"/>
  <c r="I77" i="1"/>
  <c r="J77" i="1"/>
  <c r="K77" i="1"/>
  <c r="F105" i="1"/>
  <c r="G105" i="1"/>
  <c r="H105" i="1"/>
  <c r="I105" i="1"/>
  <c r="J105" i="1"/>
  <c r="K105" i="1"/>
  <c r="F33" i="1"/>
  <c r="G33" i="1"/>
  <c r="H33" i="1"/>
  <c r="I33" i="1"/>
  <c r="J33" i="1"/>
  <c r="K33" i="1"/>
  <c r="F82" i="1"/>
  <c r="G82" i="1"/>
  <c r="H82" i="1"/>
  <c r="I82" i="1"/>
  <c r="J82" i="1"/>
  <c r="K82" i="1"/>
  <c r="F44" i="1"/>
  <c r="G44" i="1"/>
  <c r="H44" i="1"/>
  <c r="I44" i="1"/>
  <c r="J44" i="1"/>
  <c r="K44" i="1"/>
  <c r="F35" i="1"/>
  <c r="G35" i="1"/>
  <c r="H35" i="1"/>
  <c r="I35" i="1"/>
  <c r="J35" i="1"/>
  <c r="K35" i="1"/>
  <c r="F61" i="1"/>
  <c r="G61" i="1"/>
  <c r="H61" i="1"/>
  <c r="I61" i="1"/>
  <c r="J61" i="1"/>
  <c r="K61" i="1"/>
  <c r="F39" i="1"/>
  <c r="G39" i="1"/>
  <c r="H39" i="1"/>
  <c r="I39" i="1"/>
  <c r="J39" i="1"/>
  <c r="K39" i="1"/>
  <c r="F30" i="1"/>
  <c r="A65" i="1" l="1"/>
  <c r="A63" i="1"/>
  <c r="A91" i="1"/>
  <c r="A41" i="1"/>
  <c r="A97" i="1"/>
  <c r="A13" i="1"/>
  <c r="A87" i="1"/>
  <c r="A16" i="1"/>
  <c r="A10" i="1"/>
  <c r="A101" i="1"/>
  <c r="A32" i="1"/>
  <c r="A23" i="1"/>
  <c r="F65" i="1"/>
  <c r="G65" i="1"/>
  <c r="H65" i="1"/>
  <c r="I65" i="1"/>
  <c r="J65" i="1"/>
  <c r="K65" i="1"/>
  <c r="F63" i="1"/>
  <c r="G63" i="1"/>
  <c r="H63" i="1"/>
  <c r="I63" i="1"/>
  <c r="J63" i="1"/>
  <c r="K63" i="1"/>
  <c r="F91" i="1"/>
  <c r="G91" i="1"/>
  <c r="H91" i="1"/>
  <c r="I91" i="1"/>
  <c r="J91" i="1"/>
  <c r="K91" i="1"/>
  <c r="F41" i="1"/>
  <c r="G41" i="1"/>
  <c r="H41" i="1"/>
  <c r="I41" i="1"/>
  <c r="J41" i="1"/>
  <c r="K41" i="1"/>
  <c r="F97" i="1"/>
  <c r="G97" i="1"/>
  <c r="H97" i="1"/>
  <c r="I97" i="1"/>
  <c r="J97" i="1"/>
  <c r="K97" i="1"/>
  <c r="F13" i="1"/>
  <c r="G13" i="1"/>
  <c r="H13" i="1"/>
  <c r="I13" i="1"/>
  <c r="J13" i="1"/>
  <c r="K13" i="1"/>
  <c r="F87" i="1"/>
  <c r="G87" i="1"/>
  <c r="H87" i="1"/>
  <c r="I87" i="1"/>
  <c r="J87" i="1"/>
  <c r="K87" i="1"/>
  <c r="F16" i="1"/>
  <c r="G16" i="1"/>
  <c r="H16" i="1"/>
  <c r="I16" i="1"/>
  <c r="J16" i="1"/>
  <c r="K16" i="1"/>
  <c r="F10" i="1"/>
  <c r="G10" i="1"/>
  <c r="H10" i="1"/>
  <c r="I10" i="1"/>
  <c r="J10" i="1"/>
  <c r="K10" i="1"/>
  <c r="F101" i="1"/>
  <c r="G101" i="1"/>
  <c r="H101" i="1"/>
  <c r="I101" i="1"/>
  <c r="J101" i="1"/>
  <c r="K101" i="1"/>
  <c r="F32" i="1"/>
  <c r="G32" i="1"/>
  <c r="H32" i="1"/>
  <c r="I32" i="1"/>
  <c r="J32" i="1"/>
  <c r="K32" i="1"/>
  <c r="F23" i="1"/>
  <c r="G23" i="1"/>
  <c r="H23" i="1"/>
  <c r="I23" i="1"/>
  <c r="J23" i="1"/>
  <c r="K23" i="1"/>
  <c r="A50" i="1"/>
  <c r="F50" i="1"/>
  <c r="G50" i="1"/>
  <c r="H50" i="1"/>
  <c r="I50" i="1"/>
  <c r="J50" i="1"/>
  <c r="K50" i="1"/>
  <c r="A73" i="1" l="1"/>
  <c r="A104" i="1"/>
  <c r="F73" i="1"/>
  <c r="G73" i="1"/>
  <c r="H73" i="1"/>
  <c r="I73" i="1"/>
  <c r="J73" i="1"/>
  <c r="K73" i="1"/>
  <c r="F104" i="1"/>
  <c r="G104" i="1"/>
  <c r="H104" i="1"/>
  <c r="I104" i="1"/>
  <c r="J104" i="1"/>
  <c r="K104" i="1"/>
  <c r="A96" i="1" l="1"/>
  <c r="F96" i="1"/>
  <c r="G96" i="1"/>
  <c r="H96" i="1"/>
  <c r="I96" i="1"/>
  <c r="J96" i="1"/>
  <c r="K96" i="1"/>
  <c r="A28" i="1" l="1"/>
  <c r="A83" i="1"/>
  <c r="A68" i="1"/>
  <c r="A100" i="1"/>
  <c r="A31" i="1"/>
  <c r="A99" i="1"/>
  <c r="A18" i="1"/>
  <c r="A52" i="1"/>
  <c r="A86" i="1"/>
  <c r="A102" i="1"/>
  <c r="A95" i="1"/>
  <c r="F28" i="1"/>
  <c r="G28" i="1"/>
  <c r="H28" i="1"/>
  <c r="I28" i="1"/>
  <c r="J28" i="1"/>
  <c r="K28" i="1"/>
  <c r="F83" i="1"/>
  <c r="G83" i="1"/>
  <c r="H83" i="1"/>
  <c r="I83" i="1"/>
  <c r="J83" i="1"/>
  <c r="K83" i="1"/>
  <c r="F68" i="1"/>
  <c r="G68" i="1"/>
  <c r="H68" i="1"/>
  <c r="I68" i="1"/>
  <c r="J68" i="1"/>
  <c r="K68" i="1"/>
  <c r="F100" i="1"/>
  <c r="G100" i="1"/>
  <c r="H100" i="1"/>
  <c r="I100" i="1"/>
  <c r="J100" i="1"/>
  <c r="K100" i="1"/>
  <c r="F31" i="1"/>
  <c r="G31" i="1"/>
  <c r="H31" i="1"/>
  <c r="I31" i="1"/>
  <c r="J31" i="1"/>
  <c r="K31" i="1"/>
  <c r="F99" i="1"/>
  <c r="G99" i="1"/>
  <c r="H99" i="1"/>
  <c r="I99" i="1"/>
  <c r="J99" i="1"/>
  <c r="K99" i="1"/>
  <c r="F18" i="1"/>
  <c r="G18" i="1"/>
  <c r="H18" i="1"/>
  <c r="I18" i="1"/>
  <c r="J18" i="1"/>
  <c r="K18" i="1"/>
  <c r="F52" i="1"/>
  <c r="G52" i="1"/>
  <c r="H52" i="1"/>
  <c r="I52" i="1"/>
  <c r="J52" i="1"/>
  <c r="K52" i="1"/>
  <c r="F86" i="1"/>
  <c r="G86" i="1"/>
  <c r="H86" i="1"/>
  <c r="I86" i="1"/>
  <c r="J86" i="1"/>
  <c r="K86" i="1"/>
  <c r="F102" i="1"/>
  <c r="G102" i="1"/>
  <c r="H102" i="1"/>
  <c r="I102" i="1"/>
  <c r="J102" i="1"/>
  <c r="K102" i="1"/>
  <c r="F95" i="1"/>
  <c r="G95" i="1"/>
  <c r="H95" i="1"/>
  <c r="I95" i="1"/>
  <c r="J95" i="1"/>
  <c r="K95" i="1"/>
  <c r="A75" i="1"/>
  <c r="A66" i="1"/>
  <c r="F75" i="1"/>
  <c r="G75" i="1"/>
  <c r="H75" i="1"/>
  <c r="I75" i="1"/>
  <c r="J75" i="1"/>
  <c r="K75" i="1"/>
  <c r="F66" i="1"/>
  <c r="G66" i="1"/>
  <c r="H66" i="1"/>
  <c r="I66" i="1"/>
  <c r="J66" i="1"/>
  <c r="K66" i="1"/>
  <c r="A11" i="1" l="1"/>
  <c r="A90" i="1"/>
  <c r="A67" i="1"/>
  <c r="A53" i="1"/>
  <c r="F11" i="1"/>
  <c r="G11" i="1"/>
  <c r="H11" i="1"/>
  <c r="I11" i="1"/>
  <c r="J11" i="1"/>
  <c r="K11" i="1"/>
  <c r="F90" i="1"/>
  <c r="G90" i="1"/>
  <c r="H90" i="1"/>
  <c r="I90" i="1"/>
  <c r="J90" i="1"/>
  <c r="K90" i="1"/>
  <c r="F67" i="1"/>
  <c r="G67" i="1"/>
  <c r="H67" i="1"/>
  <c r="I67" i="1"/>
  <c r="J67" i="1"/>
  <c r="K67" i="1"/>
  <c r="F53" i="1"/>
  <c r="G53" i="1"/>
  <c r="H53" i="1"/>
  <c r="I53" i="1"/>
  <c r="J53" i="1"/>
  <c r="K53" i="1"/>
  <c r="A64" i="1" l="1"/>
  <c r="A59" i="1"/>
  <c r="A98" i="1"/>
  <c r="A69" i="1"/>
  <c r="F64" i="1"/>
  <c r="G64" i="1"/>
  <c r="H64" i="1"/>
  <c r="I64" i="1"/>
  <c r="J64" i="1"/>
  <c r="K64" i="1"/>
  <c r="F59" i="1"/>
  <c r="G59" i="1"/>
  <c r="H59" i="1"/>
  <c r="I59" i="1"/>
  <c r="J59" i="1"/>
  <c r="K59" i="1"/>
  <c r="F98" i="1"/>
  <c r="G98" i="1"/>
  <c r="H98" i="1"/>
  <c r="I98" i="1"/>
  <c r="J98" i="1"/>
  <c r="K98" i="1"/>
  <c r="F69" i="1"/>
  <c r="G69" i="1"/>
  <c r="H69" i="1"/>
  <c r="I69" i="1"/>
  <c r="J69" i="1"/>
  <c r="K69" i="1"/>
  <c r="F45" i="1" l="1"/>
  <c r="G45" i="1"/>
  <c r="H45" i="1"/>
  <c r="I45" i="1"/>
  <c r="J45" i="1"/>
  <c r="K45" i="1"/>
  <c r="F5" i="1"/>
  <c r="G5" i="1"/>
  <c r="H5" i="1"/>
  <c r="I5" i="1"/>
  <c r="J5" i="1"/>
  <c r="K5" i="1"/>
  <c r="F58" i="1"/>
  <c r="G58" i="1"/>
  <c r="H58" i="1"/>
  <c r="I58" i="1"/>
  <c r="J58" i="1"/>
  <c r="K58" i="1"/>
  <c r="F46" i="1"/>
  <c r="G46" i="1"/>
  <c r="H46" i="1"/>
  <c r="I46" i="1"/>
  <c r="J46" i="1"/>
  <c r="K46" i="1"/>
  <c r="F19" i="1"/>
  <c r="G19" i="1"/>
  <c r="H19" i="1"/>
  <c r="I19" i="1"/>
  <c r="J19" i="1"/>
  <c r="K19" i="1"/>
  <c r="F9" i="1"/>
  <c r="G9" i="1"/>
  <c r="H9" i="1"/>
  <c r="I9" i="1"/>
  <c r="J9" i="1"/>
  <c r="K9" i="1"/>
  <c r="F29" i="1"/>
  <c r="G29" i="1"/>
  <c r="H29" i="1"/>
  <c r="I29" i="1"/>
  <c r="J29" i="1"/>
  <c r="K29" i="1"/>
  <c r="F14" i="1"/>
  <c r="G14" i="1"/>
  <c r="H14" i="1"/>
  <c r="I14" i="1"/>
  <c r="J14" i="1"/>
  <c r="K14" i="1"/>
  <c r="F6" i="1"/>
  <c r="G6" i="1"/>
  <c r="H6" i="1"/>
  <c r="I6" i="1"/>
  <c r="J6" i="1"/>
  <c r="K6" i="1"/>
  <c r="F103" i="1"/>
  <c r="G103" i="1"/>
  <c r="H103" i="1"/>
  <c r="I103" i="1"/>
  <c r="J103" i="1"/>
  <c r="K103" i="1"/>
  <c r="F57" i="1"/>
  <c r="G57" i="1"/>
  <c r="H57" i="1"/>
  <c r="I57" i="1"/>
  <c r="J57" i="1"/>
  <c r="K57" i="1"/>
  <c r="F56" i="1"/>
  <c r="G56" i="1"/>
  <c r="H56" i="1"/>
  <c r="I56" i="1"/>
  <c r="J56" i="1"/>
  <c r="K56" i="1"/>
  <c r="F7" i="1"/>
  <c r="G7" i="1"/>
  <c r="H7" i="1"/>
  <c r="I7" i="1"/>
  <c r="J7" i="1"/>
  <c r="K7" i="1"/>
  <c r="F74" i="1"/>
  <c r="G74" i="1"/>
  <c r="H74" i="1"/>
  <c r="I74" i="1"/>
  <c r="J74" i="1"/>
  <c r="K74" i="1"/>
  <c r="F62" i="1"/>
  <c r="G62" i="1"/>
  <c r="H62" i="1"/>
  <c r="I62" i="1"/>
  <c r="J62" i="1"/>
  <c r="K62" i="1"/>
  <c r="F94" i="1"/>
  <c r="G94" i="1"/>
  <c r="H94" i="1"/>
  <c r="I94" i="1"/>
  <c r="J94" i="1"/>
  <c r="K94" i="1"/>
  <c r="A45" i="1"/>
  <c r="A5" i="1"/>
  <c r="A58" i="1"/>
  <c r="A46" i="1"/>
  <c r="A19" i="1"/>
  <c r="A9" i="1"/>
  <c r="A29" i="1"/>
  <c r="A14" i="1"/>
  <c r="A6" i="1"/>
  <c r="A103" i="1"/>
  <c r="A57" i="1"/>
  <c r="A56" i="1"/>
  <c r="A7" i="1"/>
  <c r="A74" i="1"/>
  <c r="A62" i="1"/>
  <c r="A94" i="1"/>
  <c r="A36" i="1" l="1"/>
  <c r="F36" i="1"/>
  <c r="G36" i="1"/>
  <c r="H36" i="1"/>
  <c r="I36" i="1"/>
  <c r="J36" i="1"/>
  <c r="K36" i="1"/>
  <c r="F71" i="1" l="1"/>
  <c r="G71" i="1"/>
  <c r="H71" i="1"/>
  <c r="I71" i="1"/>
  <c r="J71" i="1"/>
  <c r="K71" i="1"/>
  <c r="A71" i="1"/>
  <c r="F42" i="1" l="1"/>
  <c r="G42" i="1"/>
  <c r="H42" i="1"/>
  <c r="I42" i="1"/>
  <c r="J42" i="1"/>
  <c r="K42" i="1"/>
  <c r="F38" i="1"/>
  <c r="G38" i="1"/>
  <c r="H38" i="1"/>
  <c r="I38" i="1"/>
  <c r="J38" i="1"/>
  <c r="K38" i="1"/>
  <c r="F79" i="1"/>
  <c r="G79" i="1"/>
  <c r="H79" i="1"/>
  <c r="I79" i="1"/>
  <c r="J79" i="1"/>
  <c r="K79" i="1"/>
  <c r="F78" i="1"/>
  <c r="G78" i="1"/>
  <c r="H78" i="1"/>
  <c r="I78" i="1"/>
  <c r="J78" i="1"/>
  <c r="K78" i="1"/>
  <c r="A42" i="1"/>
  <c r="A38" i="1"/>
  <c r="A79" i="1"/>
  <c r="A78" i="1"/>
  <c r="A85" i="1" l="1"/>
  <c r="A89" i="1"/>
  <c r="A49" i="1"/>
  <c r="F85" i="1"/>
  <c r="G85" i="1"/>
  <c r="H85" i="1"/>
  <c r="I85" i="1"/>
  <c r="J85" i="1"/>
  <c r="K85" i="1"/>
  <c r="F89" i="1"/>
  <c r="G89" i="1"/>
  <c r="H89" i="1"/>
  <c r="I89" i="1"/>
  <c r="J89" i="1"/>
  <c r="K89" i="1"/>
  <c r="F49" i="1"/>
  <c r="G49" i="1"/>
  <c r="H49" i="1"/>
  <c r="I49" i="1"/>
  <c r="J49" i="1"/>
  <c r="K49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<sst xmlns="http://schemas.openxmlformats.org/spreadsheetml/2006/main" count="13693" uniqueCount="2644">
  <si>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</si>
  <si>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</si>
  <si>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</si>
  <si>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</si>
  <si>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</si>
  <si>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</si>
  <si>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</si>
  <si>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</si>
  <si>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</si>
  <si>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</si>
  <si>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</si>
  <si>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</si>
  <si>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</si>
  <si>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</si>
  <si>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</si>
  <si>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</si>
  <si>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</si>
  <si>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</si>
  <si>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</si>
  <si>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</si>
  <si>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</si>
  <si>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</si>
  <si>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</si>
  <si>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</si>
  <si>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</si>
  <si>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</si>
  <si>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</si>
  <si>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</si>
  <si>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</si>
  <si>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</si>
  <si>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</si>
  <si>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</si>
  <si>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</si>
  <si>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</si>
  <si>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</si>
  <si>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</si>
  <si>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</si>
  <si>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</si>
  <si>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</si>
  <si>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</si>
  <si>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</si>
  <si>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</si>
  <si>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</si>
  <si>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</si>
  <si>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</si>
  <si>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</si>
  <si>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</si>
  <si>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</si>
  <si>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</si>
  <si>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</si>
  <si>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</si>
  <si>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</si>
  <si>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</si>
  <si>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</si>
  <si>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</si>
  <si>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</si>
  <si>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</si>
  <si>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</si>
  <si>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</si>
  <si>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</si>
  <si>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</si>
  <si>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</si>
  <si>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</si>
  <si>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</si>
  <si>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</si>
  <si>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</si>
  <si>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</si>
  <si>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</si>
  <si>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</si>
  <si>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</si>
  <si>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</si>
  <si>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</si>
  <si>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</si>
  <si>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</si>
  <si>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</si>
  <si>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</si>
  <si>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</si>
  <si>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</si>
  <si>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</si>
  <si>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</si>
  <si>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</si>
  <si>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</si>
  <si>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</si>
  <si>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</si>
  <si>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</si>
  <si>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</si>
  <si>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</si>
  <si>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</si>
  <si>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</si>
  <si>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</si>
  <si>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</si>
  <si>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</si>
  <si>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</si>
  <si>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</si>
  <si>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</si>
  <si>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</si>
  <si>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</si>
  <si>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</si>
  <si>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</si>
  <si>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</si>
  <si>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</si>
  <si>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</si>
  <si>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</si>
  <si>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</si>
  <si>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</si>
  <si>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</si>
  <si>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</si>
  <si>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</si>
  <si>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</si>
  <si>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</si>
  <si>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</si>
  <si>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</si>
  <si>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</si>
  <si>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</si>
  <si>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</si>
  <si>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</si>
  <si>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</si>
  <si>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</si>
  <si>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</si>
  <si>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</si>
  <si>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</si>
  <si>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</si>
  <si>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</si>
  <si>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</si>
  <si>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</si>
  <si>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</si>
  <si>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</si>
  <si>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</si>
  <si>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</si>
  <si>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</si>
  <si>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</si>
  <si>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</si>
  <si>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</si>
  <si>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</si>
  <si>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</si>
  <si>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</si>
  <si>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</si>
  <si>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</si>
  <si>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</si>
  <si>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</si>
  <si>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</si>
  <si>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</si>
  <si>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</si>
  <si>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</si>
  <si>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</si>
  <si>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</si>
  <si>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</si>
  <si>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</si>
  <si>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</si>
  <si>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</si>
  <si>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</si>
  <si>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</si>
  <si>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</si>
  <si>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</si>
  <si>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</si>
  <si>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</si>
  <si>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</si>
  <si>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</si>
  <si>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</si>
  <si>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</si>
  <si>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</si>
  <si>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</si>
  <si>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</si>
  <si>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</si>
  <si>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</si>
  <si>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</si>
  <si>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</si>
  <si>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</si>
  <si>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</si>
  <si>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</si>
  <si>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</si>
  <si>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</si>
  <si>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</si>
  <si>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</si>
  <si>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</si>
  <si>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</si>
  <si>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</si>
  <si>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</si>
  <si>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</si>
  <si>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</si>
  <si>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</si>
  <si>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</si>
  <si>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</si>
  <si>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</si>
  <si>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</si>
  <si>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</si>
  <si>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</si>
  <si>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</si>
  <si>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</si>
  <si>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</si>
  <si>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</si>
  <si>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</si>
  <si>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</si>
  <si>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</si>
  <si>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</si>
  <si>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</si>
  <si>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</si>
  <si>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</si>
  <si>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</si>
  <si>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</si>
  <si>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</si>
  <si>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</si>
  <si>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</si>
  <si>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</si>
  <si>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</si>
  <si>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</si>
  <si>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</si>
  <si>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</si>
  <si>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</si>
  <si>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</si>
  <si>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</si>
  <si>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</si>
  <si>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</si>
  <si>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</si>
  <si>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</si>
  <si>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</si>
  <si>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</si>
  <si>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</si>
  <si>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</si>
  <si>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</si>
  <si>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</si>
  <si>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</si>
  <si>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</si>
  <si>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</si>
  <si>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</si>
  <si>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</si>
  <si>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</si>
  <si>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</si>
  <si>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</si>
  <si>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</si>
  <si>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</si>
  <si>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</si>
  <si>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</si>
  <si>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</si>
  <si>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</si>
  <si>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</si>
  <si>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</si>
  <si>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</si>
  <si>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</si>
  <si>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</si>
  <si>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</si>
  <si>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</si>
  <si>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</si>
  <si>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</si>
  <si>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</si>
  <si>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</si>
  <si>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</si>
  <si>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</si>
  <si>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</si>
  <si>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</si>
  <si>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</si>
  <si>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</si>
  <si>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</si>
  <si>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</si>
  <si>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</si>
  <si>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</si>
  <si>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</si>
  <si>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</si>
  <si>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</si>
  <si>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</si>
  <si>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</si>
  <si>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</si>
  <si>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</si>
  <si>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</si>
  <si>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</si>
  <si>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</si>
  <si>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</si>
  <si>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</si>
  <si>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</si>
  <si>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</si>
  <si>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</si>
  <si>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</si>
  <si>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</si>
  <si>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</si>
  <si>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</si>
  <si>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</si>
  <si>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</si>
  <si>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</si>
  <si>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</si>
  <si>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</si>
  <si>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</si>
  <si>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</si>
  <si>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</si>
  <si>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</si>
  <si>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</si>
  <si>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</si>
  <si>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</si>
  <si>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</si>
  <si>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</si>
  <si>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</si>
  <si>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</si>
  <si>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</si>
  <si>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</si>
  <si>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</si>
  <si>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</si>
  <si>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</si>
  <si>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</si>
  <si>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</si>
  <si>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</si>
  <si>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</si>
  <si>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</si>
  <si>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</si>
  <si>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</si>
  <si>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</si>
  <si>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</si>
  <si>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</si>
  <si>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</si>
  <si>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</si>
  <si>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</si>
  <si>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</si>
  <si>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</si>
  <si>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</si>
  <si>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</si>
  <si>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</si>
  <si>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</si>
  <si>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</si>
  <si>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</si>
  <si>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</si>
  <si>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</si>
  <si>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</si>
  <si>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</si>
  <si>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</si>
  <si>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</si>
  <si>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</si>
  <si>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</si>
  <si>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</si>
  <si>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</si>
  <si>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</si>
  <si>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</si>
  <si>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</si>
  <si>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</si>
  <si>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</si>
  <si>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</si>
  <si>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</si>
  <si>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</si>
  <si>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</si>
  <si>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</si>
  <si>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</si>
  <si>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</si>
  <si>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</si>
  <si>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</si>
  <si>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</si>
  <si>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</si>
  <si>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</si>
  <si>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</si>
  <si>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</si>
  <si>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</si>
  <si>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</si>
  <si>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</si>
  <si>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</si>
  <si>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</si>
  <si>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</si>
  <si>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</si>
  <si>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</si>
  <si>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</si>
  <si>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</si>
  <si>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</si>
  <si>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</si>
  <si>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</si>
  <si>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</si>
  <si>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</si>
  <si>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</si>
  <si>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</si>
  <si>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</si>
  <si>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</si>
  <si>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</si>
  <si>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</si>
  <si>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</si>
  <si>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</si>
  <si>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</si>
  <si>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</si>
  <si>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</si>
  <si>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</si>
  <si>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</si>
  <si>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</si>
  <si>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</si>
  <si>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</si>
  <si>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</si>
  <si>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</si>
  <si>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</si>
  <si>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</si>
  <si>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</si>
  <si>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</si>
  <si>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</si>
  <si>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</si>
  <si>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</si>
  <si>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</si>
  <si>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</si>
  <si>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</si>
  <si>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</si>
  <si>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</si>
  <si>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</si>
  <si>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</si>
  <si>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</si>
  <si>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</si>
  <si>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</si>
  <si>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</si>
  <si>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</si>
  <si>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</si>
  <si>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</si>
  <si>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</si>
  <si>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</si>
  <si>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</si>
  <si>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</si>
  <si>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</si>
  <si>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</si>
  <si>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</si>
  <si>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</si>
  <si>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</si>
  <si>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</si>
  <si>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</si>
  <si>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</si>
  <si>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</si>
  <si>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</si>
  <si>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</si>
  <si>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</si>
  <si>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</si>
  <si>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</si>
  <si>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</si>
  <si>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</si>
  <si>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</si>
  <si>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</si>
  <si>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</si>
  <si>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</si>
  <si>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</si>
  <si>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</si>
  <si>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</si>
  <si>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</si>
  <si>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</si>
  <si>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</si>
  <si>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</si>
  <si>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</si>
  <si>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</si>
  <si>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</si>
  <si>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</si>
  <si>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</si>
  <si>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</si>
  <si>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</si>
  <si>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</si>
  <si>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</si>
  <si>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</si>
  <si>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</si>
  <si>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</si>
  <si>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</si>
  <si>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</si>
  <si>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</si>
  <si>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</si>
  <si>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</si>
  <si>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</si>
  <si>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</si>
  <si>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</si>
  <si>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</si>
  <si>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</si>
  <si>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</si>
  <si>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</si>
  <si>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</si>
  <si>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</si>
  <si>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</si>
  <si>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</si>
  <si>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</si>
  <si>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</si>
  <si>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</si>
  <si>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</si>
  <si>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</si>
  <si>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</si>
  <si>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</si>
  <si>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</si>
  <si>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</si>
  <si>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</si>
  <si>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</si>
  <si>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</si>
  <si>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</si>
  <si>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</si>
  <si>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</si>
  <si>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</si>
  <si>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</si>
  <si>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</si>
  <si>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</si>
  <si>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</si>
  <si>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</si>
  <si>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</si>
  <si>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</si>
  <si>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</si>
  <si>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</si>
  <si>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</si>
  <si>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</si>
  <si>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</si>
  <si>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</si>
  <si>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</si>
  <si>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</si>
  <si>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</si>
  <si>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</si>
  <si>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</si>
  <si>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</si>
  <si>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</si>
  <si>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</si>
  <si>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</si>
  <si>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</si>
  <si>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</si>
  <si>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</si>
  <si>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</si>
  <si>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</si>
  <si>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</si>
  <si>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</si>
  <si>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</si>
  <si>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</si>
  <si>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</si>
  <si>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</si>
  <si>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</si>
  <si>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</si>
  <si>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</si>
  <si>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</si>
  <si>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</si>
  <si>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</si>
  <si>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</si>
  <si>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</si>
  <si>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</si>
  <si>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</si>
  <si>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</si>
  <si>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</si>
  <si>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</si>
  <si>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</si>
  <si>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</si>
  <si>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</si>
  <si>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</si>
  <si>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</si>
  <si>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</si>
  <si>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</si>
  <si>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</si>
  <si>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</si>
  <si>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</si>
  <si>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</si>
  <si>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</si>
  <si>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</si>
  <si>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</si>
  <si>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</si>
  <si>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</si>
  <si>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</si>
  <si>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</si>
  <si>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</si>
  <si>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</si>
  <si>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</si>
  <si>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</si>
  <si>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</si>
  <si>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</si>
  <si>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</si>
  <si>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</si>
  <si>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</si>
  <si>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</si>
  <si>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</si>
  <si>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</si>
  <si>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</si>
  <si>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</si>
  <si>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</si>
  <si>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</si>
  <si>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</si>
  <si>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</si>
  <si>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</si>
  <si>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</si>
  <si>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</si>
  <si>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</si>
  <si>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</si>
  <si>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</si>
  <si>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</si>
  <si>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</si>
  <si>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</si>
  <si>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</si>
  <si>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</si>
  <si>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</si>
  <si>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</si>
  <si>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</si>
  <si>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</si>
  <si>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</si>
  <si>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</si>
  <si>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</si>
  <si>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</si>
  <si>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</si>
  <si>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</si>
  <si>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</si>
  <si>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</si>
  <si>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</si>
  <si>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</si>
  <si>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</si>
  <si>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</si>
  <si>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</si>
  <si>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</si>
  <si>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</si>
  <si>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</si>
  <si>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</si>
  <si>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</si>
  <si>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</si>
  <si>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</si>
  <si>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</si>
  <si>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</si>
  <si>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</si>
  <si>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</si>
  <si>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</si>
  <si>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</si>
  <si>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</si>
  <si>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</si>
  <si>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</si>
  <si>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</si>
  <si>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</si>
  <si>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</si>
  <si>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</si>
  <si>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</si>
  <si>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</si>
  <si>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</si>
  <si>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</si>
  <si>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</si>
  <si>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</si>
  <si>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</si>
  <si>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</si>
  <si>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</si>
  <si>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</si>
  <si>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</si>
  <si>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</si>
  <si>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</si>
  <si>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</si>
  <si>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</si>
  <si>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</si>
  <si>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</si>
  <si>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</si>
  <si>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</si>
  <si>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</si>
  <si>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</si>
  <si>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</si>
  <si>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</si>
  <si>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</si>
  <si>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</si>
  <si>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</si>
  <si>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</si>
  <si>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</si>
  <si>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</si>
  <si>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</si>
  <si>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</si>
  <si>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</si>
  <si>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</si>
  <si>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</si>
  <si>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</si>
  <si>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</si>
  <si>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</si>
  <si>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</si>
  <si>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</si>
  <si>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</si>
  <si>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</si>
  <si>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</si>
  <si>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</si>
  <si>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</si>
  <si>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</si>
  <si>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</si>
  <si>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</si>
  <si>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</si>
  <si>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</si>
  <si>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</si>
  <si>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</si>
  <si>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</si>
  <si>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</si>
  <si>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</si>
  <si>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</si>
  <si>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</si>
  <si>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</si>
  <si>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</si>
  <si>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</si>
  <si>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</si>
  <si>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</si>
  <si>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</si>
  <si>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</si>
  <si>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</si>
  <si>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</si>
  <si>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</si>
  <si>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</si>
  <si>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</si>
  <si>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</si>
  <si>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</si>
  <si>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</si>
  <si>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</si>
  <si>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</si>
  <si>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</si>
  <si>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</si>
  <si>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</si>
  <si>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</si>
  <si>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</si>
  <si>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</si>
  <si>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</si>
  <si>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</si>
  <si>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</si>
  <si>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</si>
  <si>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</si>
  <si>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</si>
  <si>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</si>
  <si>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</si>
  <si>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</si>
  <si>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</si>
  <si>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</si>
  <si>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</si>
  <si>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</si>
  <si>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</si>
  <si>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</si>
  <si>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</si>
  <si>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</si>
  <si>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</si>
  <si>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</si>
  <si>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</si>
  <si>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</si>
  <si>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</si>
  <si>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</si>
  <si>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</si>
  <si>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</si>
  <si>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</si>
  <si>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</si>
  <si>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</si>
  <si>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</si>
  <si>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</si>
  <si>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</si>
  <si>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</si>
  <si>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</si>
  <si>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</si>
  <si>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</si>
  <si>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</si>
  <si>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</si>
  <si>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</si>
  <si>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</si>
  <si>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</si>
  <si>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</si>
  <si>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</si>
  <si>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</si>
  <si>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</si>
  <si>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</si>
  <si>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</si>
  <si>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</si>
  <si>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</si>
  <si>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</si>
  <si>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</si>
  <si>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</si>
  <si>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</si>
  <si>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</si>
  <si>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</si>
  <si>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</si>
  <si>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</si>
  <si>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</si>
  <si>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</si>
  <si>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</si>
  <si>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</si>
  <si>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</si>
  <si>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</si>
  <si>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</si>
  <si>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</si>
  <si>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</si>
  <si>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</si>
  <si>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</si>
  <si>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</si>
  <si>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</si>
  <si>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</si>
  <si>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</si>
  <si>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</si>
  <si>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</si>
  <si>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</si>
  <si>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</si>
  <si>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</si>
  <si>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</si>
  <si>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</si>
  <si>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</si>
  <si>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</si>
  <si>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</si>
  <si>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</si>
  <si>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</si>
  <si>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</si>
  <si>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</si>
  <si>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</si>
  <si>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</si>
  <si>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</si>
  <si>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</si>
  <si>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</si>
  <si>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</si>
  <si>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</si>
  <si>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</si>
  <si>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</si>
  <si>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</si>
  <si>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</si>
  <si>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</si>
  <si>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</si>
  <si>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</si>
  <si>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</si>
  <si>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</si>
  <si>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</si>
  <si>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</si>
  <si>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</si>
  <si>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</si>
  <si>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</si>
  <si>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</si>
  <si>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</si>
  <si>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</si>
  <si>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</si>
  <si>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</si>
  <si>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</si>
  <si>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</si>
  <si>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</si>
  <si>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</si>
  <si>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</si>
  <si>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</si>
  <si>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</si>
  <si>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</si>
  <si>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</si>
  <si>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</si>
  <si>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</si>
  <si>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</si>
  <si>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</si>
  <si>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</si>
  <si>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</si>
  <si>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</si>
  <si>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</si>
  <si>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</si>
  <si>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</si>
  <si>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</si>
  <si>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</si>
  <si>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</si>
  <si>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</si>
  <si>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</si>
  <si>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</si>
  <si>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</si>
  <si>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</si>
  <si>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</si>
  <si>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</si>
  <si>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</si>
  <si>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</si>
  <si>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</si>
  <si>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</si>
  <si>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</si>
  <si>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</si>
  <si>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</si>
  <si>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</si>
  <si>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</si>
  <si>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</si>
  <si>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</si>
  <si>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</si>
  <si>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</si>
  <si>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</si>
  <si>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</si>
  <si>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</si>
  <si>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</si>
  <si>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</si>
  <si>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</si>
  <si>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</si>
  <si>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</si>
  <si>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</si>
  <si>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</si>
  <si>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</si>
  <si>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</si>
  <si>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</si>
  <si>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</si>
  <si>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</si>
  <si>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</si>
  <si>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</si>
  <si>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</si>
  <si>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</si>
  <si>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</si>
  <si>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</si>
  <si>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</si>
  <si>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</si>
  <si>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</si>
  <si>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</si>
  <si>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</si>
  <si>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</si>
  <si>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</si>
  <si>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</si>
  <si>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</si>
  <si>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</si>
  <si>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</si>
  <si>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</si>
  <si>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</si>
  <si>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</si>
  <si>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</si>
  <si>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</si>
  <si>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</si>
  <si>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</si>
  <si>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</si>
  <si>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</si>
  <si>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</si>
  <si>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</si>
  <si>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</si>
  <si>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</si>
  <si>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</si>
  <si>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</si>
  <si>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</si>
  <si>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</si>
  <si>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</si>
  <si>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</si>
  <si>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</si>
  <si>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</si>
  <si>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</si>
  <si>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</si>
  <si>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</si>
  <si>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</si>
  <si>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</si>
  <si>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</si>
  <si>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</si>
  <si>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</si>
  <si>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</si>
  <si>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</si>
  <si>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</si>
  <si>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</si>
  <si>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</si>
  <si>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</si>
  <si>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</si>
  <si>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</si>
  <si>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</si>
  <si>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</si>
  <si>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</si>
  <si>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</si>
  <si>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</si>
  <si>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</si>
  <si>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</si>
  <si>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</si>
  <si>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</si>
  <si>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</si>
  <si>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</si>
  <si>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</si>
  <si>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</si>
  <si>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</si>
  <si>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</si>
  <si>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</si>
  <si>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</si>
  <si>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</si>
  <si>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</si>
  <si>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</si>
  <si>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</si>
  <si>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</si>
  <si>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</si>
  <si>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</si>
  <si>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</si>
  <si>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</si>
  <si>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</si>
  <si>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</si>
  <si>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</si>
  <si>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</si>
  <si>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</si>
  <si>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</si>
  <si>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</si>
  <si>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</si>
  <si>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</si>
  <si>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</si>
  <si>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</si>
  <si>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</si>
  <si>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</si>
  <si>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</si>
  <si>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</si>
  <si>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</si>
  <si>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</si>
  <si>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</si>
  <si>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</si>
  <si>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</si>
  <si>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</si>
  <si>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</si>
  <si>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</si>
  <si>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</si>
  <si>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</si>
  <si>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</si>
  <si>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</si>
  <si>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</si>
  <si>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</si>
  <si>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</si>
  <si>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</si>
  <si>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</si>
  <si>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</si>
  <si>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</si>
  <si>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</si>
  <si>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</si>
  <si>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</si>
  <si>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</si>
  <si>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</si>
  <si>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</si>
  <si>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</si>
  <si>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</si>
  <si>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</si>
  <si>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</si>
  <si>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</si>
  <si>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</si>
  <si>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</si>
  <si>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</si>
  <si>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</si>
  <si>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</si>
  <si>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</si>
  <si>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</si>
  <si>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</si>
  <si>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</si>
  <si>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</si>
  <si>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</si>
  <si>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</si>
  <si>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</si>
  <si>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</si>
  <si>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</si>
  <si>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</si>
  <si>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</si>
  <si>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</si>
  <si>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</si>
  <si>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</si>
  <si>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</si>
  <si>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</si>
  <si>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</si>
  <si>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</si>
  <si>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</si>
  <si>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</si>
  <si>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</si>
  <si>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</si>
  <si>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</si>
  <si>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</si>
  <si>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</si>
  <si>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</si>
  <si>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</si>
  <si>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</si>
  <si>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</si>
  <si>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</si>
  <si>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</si>
  <si>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</si>
  <si>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</si>
  <si>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</si>
  <si>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</si>
  <si>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</si>
  <si>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</si>
  <si>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</si>
  <si>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</si>
  <si>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</si>
  <si>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</si>
  <si>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</si>
  <si>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</si>
  <si>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</si>
  <si>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</si>
  <si>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</si>
  <si>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</si>
  <si>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</si>
  <si>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</si>
  <si>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</si>
  <si>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</si>
  <si>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</si>
  <si>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</si>
  <si>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</si>
  <si>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</si>
  <si>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</si>
  <si>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</si>
  <si>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</si>
  <si>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</si>
  <si>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</si>
  <si>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</si>
  <si>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</si>
  <si>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</si>
  <si>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</si>
  <si>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</si>
  <si>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</si>
  <si>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</si>
  <si>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</si>
  <si>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</si>
  <si>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</si>
  <si>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</si>
  <si>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</si>
  <si>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</si>
  <si>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</si>
  <si>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</si>
  <si>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</si>
  <si>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</si>
  <si>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</si>
  <si>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</si>
  <si>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</si>
  <si>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</si>
  <si>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</si>
  <si>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</si>
  <si>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</si>
  <si>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</si>
  <si>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</si>
  <si>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</si>
  <si>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</si>
  <si>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</si>
  <si>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</si>
  <si>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</si>
  <si>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</si>
  <si>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</si>
  <si>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</si>
  <si>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</si>
  <si>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</si>
  <si>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</si>
  <si>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</si>
  <si>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</si>
  <si>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</si>
  <si>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</si>
  <si>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</si>
  <si>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</si>
  <si>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</si>
  <si>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</si>
  <si>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</si>
  <si>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</si>
  <si>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</si>
  <si>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</si>
  <si>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</si>
  <si>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</si>
  <si>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</si>
  <si>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</si>
  <si>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</si>
  <si>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</si>
  <si>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</si>
  <si>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</si>
  <si>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</si>
  <si>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</si>
  <si>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</si>
  <si>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</si>
  <si>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</si>
  <si>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</si>
  <si>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</si>
  <si>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</si>
  <si>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</si>
  <si>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</si>
  <si>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</si>
  <si>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</si>
  <si>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</si>
  <si>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</si>
  <si>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</si>
  <si>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</si>
  <si>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</si>
  <si>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</si>
  <si>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</si>
  <si>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</si>
  <si>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</si>
  <si>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</si>
  <si>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</si>
  <si>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</si>
  <si>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</si>
  <si>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</si>
  <si>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</si>
  <si>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</si>
  <si>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</si>
  <si>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</si>
  <si>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</si>
  <si>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</si>
  <si>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</si>
  <si>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</si>
  <si>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</si>
  <si>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</si>
  <si>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</si>
  <si>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</si>
  <si>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</si>
  <si>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</si>
  <si>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</si>
  <si>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</si>
  <si>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</si>
  <si>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</si>
  <si>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</si>
  <si>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</si>
  <si>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</si>
  <si>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</si>
  <si>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</si>
  <si>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</si>
  <si>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</si>
  <si>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</si>
  <si>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</si>
  <si>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</si>
  <si>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</si>
  <si>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</si>
  <si>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</si>
  <si>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</si>
  <si>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</si>
  <si>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</si>
  <si>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</si>
  <si>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</si>
  <si>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</si>
  <si>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</si>
  <si>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</si>
  <si>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</si>
  <si>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</si>
  <si>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</si>
  <si>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</si>
  <si>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</si>
  <si>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</si>
  <si>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</si>
  <si>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</si>
  <si>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</si>
  <si>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</si>
  <si>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</si>
  <si>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</si>
  <si>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</si>
  <si>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</si>
  <si>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</si>
  <si>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</si>
  <si>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</si>
  <si>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</si>
  <si>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</si>
  <si>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</si>
  <si>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</si>
  <si>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</si>
  <si>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</si>
  <si>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</si>
  <si>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</si>
  <si>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</si>
  <si>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</si>
  <si>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</si>
  <si>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</si>
  <si>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</si>
  <si>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</si>
  <si>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</si>
  <si>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</si>
  <si>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</si>
  <si>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</si>
  <si>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</si>
  <si>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</si>
  <si>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</si>
  <si>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</si>
  <si>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</si>
  <si>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</si>
  <si>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</si>
  <si>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</si>
  <si>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</si>
  <si>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</si>
  <si>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</si>
  <si>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</si>
  <si>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</si>
  <si>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</si>
  <si>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</si>
  <si>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</si>
  <si>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</si>
  <si>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</si>
  <si>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</si>
  <si>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</si>
  <si>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</si>
  <si>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</si>
  <si>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</si>
  <si>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</si>
  <si>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</si>
  <si>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</si>
  <si>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</si>
  <si>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</si>
  <si>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</si>
  <si>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</si>
  <si>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</si>
  <si>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</si>
  <si>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</si>
  <si>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</si>
  <si>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</si>
  <si>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</si>
  <si>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</si>
  <si>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</si>
  <si>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</si>
  <si>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</si>
  <si>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</si>
  <si>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</si>
  <si>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</si>
  <si>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</si>
  <si>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</si>
  <si>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</si>
  <si>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</si>
  <si>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</si>
  <si>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</si>
  <si>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</si>
  <si>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</si>
  <si>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</si>
  <si>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</si>
  <si>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</si>
  <si>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</si>
  <si>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</si>
  <si>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</si>
  <si>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</si>
  <si>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</si>
  <si>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</si>
  <si>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</si>
  <si>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</si>
  <si>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</si>
  <si>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</si>
  <si>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</si>
  <si>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</si>
  <si>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</si>
  <si>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</si>
  <si>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</si>
  <si>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</si>
  <si>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</si>
  <si>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</si>
  <si>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</si>
  <si>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</si>
  <si>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</si>
  <si>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</si>
  <si>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</si>
  <si>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</si>
  <si>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</si>
  <si>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</si>
  <si>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</si>
  <si>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</si>
  <si>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</si>
  <si>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</si>
  <si>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</si>
  <si>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</si>
  <si>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</si>
  <si>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</si>
  <si>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</si>
  <si>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</si>
  <si>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</si>
  <si>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</si>
  <si>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</si>
  <si>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</si>
  <si>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</si>
  <si>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</si>
  <si>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</si>
  <si>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</si>
  <si>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</si>
  <si>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</si>
  <si>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</si>
  <si>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</si>
  <si>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</si>
  <si>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</si>
  <si>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</si>
  <si>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</si>
  <si>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</si>
  <si>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</si>
  <si>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</si>
  <si>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</si>
  <si>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</si>
  <si>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</si>
  <si>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</si>
  <si>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</si>
  <si>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</si>
  <si>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</si>
  <si>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</si>
  <si>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</si>
  <si>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</si>
  <si>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</si>
  <si>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</si>
  <si>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</si>
  <si>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</si>
  <si>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</si>
  <si>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</si>
  <si>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</si>
  <si>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</si>
  <si>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</si>
  <si>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</si>
  <si>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</si>
  <si>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</si>
  <si>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</si>
  <si>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</si>
  <si>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</si>
  <si>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</si>
  <si>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</si>
  <si>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</si>
  <si>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</si>
  <si>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</si>
  <si>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</si>
  <si>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</si>
  <si>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</si>
  <si>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</si>
  <si>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</si>
  <si>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</si>
  <si>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</si>
  <si>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</si>
  <si>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</si>
  <si>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</si>
  <si>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</si>
  <si>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</si>
  <si>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</si>
  <si>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</si>
  <si>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</si>
  <si>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</si>
  <si>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</si>
  <si>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</si>
  <si>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</si>
  <si>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</si>
  <si>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</si>
  <si>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</si>
  <si>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</si>
  <si>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</si>
  <si>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</si>
  <si>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</si>
  <si>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</si>
  <si>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</si>
  <si>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</si>
  <si>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</si>
  <si>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</si>
  <si>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</si>
  <si>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</si>
  <si>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</si>
  <si>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</si>
  <si>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</si>
  <si>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</si>
  <si>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</si>
  <si>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</si>
  <si>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</si>
  <si>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</si>
  <si>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</si>
  <si>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</si>
  <si>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</si>
  <si>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</si>
  <si>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</si>
  <si>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</si>
  <si>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</si>
  <si>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</si>
  <si>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</si>
  <si>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</si>
  <si>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</si>
  <si>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</si>
  <si>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</si>
  <si>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</si>
  <si>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</si>
  <si>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</si>
  <si>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</si>
  <si>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</si>
  <si>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</si>
  <si>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</si>
  <si>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</si>
  <si>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</si>
  <si>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</si>
  <si>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</si>
  <si>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</si>
  <si>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</si>
  <si>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</si>
  <si>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</si>
  <si>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</si>
  <si>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</si>
  <si>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</si>
  <si>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</si>
  <si>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</si>
  <si>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</si>
  <si>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</si>
  <si>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</si>
  <si>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</si>
  <si>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</si>
  <si>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</si>
  <si>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</si>
  <si>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</si>
  <si>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</si>
  <si>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</si>
  <si>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</si>
  <si>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</si>
  <si>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</si>
  <si>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</si>
  <si>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</si>
  <si>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</si>
  <si>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</si>
  <si>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</si>
  <si>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</si>
  <si>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</si>
  <si>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</si>
  <si>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</si>
  <si>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</si>
  <si>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</si>
  <si>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</si>
  <si>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</si>
  <si>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</si>
  <si>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</si>
  <si>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</si>
  <si>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</si>
  <si>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</si>
  <si>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</si>
  <si>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</si>
  <si>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</si>
  <si>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</si>
  <si>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</si>
  <si>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</si>
  <si>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</si>
  <si>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</si>
  <si>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</si>
  <si>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</si>
  <si>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</si>
  <si>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</si>
  <si>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</si>
  <si>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</si>
  <si>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</si>
  <si>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</si>
  <si>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</si>
  <si>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</si>
  <si>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</si>
  <si>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</si>
  <si>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</si>
  <si>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</si>
  <si>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</si>
  <si>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</si>
  <si>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</si>
  <si>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</si>
  <si>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</si>
  <si>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</si>
  <si>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</si>
  <si>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</si>
  <si>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</si>
  <si>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</si>
  <si>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</si>
  <si>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</si>
  <si>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</si>
  <si>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</si>
  <si>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</si>
  <si>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</si>
  <si>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</si>
  <si>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</si>
  <si>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</si>
  <si>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</si>
  <si>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</si>
  <si>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</si>
  <si>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</si>
  <si>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</si>
  <si>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</si>
  <si>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</si>
  <si>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</si>
  <si>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</si>
  <si>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</si>
  <si>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</si>
  <si>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</si>
  <si>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</si>
  <si>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</si>
  <si>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</si>
  <si>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</si>
  <si>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</si>
  <si>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</si>
  <si>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</si>
  <si>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</si>
  <si>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</si>
  <si>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</si>
  <si>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</si>
  <si>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</si>
  <si>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</si>
  <si>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</si>
  <si>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</si>
  <si>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</si>
  <si>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</si>
  <si>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</si>
  <si>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</si>
  <si>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</si>
  <si>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</si>
  <si>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</si>
  <si>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</si>
  <si>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</si>
  <si>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</si>
  <si>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</si>
  <si>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</si>
  <si>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</si>
  <si>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</si>
  <si>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</si>
  <si>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</si>
  <si>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</si>
  <si>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</si>
  <si>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</si>
  <si>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</si>
  <si>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</si>
  <si>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</si>
  <si>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</si>
  <si>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</si>
  <si>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</si>
  <si>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</si>
  <si>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</si>
  <si>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</si>
  <si>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</si>
  <si>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</si>
  <si>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</si>
  <si>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</si>
  <si>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</si>
  <si>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</si>
  <si>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</si>
  <si>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</si>
  <si>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</si>
  <si>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</si>
  <si>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</si>
  <si>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</si>
  <si>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</si>
  <si>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</si>
  <si>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</si>
  <si>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</si>
  <si>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</si>
  <si>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</si>
  <si>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</si>
  <si>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</si>
  <si>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</si>
  <si>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</si>
  <si>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</si>
  <si>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</si>
  <si>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</si>
  <si>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</si>
  <si>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</si>
  <si>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</si>
  <si>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</si>
  <si>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</si>
  <si>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</si>
  <si>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</si>
  <si>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</si>
  <si>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</si>
  <si>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</si>
  <si>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</si>
  <si>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</si>
  <si>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</si>
  <si>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</si>
  <si>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</si>
  <si>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</si>
  <si>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</si>
  <si>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</si>
  <si>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</si>
  <si>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</si>
  <si>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</si>
  <si>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</si>
  <si>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</si>
  <si>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</si>
  <si>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</si>
  <si>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</si>
  <si>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</si>
  <si>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</si>
  <si>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</si>
  <si>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</si>
  <si>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</si>
  <si>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</si>
  <si>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</si>
  <si>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</si>
  <si>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</si>
  <si>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</si>
  <si>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</si>
  <si>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</si>
  <si>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</si>
  <si>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</si>
  <si>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</si>
  <si>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</si>
  <si>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</si>
  <si>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</si>
  <si>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</si>
  <si>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</si>
  <si>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</si>
  <si>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</si>
  <si>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</si>
  <si>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</si>
  <si>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</si>
  <si>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</si>
  <si>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</si>
  <si>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</si>
  <si>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</si>
  <si>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</si>
  <si>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</si>
  <si>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</si>
  <si>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</si>
  <si>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</si>
  <si>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</si>
  <si>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</si>
  <si>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</si>
  <si>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</si>
  <si>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</si>
  <si>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</si>
  <si>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</si>
  <si>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</si>
  <si>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</si>
  <si>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</si>
  <si>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</si>
  <si>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</si>
  <si>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</si>
  <si>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</si>
  <si>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</si>
  <si>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</si>
  <si>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</si>
  <si>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</si>
  <si>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</si>
  <si>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</si>
  <si>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</si>
  <si>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</si>
  <si>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</si>
  <si>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</si>
  <si>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</si>
  <si>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</si>
  <si>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</si>
  <si>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</si>
  <si>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</si>
  <si>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</si>
  <si>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</si>
  <si>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</si>
  <si>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</si>
  <si>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</si>
  <si>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</si>
  <si>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</si>
  <si>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</si>
  <si>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</si>
  <si>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</si>
  <si>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</si>
  <si>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</si>
  <si>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</si>
  <si>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</si>
  <si>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</si>
  <si>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</si>
  <si>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</si>
  <si>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</si>
  <si>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</si>
  <si>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</si>
  <si>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</si>
  <si>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</si>
  <si>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</si>
  <si>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</si>
  <si>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</si>
  <si>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</si>
  <si>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</si>
  <si>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</si>
  <si>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</si>
  <si>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</si>
  <si>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</si>
  <si>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</si>
  <si>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</si>
  <si>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</si>
  <si>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</si>
  <si>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</si>
  <si>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</si>
  <si>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</si>
  <si>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</si>
  <si>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</si>
  <si>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</si>
  <si>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</si>
  <si>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</si>
  <si>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</si>
  <si>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</si>
  <si>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</si>
  <si>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</si>
  <si>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</si>
  <si>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</si>
  <si>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</si>
  <si>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</si>
  <si>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</si>
  <si>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</si>
  <si>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</si>
  <si>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</si>
  <si>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</si>
  <si>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</si>
  <si>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</si>
  <si>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</si>
  <si>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</si>
  <si>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</si>
  <si>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</si>
  <si>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</si>
  <si>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</si>
  <si>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</si>
  <si>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</si>
  <si>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</si>
  <si>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</si>
  <si>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</si>
  <si>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</si>
  <si>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</si>
  <si>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</si>
  <si>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</si>
  <si>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</si>
  <si>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</si>
  <si>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</si>
  <si>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</si>
  <si>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</si>
  <si>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</si>
  <si>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</si>
  <si>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</si>
  <si>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</si>
  <si>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</si>
  <si>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</si>
  <si>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</si>
  <si>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</si>
  <si>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</si>
  <si>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</si>
  <si>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</si>
  <si>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</si>
  <si>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</si>
  <si>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</si>
  <si>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</si>
  <si>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</si>
  <si>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</si>
  <si>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</si>
  <si>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</si>
  <si>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</si>
  <si>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</si>
  <si>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</si>
  <si>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</si>
  <si>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</si>
  <si>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</si>
  <si>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</si>
  <si>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</si>
  <si>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</si>
  <si>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</si>
  <si>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</si>
  <si>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</si>
  <si>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</si>
  <si>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</si>
  <si>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</si>
  <si>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</si>
  <si>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</si>
  <si>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</si>
  <si>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</si>
  <si>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</si>
  <si>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</si>
  <si>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</si>
  <si>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</si>
  <si>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</si>
  <si>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</si>
  <si>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</si>
  <si>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</si>
  <si>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</si>
  <si>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</si>
  <si>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</si>
  <si>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</si>
  <si>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</si>
  <si>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</si>
  <si>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</si>
  <si>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</si>
  <si>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</si>
  <si>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</si>
  <si>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</si>
  <si>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</si>
  <si>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</si>
  <si>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</si>
  <si>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</si>
  <si>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</si>
  <si>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</si>
  <si>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</si>
  <si>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</si>
  <si>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</si>
  <si>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</si>
  <si>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</si>
  <si>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</si>
  <si>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</si>
  <si>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</si>
  <si>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</si>
  <si>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</si>
  <si>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</si>
  <si>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</si>
  <si>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</si>
  <si>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</si>
  <si>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</si>
  <si>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</si>
  <si>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</si>
  <si>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</si>
  <si>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</si>
  <si>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</si>
  <si>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</si>
  <si>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</si>
  <si>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</si>
  <si>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</si>
  <si>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</si>
  <si>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</si>
  <si>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</si>
  <si>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</si>
  <si>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</si>
  <si>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</si>
  <si>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</si>
  <si>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</si>
  <si>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</si>
  <si>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</si>
  <si>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</si>
  <si>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</si>
  <si>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</si>
  <si>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</si>
  <si>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</si>
  <si>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</si>
  <si>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</si>
  <si>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</si>
  <si>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</si>
  <si>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</si>
  <si>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</si>
  <si>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</si>
  <si>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</si>
  <si>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</si>
  <si>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</si>
  <si>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</si>
  <si>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</si>
  <si>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</si>
  <si>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</si>
  <si>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</si>
  <si>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</si>
  <si>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</si>
  <si>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</si>
  <si>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</si>
  <si>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</si>
  <si>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</si>
  <si>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</si>
  <si>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</si>
  <si>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</si>
  <si>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</si>
  <si>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</si>
  <si>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</si>
  <si>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</si>
  <si>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</si>
  <si>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</si>
  <si>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</si>
  <si>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</si>
  <si>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</si>
  <si>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</si>
  <si>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</si>
  <si>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</si>
  <si>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</si>
  <si>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</si>
  <si>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</si>
  <si>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</si>
  <si>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</si>
  <si>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</si>
  <si>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</si>
  <si>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</si>
  <si>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</si>
  <si>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</si>
  <si>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</si>
  <si>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</si>
  <si>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</si>
  <si>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</si>
  <si>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</si>
  <si>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</si>
  <si>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</si>
  <si>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</si>
  <si>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</si>
  <si>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</si>
  <si>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</si>
  <si>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</si>
  <si>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</si>
  <si>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</si>
  <si>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</si>
  <si>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</si>
  <si>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</si>
  <si>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</si>
  <si>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</si>
  <si>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</si>
  <si>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</si>
  <si>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</si>
  <si>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</si>
  <si>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</si>
  <si>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</si>
  <si>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</si>
  <si>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</si>
  <si>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</si>
  <si>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</si>
  <si>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</si>
  <si>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</si>
  <si>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</si>
  <si>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</si>
  <si>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</si>
  <si>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</si>
  <si>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</si>
  <si>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</si>
  <si>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</si>
  <si>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</si>
  <si>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</si>
  <si>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</si>
  <si>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</si>
  <si>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</si>
  <si>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</si>
  <si>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</si>
  <si>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</si>
  <si>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</si>
  <si>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</si>
  <si>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</si>
  <si>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</si>
  <si>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</si>
  <si>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</si>
  <si>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</si>
  <si>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</si>
  <si>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</si>
  <si>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</si>
  <si>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</si>
  <si>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</si>
  <si>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</si>
  <si>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</si>
  <si>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</si>
  <si>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</si>
  <si>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</si>
  <si>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</si>
  <si>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</si>
  <si>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</si>
  <si>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</si>
  <si>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</si>
  <si>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</si>
  <si>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</si>
  <si>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</si>
  <si>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</si>
  <si>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</si>
  <si>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</si>
  <si>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</si>
  <si>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</si>
  <si>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</si>
  <si>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</si>
  <si>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</si>
  <si>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</si>
  <si>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</si>
  <si>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</si>
  <si>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</si>
  <si>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</si>
  <si>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</si>
  <si>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</si>
  <si>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</si>
  <si>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</si>
  <si>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</si>
  <si>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</si>
  <si>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</si>
  <si>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</si>
  <si>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</si>
  <si>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</si>
  <si>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</si>
  <si>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</si>
  <si>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</si>
  <si>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</si>
  <si>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</si>
  <si>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</si>
  <si>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</si>
  <si>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</si>
  <si>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</si>
  <si>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</si>
  <si>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</si>
  <si>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</si>
  <si>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</si>
  <si>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</si>
  <si>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</si>
  <si>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</si>
  <si>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</si>
  <si>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</si>
  <si>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</si>
  <si>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</si>
  <si>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</si>
  <si>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</si>
  <si>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</si>
  <si>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</si>
  <si>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</si>
  <si>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</si>
  <si>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</si>
  <si>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</si>
  <si>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</si>
  <si>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</si>
  <si>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</si>
  <si>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</si>
  <si>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</si>
  <si>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</si>
  <si>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</si>
  <si>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</si>
  <si>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</si>
  <si>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</si>
  <si>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</si>
  <si>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</si>
  <si>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</si>
  <si>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</si>
  <si>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</si>
  <si>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</si>
  <si>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</si>
  <si>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</si>
  <si>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</si>
  <si>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</si>
  <si>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</si>
  <si>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</si>
  <si>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</si>
  <si>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</si>
  <si>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</si>
  <si>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</si>
  <si>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</si>
  <si>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</si>
  <si>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</si>
  <si>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</si>
  <si>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</si>
  <si>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</si>
  <si>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</si>
  <si>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</si>
  <si>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</si>
  <si>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</si>
  <si>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</si>
  <si>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</si>
  <si>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</si>
  <si>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</si>
  <si>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</si>
  <si>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</si>
  <si>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</si>
  <si>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</si>
  <si>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</si>
  <si>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</si>
  <si>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</si>
  <si>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</si>
  <si>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</si>
  <si>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</si>
  <si>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</si>
  <si>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</si>
  <si>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</si>
  <si>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</si>
  <si>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</si>
  <si>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</si>
  <si>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</si>
  <si>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</si>
  <si>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</si>
  <si>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</si>
  <si>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</si>
  <si>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</si>
  <si>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</si>
  <si>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</si>
  <si>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</si>
  <si>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</si>
  <si>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</si>
  <si>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</si>
  <si>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</si>
  <si>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</si>
  <si>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</si>
  <si>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</si>
  <si>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</si>
  <si>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</si>
  <si>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</si>
  <si>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</si>
  <si>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</si>
  <si>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</si>
  <si>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</si>
  <si>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</si>
  <si>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</si>
  <si>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</si>
  <si>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</si>
  <si>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</si>
  <si>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</si>
  <si>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</si>
  <si>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</si>
  <si>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</si>
  <si>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</si>
  <si>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</si>
  <si>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</si>
  <si>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</si>
  <si>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</si>
  <si>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</si>
  <si>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</si>
  <si>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</si>
  <si>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</si>
  <si>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</si>
  <si>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</si>
  <si>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</si>
  <si>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</si>
  <si>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</si>
  <si>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</si>
  <si>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</si>
  <si>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</si>
  <si>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</si>
  <si>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</si>
  <si>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</si>
  <si>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</si>
  <si>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</si>
  <si>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</si>
  <si>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</si>
  <si>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</si>
  <si>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</si>
  <si>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</si>
  <si>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</si>
  <si>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</si>
  <si>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</si>
  <si>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</si>
  <si>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</si>
  <si>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</si>
  <si>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</si>
  <si>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</si>
  <si>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</si>
  <si>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</si>
  <si>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</si>
  <si>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</si>
  <si>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</si>
  <si>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</si>
  <si>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</si>
  <si>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</si>
  <si>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</si>
  <si>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</si>
  <si>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</si>
  <si>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</si>
  <si>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</si>
  <si>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</si>
  <si>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</si>
  <si>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</si>
  <si>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</si>
  <si>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</si>
  <si>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</si>
  <si>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</si>
  <si>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</si>
  <si>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</si>
  <si>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</si>
  <si>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</si>
  <si>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</si>
  <si>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</si>
  <si>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</si>
  <si>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</si>
  <si>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</si>
  <si>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</si>
  <si>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</si>
  <si>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</si>
  <si>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</si>
  <si>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</si>
  <si>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</si>
  <si>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</si>
  <si>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</si>
  <si>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</si>
  <si>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</si>
  <si>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</si>
  <si>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</si>
  <si>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</si>
  <si>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</si>
  <si>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</si>
  <si>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</si>
  <si>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</si>
  <si>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</si>
  <si>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</si>
  <si>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</si>
  <si>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</si>
  <si>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</si>
  <si>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</si>
  <si>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</si>
  <si>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</si>
  <si>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</si>
  <si>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</si>
  <si>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</si>
  <si>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</si>
  <si>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</si>
  <si>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</si>
  <si>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</si>
  <si>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</si>
  <si>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</si>
  <si>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</si>
  <si>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</si>
  <si>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</si>
  <si>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</si>
  <si>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</si>
  <si>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</si>
  <si>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</si>
  <si>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</si>
  <si>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</si>
  <si>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</si>
  <si>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</si>
  <si>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</si>
  <si>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</si>
  <si>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</si>
  <si>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</si>
  <si>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</si>
  <si>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</si>
  <si>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</si>
  <si>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</si>
  <si>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</si>
  <si>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</si>
  <si>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</si>
  <si>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</si>
  <si>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</si>
  <si>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</si>
  <si>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</si>
  <si>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</si>
  <si>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</si>
  <si>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</si>
  <si>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</si>
  <si>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</si>
  <si>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</si>
  <si>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</si>
  <si>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</si>
  <si>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</si>
  <si>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</si>
  <si>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</si>
  <si>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</si>
  <si>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</si>
  <si>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</si>
  <si>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</si>
  <si>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</si>
  <si>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</si>
  <si>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</si>
  <si>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</si>
  <si>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</si>
  <si>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</si>
  <si>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</si>
  <si>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</si>
  <si>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</si>
  <si>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</si>
  <si>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</si>
  <si>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</si>
  <si>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</si>
  <si>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</si>
  <si>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</si>
  <si>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</si>
  <si>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</si>
  <si>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</si>
  <si>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</si>
  <si>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</si>
  <si>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</si>
  <si>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</si>
  <si>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</si>
  <si>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</si>
  <si>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</si>
  <si>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</si>
  <si>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</si>
  <si>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</si>
  <si>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</si>
  <si>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</si>
  <si>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</si>
  <si>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</si>
  <si>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</si>
  <si>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</si>
  <si>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</si>
  <si>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</si>
  <si>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</si>
  <si>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</si>
  <si>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</si>
  <si>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</si>
  <si>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</si>
  <si>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</si>
  <si>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</si>
  <si>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</si>
  <si>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</si>
  <si>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</si>
  <si>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</si>
  <si>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</si>
  <si>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</si>
  <si>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</si>
  <si>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</si>
  <si>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</si>
  <si>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</si>
  <si>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</si>
  <si>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</si>
  <si>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</si>
  <si>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</si>
  <si>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</si>
  <si>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</si>
  <si>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</si>
  <si>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</si>
  <si>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</si>
  <si>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</si>
  <si>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</si>
  <si>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</si>
  <si>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</si>
  <si>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</si>
  <si>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</si>
  <si>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</si>
  <si>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</si>
  <si>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</si>
  <si>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</si>
  <si>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</si>
  <si>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</si>
  <si>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</si>
  <si>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</si>
  <si>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</si>
  <si>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</si>
  <si>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</si>
  <si>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</si>
  <si>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</si>
  <si>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</si>
  <si>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</si>
  <si>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</si>
  <si>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</si>
  <si>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</si>
  <si>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</si>
  <si>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</si>
  <si>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</si>
  <si>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</si>
  <si>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</si>
  <si>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</si>
  <si>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</si>
  <si>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</si>
  <si>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</si>
  <si>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</si>
  <si>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</si>
  <si>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</si>
  <si>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</si>
  <si>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</si>
  <si>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</si>
  <si>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</si>
  <si>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</si>
  <si>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</si>
  <si>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</si>
  <si>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</si>
  <si>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</si>
  <si>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</si>
  <si>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</si>
  <si>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</si>
  <si>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</si>
  <si>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</si>
  <si>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</si>
  <si>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</si>
  <si>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</si>
  <si>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</si>
  <si>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</si>
  <si>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</si>
  <si>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</si>
  <si>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</si>
  <si>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</si>
  <si>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</si>
  <si>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</si>
  <si>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</si>
  <si>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</si>
  <si>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</si>
  <si>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</si>
  <si>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</si>
  <si>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</si>
  <si>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</si>
  <si>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</si>
  <si>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</si>
  <si>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</si>
  <si>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</si>
  <si>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</si>
  <si>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</si>
  <si>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</si>
  <si>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</si>
  <si>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</si>
  <si>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</si>
  <si>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</si>
  <si>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</si>
  <si>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</si>
  <si>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</si>
  <si>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</si>
  <si>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</si>
  <si>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</si>
  <si>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</si>
  <si>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</si>
  <si>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</si>
  <si>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</si>
  <si>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</si>
  <si>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</si>
  <si>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</si>
  <si>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</si>
  <si>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</si>
  <si>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</si>
  <si>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</si>
  <si>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</si>
  <si>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</si>
  <si>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</si>
  <si>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</si>
  <si>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</si>
  <si>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</si>
  <si>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</si>
  <si>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</si>
  <si>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</si>
  <si>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</si>
  <si>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</si>
  <si>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</si>
  <si>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</si>
  <si>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</si>
  <si>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</si>
  <si>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</si>
  <si>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</si>
  <si>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</si>
  <si>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</si>
  <si>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</si>
  <si>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</si>
  <si>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</si>
  <si>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</si>
  <si>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</si>
  <si>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</si>
  <si>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</si>
  <si>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</si>
  <si>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</si>
  <si>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</si>
  <si>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</si>
  <si>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</si>
  <si>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</si>
  <si>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</si>
  <si>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</si>
  <si>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</si>
  <si>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</si>
  <si>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</si>
  <si>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</si>
  <si>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</si>
  <si>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</si>
  <si>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</si>
  <si>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</si>
  <si>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</si>
  <si>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</si>
  <si>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</si>
  <si>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</si>
  <si>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</si>
  <si>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</si>
  <si>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</si>
  <si>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</si>
  <si>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</si>
  <si>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</si>
  <si>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</si>
  <si>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</si>
  <si>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</si>
  <si>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</si>
  <si>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</si>
  <si>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</si>
  <si>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</si>
  <si>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</si>
  <si>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</si>
  <si>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</si>
  <si>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</si>
  <si>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</si>
  <si>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</si>
  <si>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</si>
  <si>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</si>
  <si>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</si>
  <si>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</si>
  <si>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</si>
  <si>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</si>
  <si>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</si>
  <si>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</si>
  <si>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</si>
  <si>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</si>
  <si>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</si>
  <si>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</si>
  <si>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</si>
  <si>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</si>
  <si>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</si>
  <si>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</si>
  <si>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</si>
  <si>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</si>
  <si>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</si>
  <si>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</si>
  <si>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</si>
  <si>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</si>
  <si>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</si>
  <si>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</si>
  <si>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</si>
  <si>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</si>
  <si>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</si>
  <si>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</si>
  <si>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</si>
  <si>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</si>
  <si>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</si>
  <si>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</si>
  <si>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</si>
  <si>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</si>
  <si>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</si>
  <si>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</si>
  <si>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</si>
  <si>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</si>
  <si>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</si>
  <si>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</si>
  <si>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</si>
  <si>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</si>
  <si>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</si>
  <si>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</si>
  <si>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</si>
  <si>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</si>
  <si>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</si>
  <si>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</si>
  <si>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</si>
  <si>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</si>
  <si>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</si>
  <si>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</si>
  <si>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</si>
  <si>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</si>
  <si>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</si>
  <si>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</si>
  <si>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</si>
  <si>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</si>
  <si>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</si>
  <si>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</si>
  <si>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</si>
  <si>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</si>
  <si>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</si>
  <si>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</si>
  <si>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</si>
  <si>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</si>
  <si>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</si>
  <si>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SIN EFECITVO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</si>
  <si>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</si>
  <si>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</si>
  <si>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</si>
  <si>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</si>
  <si>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</si>
  <si>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</si>
  <si>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</si>
  <si>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</si>
  <si>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</si>
  <si>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</si>
  <si>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</si>
  <si>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</si>
  <si>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</si>
  <si>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</si>
  <si>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</si>
  <si>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</si>
  <si>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</si>
  <si>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</si>
  <si>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</si>
  <si>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</si>
  <si>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</si>
  <si>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</si>
  <si>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</si>
  <si>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</si>
  <si>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</si>
  <si>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</si>
  <si>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</si>
  <si>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</si>
  <si>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</si>
  <si>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</si>
  <si>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</si>
  <si>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</si>
  <si>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</si>
  <si>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</si>
  <si>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</si>
  <si>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</si>
  <si>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</si>
  <si>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</si>
  <si>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</si>
  <si>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</si>
  <si>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</si>
  <si>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</si>
  <si>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</si>
  <si>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</si>
  <si>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</si>
  <si>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</si>
  <si>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</si>
  <si>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</si>
  <si>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</si>
  <si>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</si>
  <si>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</si>
  <si>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</si>
  <si>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</si>
  <si>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</si>
  <si>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 xml:space="preserve">Gil Carrera, Santiago </t>
  </si>
  <si>
    <t>GAVETA DE DEPOSITO LLENO</t>
  </si>
  <si>
    <t>ATM Ayuntamiento Peralvillo</t>
  </si>
  <si>
    <t>GABETA DE DEPOSITO LLENA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</si>
  <si>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</si>
  <si>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</si>
  <si>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</si>
  <si>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</si>
  <si>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</si>
  <si>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</si>
  <si>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</si>
  <si>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RECHAZO LLENO</t>
  </si>
  <si>
    <t xml:space="preserve">GAVETAS VACIAS + GAVETAS FALLANDO </t>
  </si>
  <si>
    <t>1 Gavetas Vacías  + 2 Fallando</t>
  </si>
  <si>
    <t>GAVETA DE DEPOSTIO LLENA</t>
  </si>
  <si>
    <t>23 Abril de 2021</t>
  </si>
  <si>
    <t>335862975</t>
  </si>
  <si>
    <t>335862976</t>
  </si>
  <si>
    <t>335862977</t>
  </si>
  <si>
    <t>335862979</t>
  </si>
  <si>
    <t>335862980</t>
  </si>
  <si>
    <t>335862981</t>
  </si>
  <si>
    <t>335862982</t>
  </si>
  <si>
    <t>335862983</t>
  </si>
  <si>
    <t>335862984</t>
  </si>
  <si>
    <t>335862985</t>
  </si>
  <si>
    <t>En Servicio</t>
  </si>
  <si>
    <t>335863410</t>
  </si>
  <si>
    <t>335863396</t>
  </si>
  <si>
    <t>335863328</t>
  </si>
  <si>
    <t>335863319</t>
  </si>
  <si>
    <t>335863303</t>
  </si>
  <si>
    <t>335863294</t>
  </si>
  <si>
    <t>335863287</t>
  </si>
  <si>
    <t>335863270</t>
  </si>
  <si>
    <t>335863269</t>
  </si>
  <si>
    <t>335863247</t>
  </si>
  <si>
    <t>335863243</t>
  </si>
  <si>
    <t>335863238</t>
  </si>
  <si>
    <t>335863232</t>
  </si>
  <si>
    <t>335863230</t>
  </si>
  <si>
    <t>335863226</t>
  </si>
  <si>
    <t>335863218</t>
  </si>
  <si>
    <t>335863211</t>
  </si>
  <si>
    <t>335863209</t>
  </si>
  <si>
    <t>335863174</t>
  </si>
  <si>
    <t>335863172</t>
  </si>
  <si>
    <t>335863166</t>
  </si>
  <si>
    <t>335863151</t>
  </si>
  <si>
    <t>335863140</t>
  </si>
  <si>
    <t>335863139</t>
  </si>
  <si>
    <t>335863129</t>
  </si>
  <si>
    <t>335863113</t>
  </si>
  <si>
    <t>335863100</t>
  </si>
  <si>
    <t>335863007</t>
  </si>
  <si>
    <t>Toribio Batista, Junior De Jesus</t>
  </si>
  <si>
    <t xml:space="preserve">Brioso Luciano, Cristino </t>
  </si>
  <si>
    <t>ReservaC Norte</t>
  </si>
  <si>
    <t>335863554</t>
  </si>
  <si>
    <t>335863549</t>
  </si>
  <si>
    <t>335863546</t>
  </si>
  <si>
    <t>335863542</t>
  </si>
  <si>
    <t>335863541</t>
  </si>
  <si>
    <t>335863538</t>
  </si>
  <si>
    <t>335863536</t>
  </si>
  <si>
    <t>Closed</t>
  </si>
  <si>
    <t>Cuevas Peralta, Ivan Hanell</t>
  </si>
  <si>
    <t>Peguero Solano, Victor Manuel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</si>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</sst>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9" tint="-0.499984740745262"/>
      <name val="Palatino Linotype"/>
      <family val="1"/>
    </font>
    <font>
      <b/>
      <i/>
      <sz val="12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11" fillId="5" borderId="37" xfId="0" applyFont="1" applyFill="1" applyBorder="1" applyAlignment="1">
      <alignment horizontal="center" vertic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4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54" fillId="5" borderId="64" xfId="0" applyFont="1" applyFill="1" applyBorder="1" applyAlignment="1">
      <alignment horizontal="center" vertical="center"/>
    </xf>
  </cellXfs>
  <cellStyles count="227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3" xfId="1627" xr:uid="{00000000-0005-0000-0000-000020000000}"/>
    <cellStyle name="Cambios de Turno 2 2 3" xfId="790" xr:uid="{00000000-0005-0000-0000-000021000000}"/>
    <cellStyle name="Cambios de Turno 2 2 3 2" xfId="1903" xr:uid="{00000000-0005-0000-0000-000022000000}"/>
    <cellStyle name="Cambios de Turno 2 2 4" xfId="1351" xr:uid="{00000000-0005-0000-0000-000023000000}"/>
    <cellStyle name="Cambios de Turno 2 3" xfId="330" xr:uid="{00000000-0005-0000-0000-000024000000}"/>
    <cellStyle name="Cambios de Turno 2 3 2" xfId="606" xr:uid="{00000000-0005-0000-0000-000025000000}"/>
    <cellStyle name="Cambios de Turno 2 3 2 2" xfId="1158" xr:uid="{00000000-0005-0000-0000-000026000000}"/>
    <cellStyle name="Cambios de Turno 2 3 2 2 2" xfId="2271" xr:uid="{00000000-0005-0000-0000-000027000000}"/>
    <cellStyle name="Cambios de Turno 2 3 2 3" xfId="1719" xr:uid="{00000000-0005-0000-0000-000028000000}"/>
    <cellStyle name="Cambios de Turno 2 3 3" xfId="882" xr:uid="{00000000-0005-0000-0000-000029000000}"/>
    <cellStyle name="Cambios de Turno 2 3 3 2" xfId="1995" xr:uid="{00000000-0005-0000-0000-00002A000000}"/>
    <cellStyle name="Cambios de Turno 2 3 4" xfId="1443" xr:uid="{00000000-0005-0000-0000-00002B000000}"/>
    <cellStyle name="Cambios de Turno 2 4" xfId="422" xr:uid="{00000000-0005-0000-0000-00002C000000}"/>
    <cellStyle name="Cambios de Turno 2 4 2" xfId="974" xr:uid="{00000000-0005-0000-0000-00002D000000}"/>
    <cellStyle name="Cambios de Turno 2 4 2 2" xfId="2087" xr:uid="{00000000-0005-0000-0000-00002E000000}"/>
    <cellStyle name="Cambios de Turno 2 4 3" xfId="1535" xr:uid="{00000000-0005-0000-0000-00002F000000}"/>
    <cellStyle name="Cambios de Turno 2 5" xfId="698" xr:uid="{00000000-0005-0000-0000-000030000000}"/>
    <cellStyle name="Cambios de Turno 2 5 2" xfId="1811" xr:uid="{00000000-0005-0000-0000-000031000000}"/>
    <cellStyle name="Cambios de Turno 2 6" xfId="1259" xr:uid="{00000000-0005-0000-0000-000032000000}"/>
    <cellStyle name="Cambios de Turno 3" xfId="192" xr:uid="{00000000-0005-0000-0000-000033000000}"/>
    <cellStyle name="Cambios de Turno 3 2" xfId="468" xr:uid="{00000000-0005-0000-0000-000034000000}"/>
    <cellStyle name="Cambios de Turno 3 2 2" xfId="1020" xr:uid="{00000000-0005-0000-0000-000035000000}"/>
    <cellStyle name="Cambios de Turno 3 2 2 2" xfId="2133" xr:uid="{00000000-0005-0000-0000-000036000000}"/>
    <cellStyle name="Cambios de Turno 3 2 3" xfId="1581" xr:uid="{00000000-0005-0000-0000-000037000000}"/>
    <cellStyle name="Cambios de Turno 3 3" xfId="744" xr:uid="{00000000-0005-0000-0000-000038000000}"/>
    <cellStyle name="Cambios de Turno 3 3 2" xfId="1857" xr:uid="{00000000-0005-0000-0000-000039000000}"/>
    <cellStyle name="Cambios de Turno 3 4" xfId="1305" xr:uid="{00000000-0005-0000-0000-00003A000000}"/>
    <cellStyle name="Cambios de Turno 4" xfId="284" xr:uid="{00000000-0005-0000-0000-00003B000000}"/>
    <cellStyle name="Cambios de Turno 4 2" xfId="560" xr:uid="{00000000-0005-0000-0000-00003C000000}"/>
    <cellStyle name="Cambios de Turno 4 2 2" xfId="1112" xr:uid="{00000000-0005-0000-0000-00003D000000}"/>
    <cellStyle name="Cambios de Turno 4 2 2 2" xfId="2225" xr:uid="{00000000-0005-0000-0000-00003E000000}"/>
    <cellStyle name="Cambios de Turno 4 2 3" xfId="1673" xr:uid="{00000000-0005-0000-0000-00003F000000}"/>
    <cellStyle name="Cambios de Turno 4 3" xfId="836" xr:uid="{00000000-0005-0000-0000-000040000000}"/>
    <cellStyle name="Cambios de Turno 4 3 2" xfId="1949" xr:uid="{00000000-0005-0000-0000-000041000000}"/>
    <cellStyle name="Cambios de Turno 4 4" xfId="1397" xr:uid="{00000000-0005-0000-0000-000042000000}"/>
    <cellStyle name="Cambios de Turno 5" xfId="376" xr:uid="{00000000-0005-0000-0000-000043000000}"/>
    <cellStyle name="Cambios de Turno 5 2" xfId="928" xr:uid="{00000000-0005-0000-0000-000044000000}"/>
    <cellStyle name="Cambios de Turno 5 2 2" xfId="2041" xr:uid="{00000000-0005-0000-0000-000045000000}"/>
    <cellStyle name="Cambios de Turno 5 3" xfId="1489" xr:uid="{00000000-0005-0000-0000-000046000000}"/>
    <cellStyle name="Cambios de Turno 6" xfId="652" xr:uid="{00000000-0005-0000-0000-000047000000}"/>
    <cellStyle name="Cambios de Turno 6 2" xfId="1765" xr:uid="{00000000-0005-0000-0000-000048000000}"/>
    <cellStyle name="Cambios de Turno 7" xfId="1213" xr:uid="{00000000-0005-0000-0000-000049000000}"/>
    <cellStyle name="CambioTurno" xfId="95" xr:uid="{00000000-0005-0000-0000-00004A000000}"/>
    <cellStyle name="CambioTurno 2" xfId="141" xr:uid="{00000000-0005-0000-0000-00004B000000}"/>
    <cellStyle name="CambioTurno 2 2" xfId="233" xr:uid="{00000000-0005-0000-0000-00004C000000}"/>
    <cellStyle name="CambioTurno 2 2 2" xfId="509" xr:uid="{00000000-0005-0000-0000-00004D000000}"/>
    <cellStyle name="CambioTurno 2 2 2 2" xfId="1061" xr:uid="{00000000-0005-0000-0000-00004E000000}"/>
    <cellStyle name="CambioTurno 2 2 2 2 2" xfId="2174" xr:uid="{00000000-0005-0000-0000-00004F000000}"/>
    <cellStyle name="CambioTurno 2 2 2 3" xfId="1622" xr:uid="{00000000-0005-0000-0000-000050000000}"/>
    <cellStyle name="CambioTurno 2 2 3" xfId="785" xr:uid="{00000000-0005-0000-0000-000051000000}"/>
    <cellStyle name="CambioTurno 2 2 3 2" xfId="1898" xr:uid="{00000000-0005-0000-0000-000052000000}"/>
    <cellStyle name="CambioTurno 2 2 4" xfId="1346" xr:uid="{00000000-0005-0000-0000-000053000000}"/>
    <cellStyle name="CambioTurno 2 3" xfId="325" xr:uid="{00000000-0005-0000-0000-000054000000}"/>
    <cellStyle name="CambioTurno 2 3 2" xfId="601" xr:uid="{00000000-0005-0000-0000-000055000000}"/>
    <cellStyle name="CambioTurno 2 3 2 2" xfId="1153" xr:uid="{00000000-0005-0000-0000-000056000000}"/>
    <cellStyle name="CambioTurno 2 3 2 2 2" xfId="2266" xr:uid="{00000000-0005-0000-0000-000057000000}"/>
    <cellStyle name="CambioTurno 2 3 2 3" xfId="1714" xr:uid="{00000000-0005-0000-0000-000058000000}"/>
    <cellStyle name="CambioTurno 2 3 3" xfId="877" xr:uid="{00000000-0005-0000-0000-000059000000}"/>
    <cellStyle name="CambioTurno 2 3 3 2" xfId="1990" xr:uid="{00000000-0005-0000-0000-00005A000000}"/>
    <cellStyle name="CambioTurno 2 3 4" xfId="1438" xr:uid="{00000000-0005-0000-0000-00005B000000}"/>
    <cellStyle name="CambioTurno 2 4" xfId="417" xr:uid="{00000000-0005-0000-0000-00005C000000}"/>
    <cellStyle name="CambioTurno 2 4 2" xfId="969" xr:uid="{00000000-0005-0000-0000-00005D000000}"/>
    <cellStyle name="CambioTurno 2 4 2 2" xfId="2082" xr:uid="{00000000-0005-0000-0000-00005E000000}"/>
    <cellStyle name="CambioTurno 2 4 3" xfId="1530" xr:uid="{00000000-0005-0000-0000-00005F000000}"/>
    <cellStyle name="CambioTurno 2 5" xfId="693" xr:uid="{00000000-0005-0000-0000-000060000000}"/>
    <cellStyle name="CambioTurno 2 5 2" xfId="1806" xr:uid="{00000000-0005-0000-0000-000061000000}"/>
    <cellStyle name="CambioTurno 2 6" xfId="1254" xr:uid="{00000000-0005-0000-0000-000062000000}"/>
    <cellStyle name="CambioTurno 3" xfId="187" xr:uid="{00000000-0005-0000-0000-000063000000}"/>
    <cellStyle name="CambioTurno 3 2" xfId="463" xr:uid="{00000000-0005-0000-0000-000064000000}"/>
    <cellStyle name="CambioTurno 3 2 2" xfId="1015" xr:uid="{00000000-0005-0000-0000-000065000000}"/>
    <cellStyle name="CambioTurno 3 2 2 2" xfId="2128" xr:uid="{00000000-0005-0000-0000-000066000000}"/>
    <cellStyle name="CambioTurno 3 2 3" xfId="1576" xr:uid="{00000000-0005-0000-0000-000067000000}"/>
    <cellStyle name="CambioTurno 3 3" xfId="739" xr:uid="{00000000-0005-0000-0000-000068000000}"/>
    <cellStyle name="CambioTurno 3 3 2" xfId="1852" xr:uid="{00000000-0005-0000-0000-000069000000}"/>
    <cellStyle name="CambioTurno 3 4" xfId="1300" xr:uid="{00000000-0005-0000-0000-00006A000000}"/>
    <cellStyle name="CambioTurno 4" xfId="279" xr:uid="{00000000-0005-0000-0000-00006B000000}"/>
    <cellStyle name="CambioTurno 4 2" xfId="555" xr:uid="{00000000-0005-0000-0000-00006C000000}"/>
    <cellStyle name="CambioTurno 4 2 2" xfId="1107" xr:uid="{00000000-0005-0000-0000-00006D000000}"/>
    <cellStyle name="CambioTurno 4 2 2 2" xfId="2220" xr:uid="{00000000-0005-0000-0000-00006E000000}"/>
    <cellStyle name="CambioTurno 4 2 3" xfId="1668" xr:uid="{00000000-0005-0000-0000-00006F000000}"/>
    <cellStyle name="CambioTurno 4 3" xfId="831" xr:uid="{00000000-0005-0000-0000-000070000000}"/>
    <cellStyle name="CambioTurno 4 3 2" xfId="1944" xr:uid="{00000000-0005-0000-0000-000071000000}"/>
    <cellStyle name="CambioTurno 4 4" xfId="1392" xr:uid="{00000000-0005-0000-0000-000072000000}"/>
    <cellStyle name="CambioTurno 5" xfId="371" xr:uid="{00000000-0005-0000-0000-000073000000}"/>
    <cellStyle name="CambioTurno 5 2" xfId="923" xr:uid="{00000000-0005-0000-0000-000074000000}"/>
    <cellStyle name="CambioTurno 5 2 2" xfId="2036" xr:uid="{00000000-0005-0000-0000-000075000000}"/>
    <cellStyle name="CambioTurno 5 3" xfId="1484" xr:uid="{00000000-0005-0000-0000-000076000000}"/>
    <cellStyle name="CambioTurno 6" xfId="647" xr:uid="{00000000-0005-0000-0000-000077000000}"/>
    <cellStyle name="CambioTurno 6 2" xfId="1760" xr:uid="{00000000-0005-0000-0000-000078000000}"/>
    <cellStyle name="CambioTurno 7" xfId="1208" xr:uid="{00000000-0005-0000-0000-000079000000}"/>
    <cellStyle name="Check Cell" xfId="16" builtinId="23" customBuiltin="1"/>
    <cellStyle name="Comma" xfId="1" builtinId="3"/>
    <cellStyle name="Comma 4 5" xfId="3" xr:uid="{00000000-0005-0000-0000-00007C000000}"/>
    <cellStyle name="Excel Built-in Bad" xfId="53" xr:uid="{00000000-0005-0000-0000-000086000000}"/>
    <cellStyle name="Excel Built-in Good" xfId="54" xr:uid="{00000000-0005-0000-0000-000087000000}"/>
    <cellStyle name="Excel Built-in Normal" xfId="52" xr:uid="{00000000-0005-0000-0000-000088000000}"/>
    <cellStyle name="Excel Built-in Normal 1" xfId="55" xr:uid="{00000000-0005-0000-0000-00008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8A000000}"/>
    <cellStyle name="Hyperlink 10" xfId="147" xr:uid="{00000000-0005-0000-0000-00008B000000}"/>
    <cellStyle name="Hyperlink 10 2" xfId="423" xr:uid="{00000000-0005-0000-0000-00008C000000}"/>
    <cellStyle name="Hyperlink 10 2 2" xfId="975" xr:uid="{00000000-0005-0000-0000-00008D000000}"/>
    <cellStyle name="Hyperlink 10 2 2 2" xfId="2088" xr:uid="{00000000-0005-0000-0000-00008E000000}"/>
    <cellStyle name="Hyperlink 10 2 3" xfId="1536" xr:uid="{00000000-0005-0000-0000-00008F000000}"/>
    <cellStyle name="Hyperlink 10 3" xfId="699" xr:uid="{00000000-0005-0000-0000-000090000000}"/>
    <cellStyle name="Hyperlink 10 3 2" xfId="1812" xr:uid="{00000000-0005-0000-0000-000091000000}"/>
    <cellStyle name="Hyperlink 10 4" xfId="1260" xr:uid="{00000000-0005-0000-0000-000092000000}"/>
    <cellStyle name="Hyperlink 11" xfId="239" xr:uid="{00000000-0005-0000-0000-000093000000}"/>
    <cellStyle name="Hyperlink 11 2" xfId="515" xr:uid="{00000000-0005-0000-0000-000094000000}"/>
    <cellStyle name="Hyperlink 11 2 2" xfId="1067" xr:uid="{00000000-0005-0000-0000-000095000000}"/>
    <cellStyle name="Hyperlink 11 2 2 2" xfId="2180" xr:uid="{00000000-0005-0000-0000-000096000000}"/>
    <cellStyle name="Hyperlink 11 2 3" xfId="1628" xr:uid="{00000000-0005-0000-0000-000097000000}"/>
    <cellStyle name="Hyperlink 11 3" xfId="791" xr:uid="{00000000-0005-0000-0000-000098000000}"/>
    <cellStyle name="Hyperlink 11 3 2" xfId="1904" xr:uid="{00000000-0005-0000-0000-000099000000}"/>
    <cellStyle name="Hyperlink 11 4" xfId="1352" xr:uid="{00000000-0005-0000-0000-00009A000000}"/>
    <cellStyle name="Hyperlink 12" xfId="331" xr:uid="{00000000-0005-0000-0000-00009B000000}"/>
    <cellStyle name="Hyperlink 12 2" xfId="883" xr:uid="{00000000-0005-0000-0000-00009C000000}"/>
    <cellStyle name="Hyperlink 12 2 2" xfId="1996" xr:uid="{00000000-0005-0000-0000-00009D000000}"/>
    <cellStyle name="Hyperlink 12 3" xfId="1444" xr:uid="{00000000-0005-0000-0000-00009E000000}"/>
    <cellStyle name="Hyperlink 13" xfId="607" xr:uid="{00000000-0005-0000-0000-00009F000000}"/>
    <cellStyle name="Hyperlink 13 2" xfId="1720" xr:uid="{00000000-0005-0000-0000-0000A0000000}"/>
    <cellStyle name="Hyperlink 14" xfId="1159" xr:uid="{00000000-0005-0000-0000-0000A1000000}"/>
    <cellStyle name="Hyperlink 14 2" xfId="2272" xr:uid="{00000000-0005-0000-0000-0000A2000000}"/>
    <cellStyle name="Hyperlink 15" xfId="1168" xr:uid="{00000000-0005-0000-0000-0000A3000000}"/>
    <cellStyle name="Hyperlink 16" xfId="2274" xr:uid="{00000000-0005-0000-0000-0000A4000000}"/>
    <cellStyle name="Hyperlink 2" xfId="49" xr:uid="{00000000-0005-0000-0000-0000A5000000}"/>
    <cellStyle name="Hyperlink 2 10" xfId="332" xr:uid="{00000000-0005-0000-0000-0000A6000000}"/>
    <cellStyle name="Hyperlink 2 10 2" xfId="884" xr:uid="{00000000-0005-0000-0000-0000A7000000}"/>
    <cellStyle name="Hyperlink 2 10 2 2" xfId="1997" xr:uid="{00000000-0005-0000-0000-0000A8000000}"/>
    <cellStyle name="Hyperlink 2 10 3" xfId="1445" xr:uid="{00000000-0005-0000-0000-0000A9000000}"/>
    <cellStyle name="Hyperlink 2 11" xfId="608" xr:uid="{00000000-0005-0000-0000-0000AA000000}"/>
    <cellStyle name="Hyperlink 2 11 2" xfId="1721" xr:uid="{00000000-0005-0000-0000-0000AB000000}"/>
    <cellStyle name="Hyperlink 2 12" xfId="1169" xr:uid="{00000000-0005-0000-0000-0000AC000000}"/>
    <cellStyle name="Hyperlink 2 2" xfId="51" xr:uid="{00000000-0005-0000-0000-0000AD000000}"/>
    <cellStyle name="Hyperlink 2 2 10" xfId="610" xr:uid="{00000000-0005-0000-0000-0000AE000000}"/>
    <cellStyle name="Hyperlink 2 2 10 2" xfId="1723" xr:uid="{00000000-0005-0000-0000-0000AF000000}"/>
    <cellStyle name="Hyperlink 2 2 11" xfId="1171" xr:uid="{00000000-0005-0000-0000-0000B0000000}"/>
    <cellStyle name="Hyperlink 2 2 2" xfId="62" xr:uid="{00000000-0005-0000-0000-0000B1000000}"/>
    <cellStyle name="Hyperlink 2 2 2 2" xfId="73" xr:uid="{00000000-0005-0000-0000-0000B2000000}"/>
    <cellStyle name="Hyperlink 2 2 2 2 2" xfId="93" xr:uid="{00000000-0005-0000-0000-0000B3000000}"/>
    <cellStyle name="Hyperlink 2 2 2 2 2 2" xfId="139" xr:uid="{00000000-0005-0000-0000-0000B4000000}"/>
    <cellStyle name="Hyperlink 2 2 2 2 2 2 2" xfId="231" xr:uid="{00000000-0005-0000-0000-0000B5000000}"/>
    <cellStyle name="Hyperlink 2 2 2 2 2 2 2 2" xfId="507" xr:uid="{00000000-0005-0000-0000-0000B6000000}"/>
    <cellStyle name="Hyperlink 2 2 2 2 2 2 2 2 2" xfId="1059" xr:uid="{00000000-0005-0000-0000-0000B7000000}"/>
    <cellStyle name="Hyperlink 2 2 2 2 2 2 2 2 2 2" xfId="2172" xr:uid="{00000000-0005-0000-0000-0000B8000000}"/>
    <cellStyle name="Hyperlink 2 2 2 2 2 2 2 2 3" xfId="1620" xr:uid="{00000000-0005-0000-0000-0000B9000000}"/>
    <cellStyle name="Hyperlink 2 2 2 2 2 2 2 3" xfId="783" xr:uid="{00000000-0005-0000-0000-0000BA000000}"/>
    <cellStyle name="Hyperlink 2 2 2 2 2 2 2 3 2" xfId="1896" xr:uid="{00000000-0005-0000-0000-0000BB000000}"/>
    <cellStyle name="Hyperlink 2 2 2 2 2 2 2 4" xfId="1344" xr:uid="{00000000-0005-0000-0000-0000BC000000}"/>
    <cellStyle name="Hyperlink 2 2 2 2 2 2 3" xfId="323" xr:uid="{00000000-0005-0000-0000-0000BD000000}"/>
    <cellStyle name="Hyperlink 2 2 2 2 2 2 3 2" xfId="599" xr:uid="{00000000-0005-0000-0000-0000BE000000}"/>
    <cellStyle name="Hyperlink 2 2 2 2 2 2 3 2 2" xfId="1151" xr:uid="{00000000-0005-0000-0000-0000BF000000}"/>
    <cellStyle name="Hyperlink 2 2 2 2 2 2 3 2 2 2" xfId="2264" xr:uid="{00000000-0005-0000-0000-0000C0000000}"/>
    <cellStyle name="Hyperlink 2 2 2 2 2 2 3 2 3" xfId="1712" xr:uid="{00000000-0005-0000-0000-0000C1000000}"/>
    <cellStyle name="Hyperlink 2 2 2 2 2 2 3 3" xfId="875" xr:uid="{00000000-0005-0000-0000-0000C2000000}"/>
    <cellStyle name="Hyperlink 2 2 2 2 2 2 3 3 2" xfId="1988" xr:uid="{00000000-0005-0000-0000-0000C3000000}"/>
    <cellStyle name="Hyperlink 2 2 2 2 2 2 3 4" xfId="1436" xr:uid="{00000000-0005-0000-0000-0000C4000000}"/>
    <cellStyle name="Hyperlink 2 2 2 2 2 2 4" xfId="415" xr:uid="{00000000-0005-0000-0000-0000C5000000}"/>
    <cellStyle name="Hyperlink 2 2 2 2 2 2 4 2" xfId="967" xr:uid="{00000000-0005-0000-0000-0000C6000000}"/>
    <cellStyle name="Hyperlink 2 2 2 2 2 2 4 2 2" xfId="2080" xr:uid="{00000000-0005-0000-0000-0000C7000000}"/>
    <cellStyle name="Hyperlink 2 2 2 2 2 2 4 3" xfId="1528" xr:uid="{00000000-0005-0000-0000-0000C8000000}"/>
    <cellStyle name="Hyperlink 2 2 2 2 2 2 5" xfId="691" xr:uid="{00000000-0005-0000-0000-0000C9000000}"/>
    <cellStyle name="Hyperlink 2 2 2 2 2 2 5 2" xfId="1804" xr:uid="{00000000-0005-0000-0000-0000CA000000}"/>
    <cellStyle name="Hyperlink 2 2 2 2 2 2 6" xfId="1252" xr:uid="{00000000-0005-0000-0000-0000CB000000}"/>
    <cellStyle name="Hyperlink 2 2 2 2 2 3" xfId="185" xr:uid="{00000000-0005-0000-0000-0000CC000000}"/>
    <cellStyle name="Hyperlink 2 2 2 2 2 3 2" xfId="461" xr:uid="{00000000-0005-0000-0000-0000CD000000}"/>
    <cellStyle name="Hyperlink 2 2 2 2 2 3 2 2" xfId="1013" xr:uid="{00000000-0005-0000-0000-0000CE000000}"/>
    <cellStyle name="Hyperlink 2 2 2 2 2 3 2 2 2" xfId="2126" xr:uid="{00000000-0005-0000-0000-0000CF000000}"/>
    <cellStyle name="Hyperlink 2 2 2 2 2 3 2 3" xfId="1574" xr:uid="{00000000-0005-0000-0000-0000D0000000}"/>
    <cellStyle name="Hyperlink 2 2 2 2 2 3 3" xfId="737" xr:uid="{00000000-0005-0000-0000-0000D1000000}"/>
    <cellStyle name="Hyperlink 2 2 2 2 2 3 3 2" xfId="1850" xr:uid="{00000000-0005-0000-0000-0000D2000000}"/>
    <cellStyle name="Hyperlink 2 2 2 2 2 3 4" xfId="1298" xr:uid="{00000000-0005-0000-0000-0000D3000000}"/>
    <cellStyle name="Hyperlink 2 2 2 2 2 4" xfId="277" xr:uid="{00000000-0005-0000-0000-0000D4000000}"/>
    <cellStyle name="Hyperlink 2 2 2 2 2 4 2" xfId="553" xr:uid="{00000000-0005-0000-0000-0000D5000000}"/>
    <cellStyle name="Hyperlink 2 2 2 2 2 4 2 2" xfId="1105" xr:uid="{00000000-0005-0000-0000-0000D6000000}"/>
    <cellStyle name="Hyperlink 2 2 2 2 2 4 2 2 2" xfId="2218" xr:uid="{00000000-0005-0000-0000-0000D7000000}"/>
    <cellStyle name="Hyperlink 2 2 2 2 2 4 2 3" xfId="1666" xr:uid="{00000000-0005-0000-0000-0000D8000000}"/>
    <cellStyle name="Hyperlink 2 2 2 2 2 4 3" xfId="829" xr:uid="{00000000-0005-0000-0000-0000D9000000}"/>
    <cellStyle name="Hyperlink 2 2 2 2 2 4 3 2" xfId="1942" xr:uid="{00000000-0005-0000-0000-0000DA000000}"/>
    <cellStyle name="Hyperlink 2 2 2 2 2 4 4" xfId="1390" xr:uid="{00000000-0005-0000-0000-0000DB000000}"/>
    <cellStyle name="Hyperlink 2 2 2 2 2 5" xfId="369" xr:uid="{00000000-0005-0000-0000-0000DC000000}"/>
    <cellStyle name="Hyperlink 2 2 2 2 2 5 2" xfId="921" xr:uid="{00000000-0005-0000-0000-0000DD000000}"/>
    <cellStyle name="Hyperlink 2 2 2 2 2 5 2 2" xfId="2034" xr:uid="{00000000-0005-0000-0000-0000DE000000}"/>
    <cellStyle name="Hyperlink 2 2 2 2 2 5 3" xfId="1482" xr:uid="{00000000-0005-0000-0000-0000DF000000}"/>
    <cellStyle name="Hyperlink 2 2 2 2 2 6" xfId="645" xr:uid="{00000000-0005-0000-0000-0000E0000000}"/>
    <cellStyle name="Hyperlink 2 2 2 2 2 6 2" xfId="1758" xr:uid="{00000000-0005-0000-0000-0000E1000000}"/>
    <cellStyle name="Hyperlink 2 2 2 2 2 7" xfId="1206" xr:uid="{00000000-0005-0000-0000-0000E2000000}"/>
    <cellStyle name="Hyperlink 2 2 2 2 3" xfId="119" xr:uid="{00000000-0005-0000-0000-0000E3000000}"/>
    <cellStyle name="Hyperlink 2 2 2 2 3 2" xfId="211" xr:uid="{00000000-0005-0000-0000-0000E4000000}"/>
    <cellStyle name="Hyperlink 2 2 2 2 3 2 2" xfId="487" xr:uid="{00000000-0005-0000-0000-0000E5000000}"/>
    <cellStyle name="Hyperlink 2 2 2 2 3 2 2 2" xfId="1039" xr:uid="{00000000-0005-0000-0000-0000E6000000}"/>
    <cellStyle name="Hyperlink 2 2 2 2 3 2 2 2 2" xfId="2152" xr:uid="{00000000-0005-0000-0000-0000E7000000}"/>
    <cellStyle name="Hyperlink 2 2 2 2 3 2 2 3" xfId="1600" xr:uid="{00000000-0005-0000-0000-0000E8000000}"/>
    <cellStyle name="Hyperlink 2 2 2 2 3 2 3" xfId="763" xr:uid="{00000000-0005-0000-0000-0000E9000000}"/>
    <cellStyle name="Hyperlink 2 2 2 2 3 2 3 2" xfId="1876" xr:uid="{00000000-0005-0000-0000-0000EA000000}"/>
    <cellStyle name="Hyperlink 2 2 2 2 3 2 4" xfId="1324" xr:uid="{00000000-0005-0000-0000-0000EB000000}"/>
    <cellStyle name="Hyperlink 2 2 2 2 3 3" xfId="303" xr:uid="{00000000-0005-0000-0000-0000EC000000}"/>
    <cellStyle name="Hyperlink 2 2 2 2 3 3 2" xfId="579" xr:uid="{00000000-0005-0000-0000-0000ED000000}"/>
    <cellStyle name="Hyperlink 2 2 2 2 3 3 2 2" xfId="1131" xr:uid="{00000000-0005-0000-0000-0000EE000000}"/>
    <cellStyle name="Hyperlink 2 2 2 2 3 3 2 2 2" xfId="2244" xr:uid="{00000000-0005-0000-0000-0000EF000000}"/>
    <cellStyle name="Hyperlink 2 2 2 2 3 3 2 3" xfId="1692" xr:uid="{00000000-0005-0000-0000-0000F0000000}"/>
    <cellStyle name="Hyperlink 2 2 2 2 3 3 3" xfId="855" xr:uid="{00000000-0005-0000-0000-0000F1000000}"/>
    <cellStyle name="Hyperlink 2 2 2 2 3 3 3 2" xfId="1968" xr:uid="{00000000-0005-0000-0000-0000F2000000}"/>
    <cellStyle name="Hyperlink 2 2 2 2 3 3 4" xfId="1416" xr:uid="{00000000-0005-0000-0000-0000F3000000}"/>
    <cellStyle name="Hyperlink 2 2 2 2 3 4" xfId="395" xr:uid="{00000000-0005-0000-0000-0000F4000000}"/>
    <cellStyle name="Hyperlink 2 2 2 2 3 4 2" xfId="947" xr:uid="{00000000-0005-0000-0000-0000F5000000}"/>
    <cellStyle name="Hyperlink 2 2 2 2 3 4 2 2" xfId="2060" xr:uid="{00000000-0005-0000-0000-0000F6000000}"/>
    <cellStyle name="Hyperlink 2 2 2 2 3 4 3" xfId="1508" xr:uid="{00000000-0005-0000-0000-0000F7000000}"/>
    <cellStyle name="Hyperlink 2 2 2 2 3 5" xfId="671" xr:uid="{00000000-0005-0000-0000-0000F8000000}"/>
    <cellStyle name="Hyperlink 2 2 2 2 3 5 2" xfId="1784" xr:uid="{00000000-0005-0000-0000-0000F9000000}"/>
    <cellStyle name="Hyperlink 2 2 2 2 3 6" xfId="1232" xr:uid="{00000000-0005-0000-0000-0000FA000000}"/>
    <cellStyle name="Hyperlink 2 2 2 2 4" xfId="165" xr:uid="{00000000-0005-0000-0000-0000FB000000}"/>
    <cellStyle name="Hyperlink 2 2 2 2 4 2" xfId="441" xr:uid="{00000000-0005-0000-0000-0000FC000000}"/>
    <cellStyle name="Hyperlink 2 2 2 2 4 2 2" xfId="993" xr:uid="{00000000-0005-0000-0000-0000FD000000}"/>
    <cellStyle name="Hyperlink 2 2 2 2 4 2 2 2" xfId="2106" xr:uid="{00000000-0005-0000-0000-0000FE000000}"/>
    <cellStyle name="Hyperlink 2 2 2 2 4 2 3" xfId="1554" xr:uid="{00000000-0005-0000-0000-0000FF000000}"/>
    <cellStyle name="Hyperlink 2 2 2 2 4 3" xfId="717" xr:uid="{00000000-0005-0000-0000-000000010000}"/>
    <cellStyle name="Hyperlink 2 2 2 2 4 3 2" xfId="1830" xr:uid="{00000000-0005-0000-0000-000001010000}"/>
    <cellStyle name="Hyperlink 2 2 2 2 4 4" xfId="1278" xr:uid="{00000000-0005-0000-0000-000002010000}"/>
    <cellStyle name="Hyperlink 2 2 2 2 5" xfId="257" xr:uid="{00000000-0005-0000-0000-000003010000}"/>
    <cellStyle name="Hyperlink 2 2 2 2 5 2" xfId="533" xr:uid="{00000000-0005-0000-0000-000004010000}"/>
    <cellStyle name="Hyperlink 2 2 2 2 5 2 2" xfId="1085" xr:uid="{00000000-0005-0000-0000-000005010000}"/>
    <cellStyle name="Hyperlink 2 2 2 2 5 2 2 2" xfId="2198" xr:uid="{00000000-0005-0000-0000-000006010000}"/>
    <cellStyle name="Hyperlink 2 2 2 2 5 2 3" xfId="1646" xr:uid="{00000000-0005-0000-0000-000007010000}"/>
    <cellStyle name="Hyperlink 2 2 2 2 5 3" xfId="809" xr:uid="{00000000-0005-0000-0000-000008010000}"/>
    <cellStyle name="Hyperlink 2 2 2 2 5 3 2" xfId="1922" xr:uid="{00000000-0005-0000-0000-000009010000}"/>
    <cellStyle name="Hyperlink 2 2 2 2 5 4" xfId="1370" xr:uid="{00000000-0005-0000-0000-00000A010000}"/>
    <cellStyle name="Hyperlink 2 2 2 2 6" xfId="349" xr:uid="{00000000-0005-0000-0000-00000B010000}"/>
    <cellStyle name="Hyperlink 2 2 2 2 6 2" xfId="901" xr:uid="{00000000-0005-0000-0000-00000C010000}"/>
    <cellStyle name="Hyperlink 2 2 2 2 6 2 2" xfId="2014" xr:uid="{00000000-0005-0000-0000-00000D010000}"/>
    <cellStyle name="Hyperlink 2 2 2 2 6 3" xfId="1462" xr:uid="{00000000-0005-0000-0000-00000E010000}"/>
    <cellStyle name="Hyperlink 2 2 2 2 7" xfId="625" xr:uid="{00000000-0005-0000-0000-00000F010000}"/>
    <cellStyle name="Hyperlink 2 2 2 2 7 2" xfId="1738" xr:uid="{00000000-0005-0000-0000-000010010000}"/>
    <cellStyle name="Hyperlink 2 2 2 2 8" xfId="1186" xr:uid="{00000000-0005-0000-0000-000011010000}"/>
    <cellStyle name="Hyperlink 2 2 2 3" xfId="83" xr:uid="{00000000-0005-0000-0000-000012010000}"/>
    <cellStyle name="Hyperlink 2 2 2 3 2" xfId="129" xr:uid="{00000000-0005-0000-0000-000013010000}"/>
    <cellStyle name="Hyperlink 2 2 2 3 2 2" xfId="221" xr:uid="{00000000-0005-0000-0000-000014010000}"/>
    <cellStyle name="Hyperlink 2 2 2 3 2 2 2" xfId="497" xr:uid="{00000000-0005-0000-0000-000015010000}"/>
    <cellStyle name="Hyperlink 2 2 2 3 2 2 2 2" xfId="1049" xr:uid="{00000000-0005-0000-0000-000016010000}"/>
    <cellStyle name="Hyperlink 2 2 2 3 2 2 2 2 2" xfId="2162" xr:uid="{00000000-0005-0000-0000-000017010000}"/>
    <cellStyle name="Hyperlink 2 2 2 3 2 2 2 3" xfId="1610" xr:uid="{00000000-0005-0000-0000-000018010000}"/>
    <cellStyle name="Hyperlink 2 2 2 3 2 2 3" xfId="773" xr:uid="{00000000-0005-0000-0000-000019010000}"/>
    <cellStyle name="Hyperlink 2 2 2 3 2 2 3 2" xfId="1886" xr:uid="{00000000-0005-0000-0000-00001A010000}"/>
    <cellStyle name="Hyperlink 2 2 2 3 2 2 4" xfId="1334" xr:uid="{00000000-0005-0000-0000-00001B010000}"/>
    <cellStyle name="Hyperlink 2 2 2 3 2 3" xfId="313" xr:uid="{00000000-0005-0000-0000-00001C010000}"/>
    <cellStyle name="Hyperlink 2 2 2 3 2 3 2" xfId="589" xr:uid="{00000000-0005-0000-0000-00001D010000}"/>
    <cellStyle name="Hyperlink 2 2 2 3 2 3 2 2" xfId="1141" xr:uid="{00000000-0005-0000-0000-00001E010000}"/>
    <cellStyle name="Hyperlink 2 2 2 3 2 3 2 2 2" xfId="2254" xr:uid="{00000000-0005-0000-0000-00001F010000}"/>
    <cellStyle name="Hyperlink 2 2 2 3 2 3 2 3" xfId="1702" xr:uid="{00000000-0005-0000-0000-000020010000}"/>
    <cellStyle name="Hyperlink 2 2 2 3 2 3 3" xfId="865" xr:uid="{00000000-0005-0000-0000-000021010000}"/>
    <cellStyle name="Hyperlink 2 2 2 3 2 3 3 2" xfId="1978" xr:uid="{00000000-0005-0000-0000-000022010000}"/>
    <cellStyle name="Hyperlink 2 2 2 3 2 3 4" xfId="1426" xr:uid="{00000000-0005-0000-0000-000023010000}"/>
    <cellStyle name="Hyperlink 2 2 2 3 2 4" xfId="405" xr:uid="{00000000-0005-0000-0000-000024010000}"/>
    <cellStyle name="Hyperlink 2 2 2 3 2 4 2" xfId="957" xr:uid="{00000000-0005-0000-0000-000025010000}"/>
    <cellStyle name="Hyperlink 2 2 2 3 2 4 2 2" xfId="2070" xr:uid="{00000000-0005-0000-0000-000026010000}"/>
    <cellStyle name="Hyperlink 2 2 2 3 2 4 3" xfId="1518" xr:uid="{00000000-0005-0000-0000-000027010000}"/>
    <cellStyle name="Hyperlink 2 2 2 3 2 5" xfId="681" xr:uid="{00000000-0005-0000-0000-000028010000}"/>
    <cellStyle name="Hyperlink 2 2 2 3 2 5 2" xfId="1794" xr:uid="{00000000-0005-0000-0000-000029010000}"/>
    <cellStyle name="Hyperlink 2 2 2 3 2 6" xfId="1242" xr:uid="{00000000-0005-0000-0000-00002A010000}"/>
    <cellStyle name="Hyperlink 2 2 2 3 3" xfId="175" xr:uid="{00000000-0005-0000-0000-00002B010000}"/>
    <cellStyle name="Hyperlink 2 2 2 3 3 2" xfId="451" xr:uid="{00000000-0005-0000-0000-00002C010000}"/>
    <cellStyle name="Hyperlink 2 2 2 3 3 2 2" xfId="1003" xr:uid="{00000000-0005-0000-0000-00002D010000}"/>
    <cellStyle name="Hyperlink 2 2 2 3 3 2 2 2" xfId="2116" xr:uid="{00000000-0005-0000-0000-00002E010000}"/>
    <cellStyle name="Hyperlink 2 2 2 3 3 2 3" xfId="1564" xr:uid="{00000000-0005-0000-0000-00002F010000}"/>
    <cellStyle name="Hyperlink 2 2 2 3 3 3" xfId="727" xr:uid="{00000000-0005-0000-0000-000030010000}"/>
    <cellStyle name="Hyperlink 2 2 2 3 3 3 2" xfId="1840" xr:uid="{00000000-0005-0000-0000-000031010000}"/>
    <cellStyle name="Hyperlink 2 2 2 3 3 4" xfId="1288" xr:uid="{00000000-0005-0000-0000-000032010000}"/>
    <cellStyle name="Hyperlink 2 2 2 3 4" xfId="267" xr:uid="{00000000-0005-0000-0000-000033010000}"/>
    <cellStyle name="Hyperlink 2 2 2 3 4 2" xfId="543" xr:uid="{00000000-0005-0000-0000-000034010000}"/>
    <cellStyle name="Hyperlink 2 2 2 3 4 2 2" xfId="1095" xr:uid="{00000000-0005-0000-0000-000035010000}"/>
    <cellStyle name="Hyperlink 2 2 2 3 4 2 2 2" xfId="2208" xr:uid="{00000000-0005-0000-0000-000036010000}"/>
    <cellStyle name="Hyperlink 2 2 2 3 4 2 3" xfId="1656" xr:uid="{00000000-0005-0000-0000-000037010000}"/>
    <cellStyle name="Hyperlink 2 2 2 3 4 3" xfId="819" xr:uid="{00000000-0005-0000-0000-000038010000}"/>
    <cellStyle name="Hyperlink 2 2 2 3 4 3 2" xfId="1932" xr:uid="{00000000-0005-0000-0000-000039010000}"/>
    <cellStyle name="Hyperlink 2 2 2 3 4 4" xfId="1380" xr:uid="{00000000-0005-0000-0000-00003A010000}"/>
    <cellStyle name="Hyperlink 2 2 2 3 5" xfId="359" xr:uid="{00000000-0005-0000-0000-00003B010000}"/>
    <cellStyle name="Hyperlink 2 2 2 3 5 2" xfId="911" xr:uid="{00000000-0005-0000-0000-00003C010000}"/>
    <cellStyle name="Hyperlink 2 2 2 3 5 2 2" xfId="2024" xr:uid="{00000000-0005-0000-0000-00003D010000}"/>
    <cellStyle name="Hyperlink 2 2 2 3 5 3" xfId="1472" xr:uid="{00000000-0005-0000-0000-00003E010000}"/>
    <cellStyle name="Hyperlink 2 2 2 3 6" xfId="635" xr:uid="{00000000-0005-0000-0000-00003F010000}"/>
    <cellStyle name="Hyperlink 2 2 2 3 6 2" xfId="1748" xr:uid="{00000000-0005-0000-0000-000040010000}"/>
    <cellStyle name="Hyperlink 2 2 2 3 7" xfId="1196" xr:uid="{00000000-0005-0000-0000-000041010000}"/>
    <cellStyle name="Hyperlink 2 2 2 4" xfId="109" xr:uid="{00000000-0005-0000-0000-000042010000}"/>
    <cellStyle name="Hyperlink 2 2 2 4 2" xfId="201" xr:uid="{00000000-0005-0000-0000-000043010000}"/>
    <cellStyle name="Hyperlink 2 2 2 4 2 2" xfId="477" xr:uid="{00000000-0005-0000-0000-000044010000}"/>
    <cellStyle name="Hyperlink 2 2 2 4 2 2 2" xfId="1029" xr:uid="{00000000-0005-0000-0000-000045010000}"/>
    <cellStyle name="Hyperlink 2 2 2 4 2 2 2 2" xfId="2142" xr:uid="{00000000-0005-0000-0000-000046010000}"/>
    <cellStyle name="Hyperlink 2 2 2 4 2 2 3" xfId="1590" xr:uid="{00000000-0005-0000-0000-000047010000}"/>
    <cellStyle name="Hyperlink 2 2 2 4 2 3" xfId="753" xr:uid="{00000000-0005-0000-0000-000048010000}"/>
    <cellStyle name="Hyperlink 2 2 2 4 2 3 2" xfId="1866" xr:uid="{00000000-0005-0000-0000-000049010000}"/>
    <cellStyle name="Hyperlink 2 2 2 4 2 4" xfId="1314" xr:uid="{00000000-0005-0000-0000-00004A010000}"/>
    <cellStyle name="Hyperlink 2 2 2 4 3" xfId="293" xr:uid="{00000000-0005-0000-0000-00004B010000}"/>
    <cellStyle name="Hyperlink 2 2 2 4 3 2" xfId="569" xr:uid="{00000000-0005-0000-0000-00004C010000}"/>
    <cellStyle name="Hyperlink 2 2 2 4 3 2 2" xfId="1121" xr:uid="{00000000-0005-0000-0000-00004D010000}"/>
    <cellStyle name="Hyperlink 2 2 2 4 3 2 2 2" xfId="2234" xr:uid="{00000000-0005-0000-0000-00004E010000}"/>
    <cellStyle name="Hyperlink 2 2 2 4 3 2 3" xfId="1682" xr:uid="{00000000-0005-0000-0000-00004F010000}"/>
    <cellStyle name="Hyperlink 2 2 2 4 3 3" xfId="845" xr:uid="{00000000-0005-0000-0000-000050010000}"/>
    <cellStyle name="Hyperlink 2 2 2 4 3 3 2" xfId="1958" xr:uid="{00000000-0005-0000-0000-000051010000}"/>
    <cellStyle name="Hyperlink 2 2 2 4 3 4" xfId="1406" xr:uid="{00000000-0005-0000-0000-000052010000}"/>
    <cellStyle name="Hyperlink 2 2 2 4 4" xfId="385" xr:uid="{00000000-0005-0000-0000-000053010000}"/>
    <cellStyle name="Hyperlink 2 2 2 4 4 2" xfId="937" xr:uid="{00000000-0005-0000-0000-000054010000}"/>
    <cellStyle name="Hyperlink 2 2 2 4 4 2 2" xfId="2050" xr:uid="{00000000-0005-0000-0000-000055010000}"/>
    <cellStyle name="Hyperlink 2 2 2 4 4 3" xfId="1498" xr:uid="{00000000-0005-0000-0000-000056010000}"/>
    <cellStyle name="Hyperlink 2 2 2 4 5" xfId="661" xr:uid="{00000000-0005-0000-0000-000057010000}"/>
    <cellStyle name="Hyperlink 2 2 2 4 5 2" xfId="1774" xr:uid="{00000000-0005-0000-0000-000058010000}"/>
    <cellStyle name="Hyperlink 2 2 2 4 6" xfId="1222" xr:uid="{00000000-0005-0000-0000-000059010000}"/>
    <cellStyle name="Hyperlink 2 2 2 5" xfId="155" xr:uid="{00000000-0005-0000-0000-00005A010000}"/>
    <cellStyle name="Hyperlink 2 2 2 5 2" xfId="431" xr:uid="{00000000-0005-0000-0000-00005B010000}"/>
    <cellStyle name="Hyperlink 2 2 2 5 2 2" xfId="983" xr:uid="{00000000-0005-0000-0000-00005C010000}"/>
    <cellStyle name="Hyperlink 2 2 2 5 2 2 2" xfId="2096" xr:uid="{00000000-0005-0000-0000-00005D010000}"/>
    <cellStyle name="Hyperlink 2 2 2 5 2 3" xfId="1544" xr:uid="{00000000-0005-0000-0000-00005E010000}"/>
    <cellStyle name="Hyperlink 2 2 2 5 3" xfId="707" xr:uid="{00000000-0005-0000-0000-00005F010000}"/>
    <cellStyle name="Hyperlink 2 2 2 5 3 2" xfId="1820" xr:uid="{00000000-0005-0000-0000-000060010000}"/>
    <cellStyle name="Hyperlink 2 2 2 5 4" xfId="1268" xr:uid="{00000000-0005-0000-0000-000061010000}"/>
    <cellStyle name="Hyperlink 2 2 2 6" xfId="247" xr:uid="{00000000-0005-0000-0000-000062010000}"/>
    <cellStyle name="Hyperlink 2 2 2 6 2" xfId="523" xr:uid="{00000000-0005-0000-0000-000063010000}"/>
    <cellStyle name="Hyperlink 2 2 2 6 2 2" xfId="1075" xr:uid="{00000000-0005-0000-0000-000064010000}"/>
    <cellStyle name="Hyperlink 2 2 2 6 2 2 2" xfId="2188" xr:uid="{00000000-0005-0000-0000-000065010000}"/>
    <cellStyle name="Hyperlink 2 2 2 6 2 3" xfId="1636" xr:uid="{00000000-0005-0000-0000-000066010000}"/>
    <cellStyle name="Hyperlink 2 2 2 6 3" xfId="799" xr:uid="{00000000-0005-0000-0000-000067010000}"/>
    <cellStyle name="Hyperlink 2 2 2 6 3 2" xfId="1912" xr:uid="{00000000-0005-0000-0000-000068010000}"/>
    <cellStyle name="Hyperlink 2 2 2 6 4" xfId="1360" xr:uid="{00000000-0005-0000-0000-000069010000}"/>
    <cellStyle name="Hyperlink 2 2 2 7" xfId="339" xr:uid="{00000000-0005-0000-0000-00006A010000}"/>
    <cellStyle name="Hyperlink 2 2 2 7 2" xfId="891" xr:uid="{00000000-0005-0000-0000-00006B010000}"/>
    <cellStyle name="Hyperlink 2 2 2 7 2 2" xfId="2004" xr:uid="{00000000-0005-0000-0000-00006C010000}"/>
    <cellStyle name="Hyperlink 2 2 2 7 3" xfId="1452" xr:uid="{00000000-0005-0000-0000-00006D010000}"/>
    <cellStyle name="Hyperlink 2 2 2 8" xfId="615" xr:uid="{00000000-0005-0000-0000-00006E010000}"/>
    <cellStyle name="Hyperlink 2 2 2 8 2" xfId="1728" xr:uid="{00000000-0005-0000-0000-00006F010000}"/>
    <cellStyle name="Hyperlink 2 2 2 9" xfId="1176" xr:uid="{00000000-0005-0000-0000-000070010000}"/>
    <cellStyle name="Hyperlink 2 2 3" xfId="68" xr:uid="{00000000-0005-0000-0000-000071010000}"/>
    <cellStyle name="Hyperlink 2 2 3 2" xfId="88" xr:uid="{00000000-0005-0000-0000-000072010000}"/>
    <cellStyle name="Hyperlink 2 2 3 2 2" xfId="134" xr:uid="{00000000-0005-0000-0000-000073010000}"/>
    <cellStyle name="Hyperlink 2 2 3 2 2 2" xfId="226" xr:uid="{00000000-0005-0000-0000-000074010000}"/>
    <cellStyle name="Hyperlink 2 2 3 2 2 2 2" xfId="502" xr:uid="{00000000-0005-0000-0000-000075010000}"/>
    <cellStyle name="Hyperlink 2 2 3 2 2 2 2 2" xfId="1054" xr:uid="{00000000-0005-0000-0000-000076010000}"/>
    <cellStyle name="Hyperlink 2 2 3 2 2 2 2 2 2" xfId="2167" xr:uid="{00000000-0005-0000-0000-000077010000}"/>
    <cellStyle name="Hyperlink 2 2 3 2 2 2 2 3" xfId="1615" xr:uid="{00000000-0005-0000-0000-000078010000}"/>
    <cellStyle name="Hyperlink 2 2 3 2 2 2 3" xfId="778" xr:uid="{00000000-0005-0000-0000-000079010000}"/>
    <cellStyle name="Hyperlink 2 2 3 2 2 2 3 2" xfId="1891" xr:uid="{00000000-0005-0000-0000-00007A010000}"/>
    <cellStyle name="Hyperlink 2 2 3 2 2 2 4" xfId="1339" xr:uid="{00000000-0005-0000-0000-00007B010000}"/>
    <cellStyle name="Hyperlink 2 2 3 2 2 3" xfId="318" xr:uid="{00000000-0005-0000-0000-00007C010000}"/>
    <cellStyle name="Hyperlink 2 2 3 2 2 3 2" xfId="594" xr:uid="{00000000-0005-0000-0000-00007D010000}"/>
    <cellStyle name="Hyperlink 2 2 3 2 2 3 2 2" xfId="1146" xr:uid="{00000000-0005-0000-0000-00007E010000}"/>
    <cellStyle name="Hyperlink 2 2 3 2 2 3 2 2 2" xfId="2259" xr:uid="{00000000-0005-0000-0000-00007F010000}"/>
    <cellStyle name="Hyperlink 2 2 3 2 2 3 2 3" xfId="1707" xr:uid="{00000000-0005-0000-0000-000080010000}"/>
    <cellStyle name="Hyperlink 2 2 3 2 2 3 3" xfId="870" xr:uid="{00000000-0005-0000-0000-000081010000}"/>
    <cellStyle name="Hyperlink 2 2 3 2 2 3 3 2" xfId="1983" xr:uid="{00000000-0005-0000-0000-000082010000}"/>
    <cellStyle name="Hyperlink 2 2 3 2 2 3 4" xfId="1431" xr:uid="{00000000-0005-0000-0000-000083010000}"/>
    <cellStyle name="Hyperlink 2 2 3 2 2 4" xfId="410" xr:uid="{00000000-0005-0000-0000-000084010000}"/>
    <cellStyle name="Hyperlink 2 2 3 2 2 4 2" xfId="962" xr:uid="{00000000-0005-0000-0000-000085010000}"/>
    <cellStyle name="Hyperlink 2 2 3 2 2 4 2 2" xfId="2075" xr:uid="{00000000-0005-0000-0000-000086010000}"/>
    <cellStyle name="Hyperlink 2 2 3 2 2 4 3" xfId="1523" xr:uid="{00000000-0005-0000-0000-000087010000}"/>
    <cellStyle name="Hyperlink 2 2 3 2 2 5" xfId="686" xr:uid="{00000000-0005-0000-0000-000088010000}"/>
    <cellStyle name="Hyperlink 2 2 3 2 2 5 2" xfId="1799" xr:uid="{00000000-0005-0000-0000-000089010000}"/>
    <cellStyle name="Hyperlink 2 2 3 2 2 6" xfId="1247" xr:uid="{00000000-0005-0000-0000-00008A010000}"/>
    <cellStyle name="Hyperlink 2 2 3 2 3" xfId="180" xr:uid="{00000000-0005-0000-0000-00008B010000}"/>
    <cellStyle name="Hyperlink 2 2 3 2 3 2" xfId="456" xr:uid="{00000000-0005-0000-0000-00008C010000}"/>
    <cellStyle name="Hyperlink 2 2 3 2 3 2 2" xfId="1008" xr:uid="{00000000-0005-0000-0000-00008D010000}"/>
    <cellStyle name="Hyperlink 2 2 3 2 3 2 2 2" xfId="2121" xr:uid="{00000000-0005-0000-0000-00008E010000}"/>
    <cellStyle name="Hyperlink 2 2 3 2 3 2 3" xfId="1569" xr:uid="{00000000-0005-0000-0000-00008F010000}"/>
    <cellStyle name="Hyperlink 2 2 3 2 3 3" xfId="732" xr:uid="{00000000-0005-0000-0000-000090010000}"/>
    <cellStyle name="Hyperlink 2 2 3 2 3 3 2" xfId="1845" xr:uid="{00000000-0005-0000-0000-000091010000}"/>
    <cellStyle name="Hyperlink 2 2 3 2 3 4" xfId="1293" xr:uid="{00000000-0005-0000-0000-000092010000}"/>
    <cellStyle name="Hyperlink 2 2 3 2 4" xfId="272" xr:uid="{00000000-0005-0000-0000-000093010000}"/>
    <cellStyle name="Hyperlink 2 2 3 2 4 2" xfId="548" xr:uid="{00000000-0005-0000-0000-000094010000}"/>
    <cellStyle name="Hyperlink 2 2 3 2 4 2 2" xfId="1100" xr:uid="{00000000-0005-0000-0000-000095010000}"/>
    <cellStyle name="Hyperlink 2 2 3 2 4 2 2 2" xfId="2213" xr:uid="{00000000-0005-0000-0000-000096010000}"/>
    <cellStyle name="Hyperlink 2 2 3 2 4 2 3" xfId="1661" xr:uid="{00000000-0005-0000-0000-000097010000}"/>
    <cellStyle name="Hyperlink 2 2 3 2 4 3" xfId="824" xr:uid="{00000000-0005-0000-0000-000098010000}"/>
    <cellStyle name="Hyperlink 2 2 3 2 4 3 2" xfId="1937" xr:uid="{00000000-0005-0000-0000-000099010000}"/>
    <cellStyle name="Hyperlink 2 2 3 2 4 4" xfId="1385" xr:uid="{00000000-0005-0000-0000-00009A010000}"/>
    <cellStyle name="Hyperlink 2 2 3 2 5" xfId="364" xr:uid="{00000000-0005-0000-0000-00009B010000}"/>
    <cellStyle name="Hyperlink 2 2 3 2 5 2" xfId="916" xr:uid="{00000000-0005-0000-0000-00009C010000}"/>
    <cellStyle name="Hyperlink 2 2 3 2 5 2 2" xfId="2029" xr:uid="{00000000-0005-0000-0000-00009D010000}"/>
    <cellStyle name="Hyperlink 2 2 3 2 5 3" xfId="1477" xr:uid="{00000000-0005-0000-0000-00009E010000}"/>
    <cellStyle name="Hyperlink 2 2 3 2 6" xfId="640" xr:uid="{00000000-0005-0000-0000-00009F010000}"/>
    <cellStyle name="Hyperlink 2 2 3 2 6 2" xfId="1753" xr:uid="{00000000-0005-0000-0000-0000A0010000}"/>
    <cellStyle name="Hyperlink 2 2 3 2 7" xfId="1201" xr:uid="{00000000-0005-0000-0000-0000A1010000}"/>
    <cellStyle name="Hyperlink 2 2 3 3" xfId="114" xr:uid="{00000000-0005-0000-0000-0000A2010000}"/>
    <cellStyle name="Hyperlink 2 2 3 3 2" xfId="206" xr:uid="{00000000-0005-0000-0000-0000A3010000}"/>
    <cellStyle name="Hyperlink 2 2 3 3 2 2" xfId="482" xr:uid="{00000000-0005-0000-0000-0000A4010000}"/>
    <cellStyle name="Hyperlink 2 2 3 3 2 2 2" xfId="1034" xr:uid="{00000000-0005-0000-0000-0000A5010000}"/>
    <cellStyle name="Hyperlink 2 2 3 3 2 2 2 2" xfId="2147" xr:uid="{00000000-0005-0000-0000-0000A6010000}"/>
    <cellStyle name="Hyperlink 2 2 3 3 2 2 3" xfId="1595" xr:uid="{00000000-0005-0000-0000-0000A7010000}"/>
    <cellStyle name="Hyperlink 2 2 3 3 2 3" xfId="758" xr:uid="{00000000-0005-0000-0000-0000A8010000}"/>
    <cellStyle name="Hyperlink 2 2 3 3 2 3 2" xfId="1871" xr:uid="{00000000-0005-0000-0000-0000A9010000}"/>
    <cellStyle name="Hyperlink 2 2 3 3 2 4" xfId="1319" xr:uid="{00000000-0005-0000-0000-0000AA010000}"/>
    <cellStyle name="Hyperlink 2 2 3 3 3" xfId="298" xr:uid="{00000000-0005-0000-0000-0000AB010000}"/>
    <cellStyle name="Hyperlink 2 2 3 3 3 2" xfId="574" xr:uid="{00000000-0005-0000-0000-0000AC010000}"/>
    <cellStyle name="Hyperlink 2 2 3 3 3 2 2" xfId="1126" xr:uid="{00000000-0005-0000-0000-0000AD010000}"/>
    <cellStyle name="Hyperlink 2 2 3 3 3 2 2 2" xfId="2239" xr:uid="{00000000-0005-0000-0000-0000AE010000}"/>
    <cellStyle name="Hyperlink 2 2 3 3 3 2 3" xfId="1687" xr:uid="{00000000-0005-0000-0000-0000AF010000}"/>
    <cellStyle name="Hyperlink 2 2 3 3 3 3" xfId="850" xr:uid="{00000000-0005-0000-0000-0000B0010000}"/>
    <cellStyle name="Hyperlink 2 2 3 3 3 3 2" xfId="1963" xr:uid="{00000000-0005-0000-0000-0000B1010000}"/>
    <cellStyle name="Hyperlink 2 2 3 3 3 4" xfId="1411" xr:uid="{00000000-0005-0000-0000-0000B2010000}"/>
    <cellStyle name="Hyperlink 2 2 3 3 4" xfId="390" xr:uid="{00000000-0005-0000-0000-0000B3010000}"/>
    <cellStyle name="Hyperlink 2 2 3 3 4 2" xfId="942" xr:uid="{00000000-0005-0000-0000-0000B4010000}"/>
    <cellStyle name="Hyperlink 2 2 3 3 4 2 2" xfId="2055" xr:uid="{00000000-0005-0000-0000-0000B5010000}"/>
    <cellStyle name="Hyperlink 2 2 3 3 4 3" xfId="1503" xr:uid="{00000000-0005-0000-0000-0000B6010000}"/>
    <cellStyle name="Hyperlink 2 2 3 3 5" xfId="666" xr:uid="{00000000-0005-0000-0000-0000B7010000}"/>
    <cellStyle name="Hyperlink 2 2 3 3 5 2" xfId="1779" xr:uid="{00000000-0005-0000-0000-0000B8010000}"/>
    <cellStyle name="Hyperlink 2 2 3 3 6" xfId="1227" xr:uid="{00000000-0005-0000-0000-0000B9010000}"/>
    <cellStyle name="Hyperlink 2 2 3 4" xfId="160" xr:uid="{00000000-0005-0000-0000-0000BA010000}"/>
    <cellStyle name="Hyperlink 2 2 3 4 2" xfId="436" xr:uid="{00000000-0005-0000-0000-0000BB010000}"/>
    <cellStyle name="Hyperlink 2 2 3 4 2 2" xfId="988" xr:uid="{00000000-0005-0000-0000-0000BC010000}"/>
    <cellStyle name="Hyperlink 2 2 3 4 2 2 2" xfId="2101" xr:uid="{00000000-0005-0000-0000-0000BD010000}"/>
    <cellStyle name="Hyperlink 2 2 3 4 2 3" xfId="1549" xr:uid="{00000000-0005-0000-0000-0000BE010000}"/>
    <cellStyle name="Hyperlink 2 2 3 4 3" xfId="712" xr:uid="{00000000-0005-0000-0000-0000BF010000}"/>
    <cellStyle name="Hyperlink 2 2 3 4 3 2" xfId="1825" xr:uid="{00000000-0005-0000-0000-0000C0010000}"/>
    <cellStyle name="Hyperlink 2 2 3 4 4" xfId="1273" xr:uid="{00000000-0005-0000-0000-0000C1010000}"/>
    <cellStyle name="Hyperlink 2 2 3 5" xfId="252" xr:uid="{00000000-0005-0000-0000-0000C2010000}"/>
    <cellStyle name="Hyperlink 2 2 3 5 2" xfId="528" xr:uid="{00000000-0005-0000-0000-0000C3010000}"/>
    <cellStyle name="Hyperlink 2 2 3 5 2 2" xfId="1080" xr:uid="{00000000-0005-0000-0000-0000C4010000}"/>
    <cellStyle name="Hyperlink 2 2 3 5 2 2 2" xfId="2193" xr:uid="{00000000-0005-0000-0000-0000C5010000}"/>
    <cellStyle name="Hyperlink 2 2 3 5 2 3" xfId="1641" xr:uid="{00000000-0005-0000-0000-0000C6010000}"/>
    <cellStyle name="Hyperlink 2 2 3 5 3" xfId="804" xr:uid="{00000000-0005-0000-0000-0000C7010000}"/>
    <cellStyle name="Hyperlink 2 2 3 5 3 2" xfId="1917" xr:uid="{00000000-0005-0000-0000-0000C8010000}"/>
    <cellStyle name="Hyperlink 2 2 3 5 4" xfId="1365" xr:uid="{00000000-0005-0000-0000-0000C9010000}"/>
    <cellStyle name="Hyperlink 2 2 3 6" xfId="344" xr:uid="{00000000-0005-0000-0000-0000CA010000}"/>
    <cellStyle name="Hyperlink 2 2 3 6 2" xfId="896" xr:uid="{00000000-0005-0000-0000-0000CB010000}"/>
    <cellStyle name="Hyperlink 2 2 3 6 2 2" xfId="2009" xr:uid="{00000000-0005-0000-0000-0000CC010000}"/>
    <cellStyle name="Hyperlink 2 2 3 6 3" xfId="1457" xr:uid="{00000000-0005-0000-0000-0000CD010000}"/>
    <cellStyle name="Hyperlink 2 2 3 7" xfId="620" xr:uid="{00000000-0005-0000-0000-0000CE010000}"/>
    <cellStyle name="Hyperlink 2 2 3 7 2" xfId="1733" xr:uid="{00000000-0005-0000-0000-0000CF010000}"/>
    <cellStyle name="Hyperlink 2 2 3 8" xfId="1181" xr:uid="{00000000-0005-0000-0000-0000D0010000}"/>
    <cellStyle name="Hyperlink 2 2 4" xfId="78" xr:uid="{00000000-0005-0000-0000-0000D1010000}"/>
    <cellStyle name="Hyperlink 2 2 4 2" xfId="124" xr:uid="{00000000-0005-0000-0000-0000D2010000}"/>
    <cellStyle name="Hyperlink 2 2 4 2 2" xfId="216" xr:uid="{00000000-0005-0000-0000-0000D3010000}"/>
    <cellStyle name="Hyperlink 2 2 4 2 2 2" xfId="492" xr:uid="{00000000-0005-0000-0000-0000D4010000}"/>
    <cellStyle name="Hyperlink 2 2 4 2 2 2 2" xfId="1044" xr:uid="{00000000-0005-0000-0000-0000D5010000}"/>
    <cellStyle name="Hyperlink 2 2 4 2 2 2 2 2" xfId="2157" xr:uid="{00000000-0005-0000-0000-0000D6010000}"/>
    <cellStyle name="Hyperlink 2 2 4 2 2 2 3" xfId="1605" xr:uid="{00000000-0005-0000-0000-0000D7010000}"/>
    <cellStyle name="Hyperlink 2 2 4 2 2 3" xfId="768" xr:uid="{00000000-0005-0000-0000-0000D8010000}"/>
    <cellStyle name="Hyperlink 2 2 4 2 2 3 2" xfId="1881" xr:uid="{00000000-0005-0000-0000-0000D9010000}"/>
    <cellStyle name="Hyperlink 2 2 4 2 2 4" xfId="1329" xr:uid="{00000000-0005-0000-0000-0000DA010000}"/>
    <cellStyle name="Hyperlink 2 2 4 2 3" xfId="308" xr:uid="{00000000-0005-0000-0000-0000DB010000}"/>
    <cellStyle name="Hyperlink 2 2 4 2 3 2" xfId="584" xr:uid="{00000000-0005-0000-0000-0000DC010000}"/>
    <cellStyle name="Hyperlink 2 2 4 2 3 2 2" xfId="1136" xr:uid="{00000000-0005-0000-0000-0000DD010000}"/>
    <cellStyle name="Hyperlink 2 2 4 2 3 2 2 2" xfId="2249" xr:uid="{00000000-0005-0000-0000-0000DE010000}"/>
    <cellStyle name="Hyperlink 2 2 4 2 3 2 3" xfId="1697" xr:uid="{00000000-0005-0000-0000-0000DF010000}"/>
    <cellStyle name="Hyperlink 2 2 4 2 3 3" xfId="860" xr:uid="{00000000-0005-0000-0000-0000E0010000}"/>
    <cellStyle name="Hyperlink 2 2 4 2 3 3 2" xfId="1973" xr:uid="{00000000-0005-0000-0000-0000E1010000}"/>
    <cellStyle name="Hyperlink 2 2 4 2 3 4" xfId="1421" xr:uid="{00000000-0005-0000-0000-0000E2010000}"/>
    <cellStyle name="Hyperlink 2 2 4 2 4" xfId="400" xr:uid="{00000000-0005-0000-0000-0000E3010000}"/>
    <cellStyle name="Hyperlink 2 2 4 2 4 2" xfId="952" xr:uid="{00000000-0005-0000-0000-0000E4010000}"/>
    <cellStyle name="Hyperlink 2 2 4 2 4 2 2" xfId="2065" xr:uid="{00000000-0005-0000-0000-0000E5010000}"/>
    <cellStyle name="Hyperlink 2 2 4 2 4 3" xfId="1513" xr:uid="{00000000-0005-0000-0000-0000E6010000}"/>
    <cellStyle name="Hyperlink 2 2 4 2 5" xfId="676" xr:uid="{00000000-0005-0000-0000-0000E7010000}"/>
    <cellStyle name="Hyperlink 2 2 4 2 5 2" xfId="1789" xr:uid="{00000000-0005-0000-0000-0000E8010000}"/>
    <cellStyle name="Hyperlink 2 2 4 2 6" xfId="1237" xr:uid="{00000000-0005-0000-0000-0000E9010000}"/>
    <cellStyle name="Hyperlink 2 2 4 3" xfId="170" xr:uid="{00000000-0005-0000-0000-0000EA010000}"/>
    <cellStyle name="Hyperlink 2 2 4 3 2" xfId="446" xr:uid="{00000000-0005-0000-0000-0000EB010000}"/>
    <cellStyle name="Hyperlink 2 2 4 3 2 2" xfId="998" xr:uid="{00000000-0005-0000-0000-0000EC010000}"/>
    <cellStyle name="Hyperlink 2 2 4 3 2 2 2" xfId="2111" xr:uid="{00000000-0005-0000-0000-0000ED010000}"/>
    <cellStyle name="Hyperlink 2 2 4 3 2 3" xfId="1559" xr:uid="{00000000-0005-0000-0000-0000EE010000}"/>
    <cellStyle name="Hyperlink 2 2 4 3 3" xfId="722" xr:uid="{00000000-0005-0000-0000-0000EF010000}"/>
    <cellStyle name="Hyperlink 2 2 4 3 3 2" xfId="1835" xr:uid="{00000000-0005-0000-0000-0000F0010000}"/>
    <cellStyle name="Hyperlink 2 2 4 3 4" xfId="1283" xr:uid="{00000000-0005-0000-0000-0000F1010000}"/>
    <cellStyle name="Hyperlink 2 2 4 4" xfId="262" xr:uid="{00000000-0005-0000-0000-0000F2010000}"/>
    <cellStyle name="Hyperlink 2 2 4 4 2" xfId="538" xr:uid="{00000000-0005-0000-0000-0000F3010000}"/>
    <cellStyle name="Hyperlink 2 2 4 4 2 2" xfId="1090" xr:uid="{00000000-0005-0000-0000-0000F4010000}"/>
    <cellStyle name="Hyperlink 2 2 4 4 2 2 2" xfId="2203" xr:uid="{00000000-0005-0000-0000-0000F5010000}"/>
    <cellStyle name="Hyperlink 2 2 4 4 2 3" xfId="1651" xr:uid="{00000000-0005-0000-0000-0000F6010000}"/>
    <cellStyle name="Hyperlink 2 2 4 4 3" xfId="814" xr:uid="{00000000-0005-0000-0000-0000F7010000}"/>
    <cellStyle name="Hyperlink 2 2 4 4 3 2" xfId="1927" xr:uid="{00000000-0005-0000-0000-0000F8010000}"/>
    <cellStyle name="Hyperlink 2 2 4 4 4" xfId="1375" xr:uid="{00000000-0005-0000-0000-0000F9010000}"/>
    <cellStyle name="Hyperlink 2 2 4 5" xfId="354" xr:uid="{00000000-0005-0000-0000-0000FA010000}"/>
    <cellStyle name="Hyperlink 2 2 4 5 2" xfId="906" xr:uid="{00000000-0005-0000-0000-0000FB010000}"/>
    <cellStyle name="Hyperlink 2 2 4 5 2 2" xfId="2019" xr:uid="{00000000-0005-0000-0000-0000FC010000}"/>
    <cellStyle name="Hyperlink 2 2 4 5 3" xfId="1467" xr:uid="{00000000-0005-0000-0000-0000FD010000}"/>
    <cellStyle name="Hyperlink 2 2 4 6" xfId="630" xr:uid="{00000000-0005-0000-0000-0000FE010000}"/>
    <cellStyle name="Hyperlink 2 2 4 6 2" xfId="1743" xr:uid="{00000000-0005-0000-0000-0000FF010000}"/>
    <cellStyle name="Hyperlink 2 2 4 7" xfId="1191" xr:uid="{00000000-0005-0000-0000-000000020000}"/>
    <cellStyle name="Hyperlink 2 2 5" xfId="99" xr:uid="{00000000-0005-0000-0000-000001020000}"/>
    <cellStyle name="Hyperlink 2 2 5 2" xfId="145" xr:uid="{00000000-0005-0000-0000-000002020000}"/>
    <cellStyle name="Hyperlink 2 2 5 2 2" xfId="237" xr:uid="{00000000-0005-0000-0000-000003020000}"/>
    <cellStyle name="Hyperlink 2 2 5 2 2 2" xfId="513" xr:uid="{00000000-0005-0000-0000-000004020000}"/>
    <cellStyle name="Hyperlink 2 2 5 2 2 2 2" xfId="1065" xr:uid="{00000000-0005-0000-0000-000005020000}"/>
    <cellStyle name="Hyperlink 2 2 5 2 2 2 2 2" xfId="2178" xr:uid="{00000000-0005-0000-0000-000006020000}"/>
    <cellStyle name="Hyperlink 2 2 5 2 2 2 3" xfId="1626" xr:uid="{00000000-0005-0000-0000-000007020000}"/>
    <cellStyle name="Hyperlink 2 2 5 2 2 3" xfId="789" xr:uid="{00000000-0005-0000-0000-000008020000}"/>
    <cellStyle name="Hyperlink 2 2 5 2 2 3 2" xfId="1902" xr:uid="{00000000-0005-0000-0000-000009020000}"/>
    <cellStyle name="Hyperlink 2 2 5 2 2 4" xfId="1350" xr:uid="{00000000-0005-0000-0000-00000A020000}"/>
    <cellStyle name="Hyperlink 2 2 5 2 3" xfId="329" xr:uid="{00000000-0005-0000-0000-00000B020000}"/>
    <cellStyle name="Hyperlink 2 2 5 2 3 2" xfId="605" xr:uid="{00000000-0005-0000-0000-00000C020000}"/>
    <cellStyle name="Hyperlink 2 2 5 2 3 2 2" xfId="1157" xr:uid="{00000000-0005-0000-0000-00000D020000}"/>
    <cellStyle name="Hyperlink 2 2 5 2 3 2 2 2" xfId="2270" xr:uid="{00000000-0005-0000-0000-00000E020000}"/>
    <cellStyle name="Hyperlink 2 2 5 2 3 2 3" xfId="1718" xr:uid="{00000000-0005-0000-0000-00000F020000}"/>
    <cellStyle name="Hyperlink 2 2 5 2 3 3" xfId="881" xr:uid="{00000000-0005-0000-0000-000010020000}"/>
    <cellStyle name="Hyperlink 2 2 5 2 3 3 2" xfId="1994" xr:uid="{00000000-0005-0000-0000-000011020000}"/>
    <cellStyle name="Hyperlink 2 2 5 2 3 4" xfId="1442" xr:uid="{00000000-0005-0000-0000-000012020000}"/>
    <cellStyle name="Hyperlink 2 2 5 2 4" xfId="421" xr:uid="{00000000-0005-0000-0000-000013020000}"/>
    <cellStyle name="Hyperlink 2 2 5 2 4 2" xfId="973" xr:uid="{00000000-0005-0000-0000-000014020000}"/>
    <cellStyle name="Hyperlink 2 2 5 2 4 2 2" xfId="2086" xr:uid="{00000000-0005-0000-0000-000015020000}"/>
    <cellStyle name="Hyperlink 2 2 5 2 4 3" xfId="1534" xr:uid="{00000000-0005-0000-0000-000016020000}"/>
    <cellStyle name="Hyperlink 2 2 5 2 5" xfId="697" xr:uid="{00000000-0005-0000-0000-000017020000}"/>
    <cellStyle name="Hyperlink 2 2 5 2 5 2" xfId="1810" xr:uid="{00000000-0005-0000-0000-000018020000}"/>
    <cellStyle name="Hyperlink 2 2 5 2 6" xfId="1258" xr:uid="{00000000-0005-0000-0000-000019020000}"/>
    <cellStyle name="Hyperlink 2 2 5 3" xfId="191" xr:uid="{00000000-0005-0000-0000-00001A020000}"/>
    <cellStyle name="Hyperlink 2 2 5 3 2" xfId="467" xr:uid="{00000000-0005-0000-0000-00001B020000}"/>
    <cellStyle name="Hyperlink 2 2 5 3 2 2" xfId="1019" xr:uid="{00000000-0005-0000-0000-00001C020000}"/>
    <cellStyle name="Hyperlink 2 2 5 3 2 2 2" xfId="2132" xr:uid="{00000000-0005-0000-0000-00001D020000}"/>
    <cellStyle name="Hyperlink 2 2 5 3 2 3" xfId="1580" xr:uid="{00000000-0005-0000-0000-00001E020000}"/>
    <cellStyle name="Hyperlink 2 2 5 3 3" xfId="743" xr:uid="{00000000-0005-0000-0000-00001F020000}"/>
    <cellStyle name="Hyperlink 2 2 5 3 3 2" xfId="1856" xr:uid="{00000000-0005-0000-0000-000020020000}"/>
    <cellStyle name="Hyperlink 2 2 5 3 4" xfId="1304" xr:uid="{00000000-0005-0000-0000-000021020000}"/>
    <cellStyle name="Hyperlink 2 2 5 4" xfId="283" xr:uid="{00000000-0005-0000-0000-000022020000}"/>
    <cellStyle name="Hyperlink 2 2 5 4 2" xfId="559" xr:uid="{00000000-0005-0000-0000-000023020000}"/>
    <cellStyle name="Hyperlink 2 2 5 4 2 2" xfId="1111" xr:uid="{00000000-0005-0000-0000-000024020000}"/>
    <cellStyle name="Hyperlink 2 2 5 4 2 2 2" xfId="2224" xr:uid="{00000000-0005-0000-0000-000025020000}"/>
    <cellStyle name="Hyperlink 2 2 5 4 2 3" xfId="1672" xr:uid="{00000000-0005-0000-0000-000026020000}"/>
    <cellStyle name="Hyperlink 2 2 5 4 3" xfId="835" xr:uid="{00000000-0005-0000-0000-000027020000}"/>
    <cellStyle name="Hyperlink 2 2 5 4 3 2" xfId="1948" xr:uid="{00000000-0005-0000-0000-000028020000}"/>
    <cellStyle name="Hyperlink 2 2 5 4 4" xfId="1396" xr:uid="{00000000-0005-0000-0000-000029020000}"/>
    <cellStyle name="Hyperlink 2 2 5 5" xfId="375" xr:uid="{00000000-0005-0000-0000-00002A020000}"/>
    <cellStyle name="Hyperlink 2 2 5 5 2" xfId="927" xr:uid="{00000000-0005-0000-0000-00002B020000}"/>
    <cellStyle name="Hyperlink 2 2 5 5 2 2" xfId="2040" xr:uid="{00000000-0005-0000-0000-00002C020000}"/>
    <cellStyle name="Hyperlink 2 2 5 5 3" xfId="1488" xr:uid="{00000000-0005-0000-0000-00002D020000}"/>
    <cellStyle name="Hyperlink 2 2 5 6" xfId="651" xr:uid="{00000000-0005-0000-0000-00002E020000}"/>
    <cellStyle name="Hyperlink 2 2 5 6 2" xfId="1764" xr:uid="{00000000-0005-0000-0000-00002F020000}"/>
    <cellStyle name="Hyperlink 2 2 5 7" xfId="1212" xr:uid="{00000000-0005-0000-0000-000030020000}"/>
    <cellStyle name="Hyperlink 2 2 6" xfId="104" xr:uid="{00000000-0005-0000-0000-000031020000}"/>
    <cellStyle name="Hyperlink 2 2 6 2" xfId="196" xr:uid="{00000000-0005-0000-0000-000032020000}"/>
    <cellStyle name="Hyperlink 2 2 6 2 2" xfId="472" xr:uid="{00000000-0005-0000-0000-000033020000}"/>
    <cellStyle name="Hyperlink 2 2 6 2 2 2" xfId="1024" xr:uid="{00000000-0005-0000-0000-000034020000}"/>
    <cellStyle name="Hyperlink 2 2 6 2 2 2 2" xfId="2137" xr:uid="{00000000-0005-0000-0000-000035020000}"/>
    <cellStyle name="Hyperlink 2 2 6 2 2 3" xfId="1585" xr:uid="{00000000-0005-0000-0000-000036020000}"/>
    <cellStyle name="Hyperlink 2 2 6 2 3" xfId="748" xr:uid="{00000000-0005-0000-0000-000037020000}"/>
    <cellStyle name="Hyperlink 2 2 6 2 3 2" xfId="1861" xr:uid="{00000000-0005-0000-0000-000038020000}"/>
    <cellStyle name="Hyperlink 2 2 6 2 4" xfId="1309" xr:uid="{00000000-0005-0000-0000-000039020000}"/>
    <cellStyle name="Hyperlink 2 2 6 3" xfId="288" xr:uid="{00000000-0005-0000-0000-00003A020000}"/>
    <cellStyle name="Hyperlink 2 2 6 3 2" xfId="564" xr:uid="{00000000-0005-0000-0000-00003B020000}"/>
    <cellStyle name="Hyperlink 2 2 6 3 2 2" xfId="1116" xr:uid="{00000000-0005-0000-0000-00003C020000}"/>
    <cellStyle name="Hyperlink 2 2 6 3 2 2 2" xfId="2229" xr:uid="{00000000-0005-0000-0000-00003D020000}"/>
    <cellStyle name="Hyperlink 2 2 6 3 2 3" xfId="1677" xr:uid="{00000000-0005-0000-0000-00003E020000}"/>
    <cellStyle name="Hyperlink 2 2 6 3 3" xfId="840" xr:uid="{00000000-0005-0000-0000-00003F020000}"/>
    <cellStyle name="Hyperlink 2 2 6 3 3 2" xfId="1953" xr:uid="{00000000-0005-0000-0000-000040020000}"/>
    <cellStyle name="Hyperlink 2 2 6 3 4" xfId="1401" xr:uid="{00000000-0005-0000-0000-000041020000}"/>
    <cellStyle name="Hyperlink 2 2 6 4" xfId="380" xr:uid="{00000000-0005-0000-0000-000042020000}"/>
    <cellStyle name="Hyperlink 2 2 6 4 2" xfId="932" xr:uid="{00000000-0005-0000-0000-000043020000}"/>
    <cellStyle name="Hyperlink 2 2 6 4 2 2" xfId="2045" xr:uid="{00000000-0005-0000-0000-000044020000}"/>
    <cellStyle name="Hyperlink 2 2 6 4 3" xfId="1493" xr:uid="{00000000-0005-0000-0000-000045020000}"/>
    <cellStyle name="Hyperlink 2 2 6 5" xfId="656" xr:uid="{00000000-0005-0000-0000-000046020000}"/>
    <cellStyle name="Hyperlink 2 2 6 5 2" xfId="1769" xr:uid="{00000000-0005-0000-0000-000047020000}"/>
    <cellStyle name="Hyperlink 2 2 6 6" xfId="1217" xr:uid="{00000000-0005-0000-0000-000048020000}"/>
    <cellStyle name="Hyperlink 2 2 7" xfId="150" xr:uid="{00000000-0005-0000-0000-000049020000}"/>
    <cellStyle name="Hyperlink 2 2 7 2" xfId="426" xr:uid="{00000000-0005-0000-0000-00004A020000}"/>
    <cellStyle name="Hyperlink 2 2 7 2 2" xfId="978" xr:uid="{00000000-0005-0000-0000-00004B020000}"/>
    <cellStyle name="Hyperlink 2 2 7 2 2 2" xfId="2091" xr:uid="{00000000-0005-0000-0000-00004C020000}"/>
    <cellStyle name="Hyperlink 2 2 7 2 3" xfId="1539" xr:uid="{00000000-0005-0000-0000-00004D020000}"/>
    <cellStyle name="Hyperlink 2 2 7 3" xfId="702" xr:uid="{00000000-0005-0000-0000-00004E020000}"/>
    <cellStyle name="Hyperlink 2 2 7 3 2" xfId="1815" xr:uid="{00000000-0005-0000-0000-00004F020000}"/>
    <cellStyle name="Hyperlink 2 2 7 4" xfId="1263" xr:uid="{00000000-0005-0000-0000-000050020000}"/>
    <cellStyle name="Hyperlink 2 2 8" xfId="242" xr:uid="{00000000-0005-0000-0000-000051020000}"/>
    <cellStyle name="Hyperlink 2 2 8 2" xfId="518" xr:uid="{00000000-0005-0000-0000-000052020000}"/>
    <cellStyle name="Hyperlink 2 2 8 2 2" xfId="1070" xr:uid="{00000000-0005-0000-0000-000053020000}"/>
    <cellStyle name="Hyperlink 2 2 8 2 2 2" xfId="2183" xr:uid="{00000000-0005-0000-0000-000054020000}"/>
    <cellStyle name="Hyperlink 2 2 8 2 3" xfId="1631" xr:uid="{00000000-0005-0000-0000-000055020000}"/>
    <cellStyle name="Hyperlink 2 2 8 3" xfId="794" xr:uid="{00000000-0005-0000-0000-000056020000}"/>
    <cellStyle name="Hyperlink 2 2 8 3 2" xfId="1907" xr:uid="{00000000-0005-0000-0000-000057020000}"/>
    <cellStyle name="Hyperlink 2 2 8 4" xfId="1355" xr:uid="{00000000-0005-0000-0000-000058020000}"/>
    <cellStyle name="Hyperlink 2 2 9" xfId="334" xr:uid="{00000000-0005-0000-0000-000059020000}"/>
    <cellStyle name="Hyperlink 2 2 9 2" xfId="886" xr:uid="{00000000-0005-0000-0000-00005A020000}"/>
    <cellStyle name="Hyperlink 2 2 9 2 2" xfId="1999" xr:uid="{00000000-0005-0000-0000-00005B020000}"/>
    <cellStyle name="Hyperlink 2 2 9 3" xfId="1447" xr:uid="{00000000-0005-0000-0000-00005C020000}"/>
    <cellStyle name="Hyperlink 2 3" xfId="60" xr:uid="{00000000-0005-0000-0000-00005D020000}"/>
    <cellStyle name="Hyperlink 2 3 2" xfId="71" xr:uid="{00000000-0005-0000-0000-00005E020000}"/>
    <cellStyle name="Hyperlink 2 3 2 2" xfId="91" xr:uid="{00000000-0005-0000-0000-00005F020000}"/>
    <cellStyle name="Hyperlink 2 3 2 2 2" xfId="137" xr:uid="{00000000-0005-0000-0000-000060020000}"/>
    <cellStyle name="Hyperlink 2 3 2 2 2 2" xfId="229" xr:uid="{00000000-0005-0000-0000-000061020000}"/>
    <cellStyle name="Hyperlink 2 3 2 2 2 2 2" xfId="505" xr:uid="{00000000-0005-0000-0000-000062020000}"/>
    <cellStyle name="Hyperlink 2 3 2 2 2 2 2 2" xfId="1057" xr:uid="{00000000-0005-0000-0000-000063020000}"/>
    <cellStyle name="Hyperlink 2 3 2 2 2 2 2 2 2" xfId="2170" xr:uid="{00000000-0005-0000-0000-000064020000}"/>
    <cellStyle name="Hyperlink 2 3 2 2 2 2 2 3" xfId="1618" xr:uid="{00000000-0005-0000-0000-000065020000}"/>
    <cellStyle name="Hyperlink 2 3 2 2 2 2 3" xfId="781" xr:uid="{00000000-0005-0000-0000-000066020000}"/>
    <cellStyle name="Hyperlink 2 3 2 2 2 2 3 2" xfId="1894" xr:uid="{00000000-0005-0000-0000-000067020000}"/>
    <cellStyle name="Hyperlink 2 3 2 2 2 2 4" xfId="1342" xr:uid="{00000000-0005-0000-0000-000068020000}"/>
    <cellStyle name="Hyperlink 2 3 2 2 2 3" xfId="321" xr:uid="{00000000-0005-0000-0000-000069020000}"/>
    <cellStyle name="Hyperlink 2 3 2 2 2 3 2" xfId="597" xr:uid="{00000000-0005-0000-0000-00006A020000}"/>
    <cellStyle name="Hyperlink 2 3 2 2 2 3 2 2" xfId="1149" xr:uid="{00000000-0005-0000-0000-00006B020000}"/>
    <cellStyle name="Hyperlink 2 3 2 2 2 3 2 2 2" xfId="2262" xr:uid="{00000000-0005-0000-0000-00006C020000}"/>
    <cellStyle name="Hyperlink 2 3 2 2 2 3 2 3" xfId="1710" xr:uid="{00000000-0005-0000-0000-00006D020000}"/>
    <cellStyle name="Hyperlink 2 3 2 2 2 3 3" xfId="873" xr:uid="{00000000-0005-0000-0000-00006E020000}"/>
    <cellStyle name="Hyperlink 2 3 2 2 2 3 3 2" xfId="1986" xr:uid="{00000000-0005-0000-0000-00006F020000}"/>
    <cellStyle name="Hyperlink 2 3 2 2 2 3 4" xfId="1434" xr:uid="{00000000-0005-0000-0000-000070020000}"/>
    <cellStyle name="Hyperlink 2 3 2 2 2 4" xfId="413" xr:uid="{00000000-0005-0000-0000-000071020000}"/>
    <cellStyle name="Hyperlink 2 3 2 2 2 4 2" xfId="965" xr:uid="{00000000-0005-0000-0000-000072020000}"/>
    <cellStyle name="Hyperlink 2 3 2 2 2 4 2 2" xfId="2078" xr:uid="{00000000-0005-0000-0000-000073020000}"/>
    <cellStyle name="Hyperlink 2 3 2 2 2 4 3" xfId="1526" xr:uid="{00000000-0005-0000-0000-000074020000}"/>
    <cellStyle name="Hyperlink 2 3 2 2 2 5" xfId="689" xr:uid="{00000000-0005-0000-0000-000075020000}"/>
    <cellStyle name="Hyperlink 2 3 2 2 2 5 2" xfId="1802" xr:uid="{00000000-0005-0000-0000-000076020000}"/>
    <cellStyle name="Hyperlink 2 3 2 2 2 6" xfId="1250" xr:uid="{00000000-0005-0000-0000-000077020000}"/>
    <cellStyle name="Hyperlink 2 3 2 2 3" xfId="183" xr:uid="{00000000-0005-0000-0000-000078020000}"/>
    <cellStyle name="Hyperlink 2 3 2 2 3 2" xfId="459" xr:uid="{00000000-0005-0000-0000-000079020000}"/>
    <cellStyle name="Hyperlink 2 3 2 2 3 2 2" xfId="1011" xr:uid="{00000000-0005-0000-0000-00007A020000}"/>
    <cellStyle name="Hyperlink 2 3 2 2 3 2 2 2" xfId="2124" xr:uid="{00000000-0005-0000-0000-00007B020000}"/>
    <cellStyle name="Hyperlink 2 3 2 2 3 2 3" xfId="1572" xr:uid="{00000000-0005-0000-0000-00007C020000}"/>
    <cellStyle name="Hyperlink 2 3 2 2 3 3" xfId="735" xr:uid="{00000000-0005-0000-0000-00007D020000}"/>
    <cellStyle name="Hyperlink 2 3 2 2 3 3 2" xfId="1848" xr:uid="{00000000-0005-0000-0000-00007E020000}"/>
    <cellStyle name="Hyperlink 2 3 2 2 3 4" xfId="1296" xr:uid="{00000000-0005-0000-0000-00007F020000}"/>
    <cellStyle name="Hyperlink 2 3 2 2 4" xfId="275" xr:uid="{00000000-0005-0000-0000-000080020000}"/>
    <cellStyle name="Hyperlink 2 3 2 2 4 2" xfId="551" xr:uid="{00000000-0005-0000-0000-000081020000}"/>
    <cellStyle name="Hyperlink 2 3 2 2 4 2 2" xfId="1103" xr:uid="{00000000-0005-0000-0000-000082020000}"/>
    <cellStyle name="Hyperlink 2 3 2 2 4 2 2 2" xfId="2216" xr:uid="{00000000-0005-0000-0000-000083020000}"/>
    <cellStyle name="Hyperlink 2 3 2 2 4 2 3" xfId="1664" xr:uid="{00000000-0005-0000-0000-000084020000}"/>
    <cellStyle name="Hyperlink 2 3 2 2 4 3" xfId="827" xr:uid="{00000000-0005-0000-0000-000085020000}"/>
    <cellStyle name="Hyperlink 2 3 2 2 4 3 2" xfId="1940" xr:uid="{00000000-0005-0000-0000-000086020000}"/>
    <cellStyle name="Hyperlink 2 3 2 2 4 4" xfId="1388" xr:uid="{00000000-0005-0000-0000-000087020000}"/>
    <cellStyle name="Hyperlink 2 3 2 2 5" xfId="367" xr:uid="{00000000-0005-0000-0000-000088020000}"/>
    <cellStyle name="Hyperlink 2 3 2 2 5 2" xfId="919" xr:uid="{00000000-0005-0000-0000-000089020000}"/>
    <cellStyle name="Hyperlink 2 3 2 2 5 2 2" xfId="2032" xr:uid="{00000000-0005-0000-0000-00008A020000}"/>
    <cellStyle name="Hyperlink 2 3 2 2 5 3" xfId="1480" xr:uid="{00000000-0005-0000-0000-00008B020000}"/>
    <cellStyle name="Hyperlink 2 3 2 2 6" xfId="643" xr:uid="{00000000-0005-0000-0000-00008C020000}"/>
    <cellStyle name="Hyperlink 2 3 2 2 6 2" xfId="1756" xr:uid="{00000000-0005-0000-0000-00008D020000}"/>
    <cellStyle name="Hyperlink 2 3 2 2 7" xfId="1204" xr:uid="{00000000-0005-0000-0000-00008E020000}"/>
    <cellStyle name="Hyperlink 2 3 2 3" xfId="117" xr:uid="{00000000-0005-0000-0000-00008F020000}"/>
    <cellStyle name="Hyperlink 2 3 2 3 2" xfId="209" xr:uid="{00000000-0005-0000-0000-000090020000}"/>
    <cellStyle name="Hyperlink 2 3 2 3 2 2" xfId="485" xr:uid="{00000000-0005-0000-0000-000091020000}"/>
    <cellStyle name="Hyperlink 2 3 2 3 2 2 2" xfId="1037" xr:uid="{00000000-0005-0000-0000-000092020000}"/>
    <cellStyle name="Hyperlink 2 3 2 3 2 2 2 2" xfId="2150" xr:uid="{00000000-0005-0000-0000-000093020000}"/>
    <cellStyle name="Hyperlink 2 3 2 3 2 2 3" xfId="1598" xr:uid="{00000000-0005-0000-0000-000094020000}"/>
    <cellStyle name="Hyperlink 2 3 2 3 2 3" xfId="761" xr:uid="{00000000-0005-0000-0000-000095020000}"/>
    <cellStyle name="Hyperlink 2 3 2 3 2 3 2" xfId="1874" xr:uid="{00000000-0005-0000-0000-000096020000}"/>
    <cellStyle name="Hyperlink 2 3 2 3 2 4" xfId="1322" xr:uid="{00000000-0005-0000-0000-000097020000}"/>
    <cellStyle name="Hyperlink 2 3 2 3 3" xfId="301" xr:uid="{00000000-0005-0000-0000-000098020000}"/>
    <cellStyle name="Hyperlink 2 3 2 3 3 2" xfId="577" xr:uid="{00000000-0005-0000-0000-000099020000}"/>
    <cellStyle name="Hyperlink 2 3 2 3 3 2 2" xfId="1129" xr:uid="{00000000-0005-0000-0000-00009A020000}"/>
    <cellStyle name="Hyperlink 2 3 2 3 3 2 2 2" xfId="2242" xr:uid="{00000000-0005-0000-0000-00009B020000}"/>
    <cellStyle name="Hyperlink 2 3 2 3 3 2 3" xfId="1690" xr:uid="{00000000-0005-0000-0000-00009C020000}"/>
    <cellStyle name="Hyperlink 2 3 2 3 3 3" xfId="853" xr:uid="{00000000-0005-0000-0000-00009D020000}"/>
    <cellStyle name="Hyperlink 2 3 2 3 3 3 2" xfId="1966" xr:uid="{00000000-0005-0000-0000-00009E020000}"/>
    <cellStyle name="Hyperlink 2 3 2 3 3 4" xfId="1414" xr:uid="{00000000-0005-0000-0000-00009F020000}"/>
    <cellStyle name="Hyperlink 2 3 2 3 4" xfId="393" xr:uid="{00000000-0005-0000-0000-0000A0020000}"/>
    <cellStyle name="Hyperlink 2 3 2 3 4 2" xfId="945" xr:uid="{00000000-0005-0000-0000-0000A1020000}"/>
    <cellStyle name="Hyperlink 2 3 2 3 4 2 2" xfId="2058" xr:uid="{00000000-0005-0000-0000-0000A2020000}"/>
    <cellStyle name="Hyperlink 2 3 2 3 4 3" xfId="1506" xr:uid="{00000000-0005-0000-0000-0000A3020000}"/>
    <cellStyle name="Hyperlink 2 3 2 3 5" xfId="669" xr:uid="{00000000-0005-0000-0000-0000A4020000}"/>
    <cellStyle name="Hyperlink 2 3 2 3 5 2" xfId="1782" xr:uid="{00000000-0005-0000-0000-0000A5020000}"/>
    <cellStyle name="Hyperlink 2 3 2 3 6" xfId="1230" xr:uid="{00000000-0005-0000-0000-0000A6020000}"/>
    <cellStyle name="Hyperlink 2 3 2 4" xfId="163" xr:uid="{00000000-0005-0000-0000-0000A7020000}"/>
    <cellStyle name="Hyperlink 2 3 2 4 2" xfId="439" xr:uid="{00000000-0005-0000-0000-0000A8020000}"/>
    <cellStyle name="Hyperlink 2 3 2 4 2 2" xfId="991" xr:uid="{00000000-0005-0000-0000-0000A9020000}"/>
    <cellStyle name="Hyperlink 2 3 2 4 2 2 2" xfId="2104" xr:uid="{00000000-0005-0000-0000-0000AA020000}"/>
    <cellStyle name="Hyperlink 2 3 2 4 2 3" xfId="1552" xr:uid="{00000000-0005-0000-0000-0000AB020000}"/>
    <cellStyle name="Hyperlink 2 3 2 4 3" xfId="715" xr:uid="{00000000-0005-0000-0000-0000AC020000}"/>
    <cellStyle name="Hyperlink 2 3 2 4 3 2" xfId="1828" xr:uid="{00000000-0005-0000-0000-0000AD020000}"/>
    <cellStyle name="Hyperlink 2 3 2 4 4" xfId="1276" xr:uid="{00000000-0005-0000-0000-0000AE020000}"/>
    <cellStyle name="Hyperlink 2 3 2 5" xfId="255" xr:uid="{00000000-0005-0000-0000-0000AF020000}"/>
    <cellStyle name="Hyperlink 2 3 2 5 2" xfId="531" xr:uid="{00000000-0005-0000-0000-0000B0020000}"/>
    <cellStyle name="Hyperlink 2 3 2 5 2 2" xfId="1083" xr:uid="{00000000-0005-0000-0000-0000B1020000}"/>
    <cellStyle name="Hyperlink 2 3 2 5 2 2 2" xfId="2196" xr:uid="{00000000-0005-0000-0000-0000B2020000}"/>
    <cellStyle name="Hyperlink 2 3 2 5 2 3" xfId="1644" xr:uid="{00000000-0005-0000-0000-0000B3020000}"/>
    <cellStyle name="Hyperlink 2 3 2 5 3" xfId="807" xr:uid="{00000000-0005-0000-0000-0000B4020000}"/>
    <cellStyle name="Hyperlink 2 3 2 5 3 2" xfId="1920" xr:uid="{00000000-0005-0000-0000-0000B5020000}"/>
    <cellStyle name="Hyperlink 2 3 2 5 4" xfId="1368" xr:uid="{00000000-0005-0000-0000-0000B6020000}"/>
    <cellStyle name="Hyperlink 2 3 2 6" xfId="347" xr:uid="{00000000-0005-0000-0000-0000B7020000}"/>
    <cellStyle name="Hyperlink 2 3 2 6 2" xfId="899" xr:uid="{00000000-0005-0000-0000-0000B8020000}"/>
    <cellStyle name="Hyperlink 2 3 2 6 2 2" xfId="2012" xr:uid="{00000000-0005-0000-0000-0000B9020000}"/>
    <cellStyle name="Hyperlink 2 3 2 6 3" xfId="1460" xr:uid="{00000000-0005-0000-0000-0000BA020000}"/>
    <cellStyle name="Hyperlink 2 3 2 7" xfId="623" xr:uid="{00000000-0005-0000-0000-0000BB020000}"/>
    <cellStyle name="Hyperlink 2 3 2 7 2" xfId="1736" xr:uid="{00000000-0005-0000-0000-0000BC020000}"/>
    <cellStyle name="Hyperlink 2 3 2 8" xfId="1184" xr:uid="{00000000-0005-0000-0000-0000BD020000}"/>
    <cellStyle name="Hyperlink 2 3 3" xfId="81" xr:uid="{00000000-0005-0000-0000-0000BE020000}"/>
    <cellStyle name="Hyperlink 2 3 3 2" xfId="127" xr:uid="{00000000-0005-0000-0000-0000BF020000}"/>
    <cellStyle name="Hyperlink 2 3 3 2 2" xfId="219" xr:uid="{00000000-0005-0000-0000-0000C0020000}"/>
    <cellStyle name="Hyperlink 2 3 3 2 2 2" xfId="495" xr:uid="{00000000-0005-0000-0000-0000C1020000}"/>
    <cellStyle name="Hyperlink 2 3 3 2 2 2 2" xfId="1047" xr:uid="{00000000-0005-0000-0000-0000C2020000}"/>
    <cellStyle name="Hyperlink 2 3 3 2 2 2 2 2" xfId="2160" xr:uid="{00000000-0005-0000-0000-0000C3020000}"/>
    <cellStyle name="Hyperlink 2 3 3 2 2 2 3" xfId="1608" xr:uid="{00000000-0005-0000-0000-0000C4020000}"/>
    <cellStyle name="Hyperlink 2 3 3 2 2 3" xfId="771" xr:uid="{00000000-0005-0000-0000-0000C5020000}"/>
    <cellStyle name="Hyperlink 2 3 3 2 2 3 2" xfId="1884" xr:uid="{00000000-0005-0000-0000-0000C6020000}"/>
    <cellStyle name="Hyperlink 2 3 3 2 2 4" xfId="1332" xr:uid="{00000000-0005-0000-0000-0000C7020000}"/>
    <cellStyle name="Hyperlink 2 3 3 2 3" xfId="311" xr:uid="{00000000-0005-0000-0000-0000C8020000}"/>
    <cellStyle name="Hyperlink 2 3 3 2 3 2" xfId="587" xr:uid="{00000000-0005-0000-0000-0000C9020000}"/>
    <cellStyle name="Hyperlink 2 3 3 2 3 2 2" xfId="1139" xr:uid="{00000000-0005-0000-0000-0000CA020000}"/>
    <cellStyle name="Hyperlink 2 3 3 2 3 2 2 2" xfId="2252" xr:uid="{00000000-0005-0000-0000-0000CB020000}"/>
    <cellStyle name="Hyperlink 2 3 3 2 3 2 3" xfId="1700" xr:uid="{00000000-0005-0000-0000-0000CC020000}"/>
    <cellStyle name="Hyperlink 2 3 3 2 3 3" xfId="863" xr:uid="{00000000-0005-0000-0000-0000CD020000}"/>
    <cellStyle name="Hyperlink 2 3 3 2 3 3 2" xfId="1976" xr:uid="{00000000-0005-0000-0000-0000CE020000}"/>
    <cellStyle name="Hyperlink 2 3 3 2 3 4" xfId="1424" xr:uid="{00000000-0005-0000-0000-0000CF020000}"/>
    <cellStyle name="Hyperlink 2 3 3 2 4" xfId="403" xr:uid="{00000000-0005-0000-0000-0000D0020000}"/>
    <cellStyle name="Hyperlink 2 3 3 2 4 2" xfId="955" xr:uid="{00000000-0005-0000-0000-0000D1020000}"/>
    <cellStyle name="Hyperlink 2 3 3 2 4 2 2" xfId="2068" xr:uid="{00000000-0005-0000-0000-0000D2020000}"/>
    <cellStyle name="Hyperlink 2 3 3 2 4 3" xfId="1516" xr:uid="{00000000-0005-0000-0000-0000D3020000}"/>
    <cellStyle name="Hyperlink 2 3 3 2 5" xfId="679" xr:uid="{00000000-0005-0000-0000-0000D4020000}"/>
    <cellStyle name="Hyperlink 2 3 3 2 5 2" xfId="1792" xr:uid="{00000000-0005-0000-0000-0000D5020000}"/>
    <cellStyle name="Hyperlink 2 3 3 2 6" xfId="1240" xr:uid="{00000000-0005-0000-0000-0000D6020000}"/>
    <cellStyle name="Hyperlink 2 3 3 3" xfId="173" xr:uid="{00000000-0005-0000-0000-0000D7020000}"/>
    <cellStyle name="Hyperlink 2 3 3 3 2" xfId="449" xr:uid="{00000000-0005-0000-0000-0000D8020000}"/>
    <cellStyle name="Hyperlink 2 3 3 3 2 2" xfId="1001" xr:uid="{00000000-0005-0000-0000-0000D9020000}"/>
    <cellStyle name="Hyperlink 2 3 3 3 2 2 2" xfId="2114" xr:uid="{00000000-0005-0000-0000-0000DA020000}"/>
    <cellStyle name="Hyperlink 2 3 3 3 2 3" xfId="1562" xr:uid="{00000000-0005-0000-0000-0000DB020000}"/>
    <cellStyle name="Hyperlink 2 3 3 3 3" xfId="725" xr:uid="{00000000-0005-0000-0000-0000DC020000}"/>
    <cellStyle name="Hyperlink 2 3 3 3 3 2" xfId="1838" xr:uid="{00000000-0005-0000-0000-0000DD020000}"/>
    <cellStyle name="Hyperlink 2 3 3 3 4" xfId="1286" xr:uid="{00000000-0005-0000-0000-0000DE020000}"/>
    <cellStyle name="Hyperlink 2 3 3 4" xfId="265" xr:uid="{00000000-0005-0000-0000-0000DF020000}"/>
    <cellStyle name="Hyperlink 2 3 3 4 2" xfId="541" xr:uid="{00000000-0005-0000-0000-0000E0020000}"/>
    <cellStyle name="Hyperlink 2 3 3 4 2 2" xfId="1093" xr:uid="{00000000-0005-0000-0000-0000E1020000}"/>
    <cellStyle name="Hyperlink 2 3 3 4 2 2 2" xfId="2206" xr:uid="{00000000-0005-0000-0000-0000E2020000}"/>
    <cellStyle name="Hyperlink 2 3 3 4 2 3" xfId="1654" xr:uid="{00000000-0005-0000-0000-0000E3020000}"/>
    <cellStyle name="Hyperlink 2 3 3 4 3" xfId="817" xr:uid="{00000000-0005-0000-0000-0000E4020000}"/>
    <cellStyle name="Hyperlink 2 3 3 4 3 2" xfId="1930" xr:uid="{00000000-0005-0000-0000-0000E5020000}"/>
    <cellStyle name="Hyperlink 2 3 3 4 4" xfId="1378" xr:uid="{00000000-0005-0000-0000-0000E6020000}"/>
    <cellStyle name="Hyperlink 2 3 3 5" xfId="357" xr:uid="{00000000-0005-0000-0000-0000E7020000}"/>
    <cellStyle name="Hyperlink 2 3 3 5 2" xfId="909" xr:uid="{00000000-0005-0000-0000-0000E8020000}"/>
    <cellStyle name="Hyperlink 2 3 3 5 2 2" xfId="2022" xr:uid="{00000000-0005-0000-0000-0000E9020000}"/>
    <cellStyle name="Hyperlink 2 3 3 5 3" xfId="1470" xr:uid="{00000000-0005-0000-0000-0000EA020000}"/>
    <cellStyle name="Hyperlink 2 3 3 6" xfId="633" xr:uid="{00000000-0005-0000-0000-0000EB020000}"/>
    <cellStyle name="Hyperlink 2 3 3 6 2" xfId="1746" xr:uid="{00000000-0005-0000-0000-0000EC020000}"/>
    <cellStyle name="Hyperlink 2 3 3 7" xfId="1194" xr:uid="{00000000-0005-0000-0000-0000ED020000}"/>
    <cellStyle name="Hyperlink 2 3 4" xfId="107" xr:uid="{00000000-0005-0000-0000-0000EE020000}"/>
    <cellStyle name="Hyperlink 2 3 4 2" xfId="199" xr:uid="{00000000-0005-0000-0000-0000EF020000}"/>
    <cellStyle name="Hyperlink 2 3 4 2 2" xfId="475" xr:uid="{00000000-0005-0000-0000-0000F0020000}"/>
    <cellStyle name="Hyperlink 2 3 4 2 2 2" xfId="1027" xr:uid="{00000000-0005-0000-0000-0000F1020000}"/>
    <cellStyle name="Hyperlink 2 3 4 2 2 2 2" xfId="2140" xr:uid="{00000000-0005-0000-0000-0000F2020000}"/>
    <cellStyle name="Hyperlink 2 3 4 2 2 3" xfId="1588" xr:uid="{00000000-0005-0000-0000-0000F3020000}"/>
    <cellStyle name="Hyperlink 2 3 4 2 3" xfId="751" xr:uid="{00000000-0005-0000-0000-0000F4020000}"/>
    <cellStyle name="Hyperlink 2 3 4 2 3 2" xfId="1864" xr:uid="{00000000-0005-0000-0000-0000F5020000}"/>
    <cellStyle name="Hyperlink 2 3 4 2 4" xfId="1312" xr:uid="{00000000-0005-0000-0000-0000F6020000}"/>
    <cellStyle name="Hyperlink 2 3 4 3" xfId="291" xr:uid="{00000000-0005-0000-0000-0000F7020000}"/>
    <cellStyle name="Hyperlink 2 3 4 3 2" xfId="567" xr:uid="{00000000-0005-0000-0000-0000F8020000}"/>
    <cellStyle name="Hyperlink 2 3 4 3 2 2" xfId="1119" xr:uid="{00000000-0005-0000-0000-0000F9020000}"/>
    <cellStyle name="Hyperlink 2 3 4 3 2 2 2" xfId="2232" xr:uid="{00000000-0005-0000-0000-0000FA020000}"/>
    <cellStyle name="Hyperlink 2 3 4 3 2 3" xfId="1680" xr:uid="{00000000-0005-0000-0000-0000FB020000}"/>
    <cellStyle name="Hyperlink 2 3 4 3 3" xfId="843" xr:uid="{00000000-0005-0000-0000-0000FC020000}"/>
    <cellStyle name="Hyperlink 2 3 4 3 3 2" xfId="1956" xr:uid="{00000000-0005-0000-0000-0000FD020000}"/>
    <cellStyle name="Hyperlink 2 3 4 3 4" xfId="1404" xr:uid="{00000000-0005-0000-0000-0000FE020000}"/>
    <cellStyle name="Hyperlink 2 3 4 4" xfId="383" xr:uid="{00000000-0005-0000-0000-0000FF020000}"/>
    <cellStyle name="Hyperlink 2 3 4 4 2" xfId="935" xr:uid="{00000000-0005-0000-0000-000000030000}"/>
    <cellStyle name="Hyperlink 2 3 4 4 2 2" xfId="2048" xr:uid="{00000000-0005-0000-0000-000001030000}"/>
    <cellStyle name="Hyperlink 2 3 4 4 3" xfId="1496" xr:uid="{00000000-0005-0000-0000-000002030000}"/>
    <cellStyle name="Hyperlink 2 3 4 5" xfId="659" xr:uid="{00000000-0005-0000-0000-000003030000}"/>
    <cellStyle name="Hyperlink 2 3 4 5 2" xfId="1772" xr:uid="{00000000-0005-0000-0000-000004030000}"/>
    <cellStyle name="Hyperlink 2 3 4 6" xfId="1220" xr:uid="{00000000-0005-0000-0000-000005030000}"/>
    <cellStyle name="Hyperlink 2 3 5" xfId="153" xr:uid="{00000000-0005-0000-0000-000006030000}"/>
    <cellStyle name="Hyperlink 2 3 5 2" xfId="429" xr:uid="{00000000-0005-0000-0000-000007030000}"/>
    <cellStyle name="Hyperlink 2 3 5 2 2" xfId="981" xr:uid="{00000000-0005-0000-0000-000008030000}"/>
    <cellStyle name="Hyperlink 2 3 5 2 2 2" xfId="2094" xr:uid="{00000000-0005-0000-0000-000009030000}"/>
    <cellStyle name="Hyperlink 2 3 5 2 3" xfId="1542" xr:uid="{00000000-0005-0000-0000-00000A030000}"/>
    <cellStyle name="Hyperlink 2 3 5 3" xfId="705" xr:uid="{00000000-0005-0000-0000-00000B030000}"/>
    <cellStyle name="Hyperlink 2 3 5 3 2" xfId="1818" xr:uid="{00000000-0005-0000-0000-00000C030000}"/>
    <cellStyle name="Hyperlink 2 3 5 4" xfId="1266" xr:uid="{00000000-0005-0000-0000-00000D030000}"/>
    <cellStyle name="Hyperlink 2 3 6" xfId="245" xr:uid="{00000000-0005-0000-0000-00000E030000}"/>
    <cellStyle name="Hyperlink 2 3 6 2" xfId="521" xr:uid="{00000000-0005-0000-0000-00000F030000}"/>
    <cellStyle name="Hyperlink 2 3 6 2 2" xfId="1073" xr:uid="{00000000-0005-0000-0000-000010030000}"/>
    <cellStyle name="Hyperlink 2 3 6 2 2 2" xfId="2186" xr:uid="{00000000-0005-0000-0000-000011030000}"/>
    <cellStyle name="Hyperlink 2 3 6 2 3" xfId="1634" xr:uid="{00000000-0005-0000-0000-000012030000}"/>
    <cellStyle name="Hyperlink 2 3 6 3" xfId="797" xr:uid="{00000000-0005-0000-0000-000013030000}"/>
    <cellStyle name="Hyperlink 2 3 6 3 2" xfId="1910" xr:uid="{00000000-0005-0000-0000-000014030000}"/>
    <cellStyle name="Hyperlink 2 3 6 4" xfId="1358" xr:uid="{00000000-0005-0000-0000-000015030000}"/>
    <cellStyle name="Hyperlink 2 3 7" xfId="337" xr:uid="{00000000-0005-0000-0000-000016030000}"/>
    <cellStyle name="Hyperlink 2 3 7 2" xfId="889" xr:uid="{00000000-0005-0000-0000-000017030000}"/>
    <cellStyle name="Hyperlink 2 3 7 2 2" xfId="2002" xr:uid="{00000000-0005-0000-0000-000018030000}"/>
    <cellStyle name="Hyperlink 2 3 7 3" xfId="1450" xr:uid="{00000000-0005-0000-0000-000019030000}"/>
    <cellStyle name="Hyperlink 2 3 8" xfId="613" xr:uid="{00000000-0005-0000-0000-00001A030000}"/>
    <cellStyle name="Hyperlink 2 3 8 2" xfId="1726" xr:uid="{00000000-0005-0000-0000-00001B030000}"/>
    <cellStyle name="Hyperlink 2 3 9" xfId="1174" xr:uid="{00000000-0005-0000-0000-00001C030000}"/>
    <cellStyle name="Hyperlink 2 4" xfId="66" xr:uid="{00000000-0005-0000-0000-00001D030000}"/>
    <cellStyle name="Hyperlink 2 4 2" xfId="86" xr:uid="{00000000-0005-0000-0000-00001E030000}"/>
    <cellStyle name="Hyperlink 2 4 2 2" xfId="132" xr:uid="{00000000-0005-0000-0000-00001F030000}"/>
    <cellStyle name="Hyperlink 2 4 2 2 2" xfId="224" xr:uid="{00000000-0005-0000-0000-000020030000}"/>
    <cellStyle name="Hyperlink 2 4 2 2 2 2" xfId="500" xr:uid="{00000000-0005-0000-0000-000021030000}"/>
    <cellStyle name="Hyperlink 2 4 2 2 2 2 2" xfId="1052" xr:uid="{00000000-0005-0000-0000-000022030000}"/>
    <cellStyle name="Hyperlink 2 4 2 2 2 2 2 2" xfId="2165" xr:uid="{00000000-0005-0000-0000-000023030000}"/>
    <cellStyle name="Hyperlink 2 4 2 2 2 2 3" xfId="1613" xr:uid="{00000000-0005-0000-0000-000024030000}"/>
    <cellStyle name="Hyperlink 2 4 2 2 2 3" xfId="776" xr:uid="{00000000-0005-0000-0000-000025030000}"/>
    <cellStyle name="Hyperlink 2 4 2 2 2 3 2" xfId="1889" xr:uid="{00000000-0005-0000-0000-000026030000}"/>
    <cellStyle name="Hyperlink 2 4 2 2 2 4" xfId="1337" xr:uid="{00000000-0005-0000-0000-000027030000}"/>
    <cellStyle name="Hyperlink 2 4 2 2 3" xfId="316" xr:uid="{00000000-0005-0000-0000-000028030000}"/>
    <cellStyle name="Hyperlink 2 4 2 2 3 2" xfId="592" xr:uid="{00000000-0005-0000-0000-000029030000}"/>
    <cellStyle name="Hyperlink 2 4 2 2 3 2 2" xfId="1144" xr:uid="{00000000-0005-0000-0000-00002A030000}"/>
    <cellStyle name="Hyperlink 2 4 2 2 3 2 2 2" xfId="2257" xr:uid="{00000000-0005-0000-0000-00002B030000}"/>
    <cellStyle name="Hyperlink 2 4 2 2 3 2 3" xfId="1705" xr:uid="{00000000-0005-0000-0000-00002C030000}"/>
    <cellStyle name="Hyperlink 2 4 2 2 3 3" xfId="868" xr:uid="{00000000-0005-0000-0000-00002D030000}"/>
    <cellStyle name="Hyperlink 2 4 2 2 3 3 2" xfId="1981" xr:uid="{00000000-0005-0000-0000-00002E030000}"/>
    <cellStyle name="Hyperlink 2 4 2 2 3 4" xfId="1429" xr:uid="{00000000-0005-0000-0000-00002F030000}"/>
    <cellStyle name="Hyperlink 2 4 2 2 4" xfId="408" xr:uid="{00000000-0005-0000-0000-000030030000}"/>
    <cellStyle name="Hyperlink 2 4 2 2 4 2" xfId="960" xr:uid="{00000000-0005-0000-0000-000031030000}"/>
    <cellStyle name="Hyperlink 2 4 2 2 4 2 2" xfId="2073" xr:uid="{00000000-0005-0000-0000-000032030000}"/>
    <cellStyle name="Hyperlink 2 4 2 2 4 3" xfId="1521" xr:uid="{00000000-0005-0000-0000-000033030000}"/>
    <cellStyle name="Hyperlink 2 4 2 2 5" xfId="684" xr:uid="{00000000-0005-0000-0000-000034030000}"/>
    <cellStyle name="Hyperlink 2 4 2 2 5 2" xfId="1797" xr:uid="{00000000-0005-0000-0000-000035030000}"/>
    <cellStyle name="Hyperlink 2 4 2 2 6" xfId="1245" xr:uid="{00000000-0005-0000-0000-000036030000}"/>
    <cellStyle name="Hyperlink 2 4 2 3" xfId="178" xr:uid="{00000000-0005-0000-0000-000037030000}"/>
    <cellStyle name="Hyperlink 2 4 2 3 2" xfId="454" xr:uid="{00000000-0005-0000-0000-000038030000}"/>
    <cellStyle name="Hyperlink 2 4 2 3 2 2" xfId="1006" xr:uid="{00000000-0005-0000-0000-000039030000}"/>
    <cellStyle name="Hyperlink 2 4 2 3 2 2 2" xfId="2119" xr:uid="{00000000-0005-0000-0000-00003A030000}"/>
    <cellStyle name="Hyperlink 2 4 2 3 2 3" xfId="1567" xr:uid="{00000000-0005-0000-0000-00003B030000}"/>
    <cellStyle name="Hyperlink 2 4 2 3 3" xfId="730" xr:uid="{00000000-0005-0000-0000-00003C030000}"/>
    <cellStyle name="Hyperlink 2 4 2 3 3 2" xfId="1843" xr:uid="{00000000-0005-0000-0000-00003D030000}"/>
    <cellStyle name="Hyperlink 2 4 2 3 4" xfId="1291" xr:uid="{00000000-0005-0000-0000-00003E030000}"/>
    <cellStyle name="Hyperlink 2 4 2 4" xfId="270" xr:uid="{00000000-0005-0000-0000-00003F030000}"/>
    <cellStyle name="Hyperlink 2 4 2 4 2" xfId="546" xr:uid="{00000000-0005-0000-0000-000040030000}"/>
    <cellStyle name="Hyperlink 2 4 2 4 2 2" xfId="1098" xr:uid="{00000000-0005-0000-0000-000041030000}"/>
    <cellStyle name="Hyperlink 2 4 2 4 2 2 2" xfId="2211" xr:uid="{00000000-0005-0000-0000-000042030000}"/>
    <cellStyle name="Hyperlink 2 4 2 4 2 3" xfId="1659" xr:uid="{00000000-0005-0000-0000-000043030000}"/>
    <cellStyle name="Hyperlink 2 4 2 4 3" xfId="822" xr:uid="{00000000-0005-0000-0000-000044030000}"/>
    <cellStyle name="Hyperlink 2 4 2 4 3 2" xfId="1935" xr:uid="{00000000-0005-0000-0000-000045030000}"/>
    <cellStyle name="Hyperlink 2 4 2 4 4" xfId="1383" xr:uid="{00000000-0005-0000-0000-000046030000}"/>
    <cellStyle name="Hyperlink 2 4 2 5" xfId="362" xr:uid="{00000000-0005-0000-0000-000047030000}"/>
    <cellStyle name="Hyperlink 2 4 2 5 2" xfId="914" xr:uid="{00000000-0005-0000-0000-000048030000}"/>
    <cellStyle name="Hyperlink 2 4 2 5 2 2" xfId="2027" xr:uid="{00000000-0005-0000-0000-000049030000}"/>
    <cellStyle name="Hyperlink 2 4 2 5 3" xfId="1475" xr:uid="{00000000-0005-0000-0000-00004A030000}"/>
    <cellStyle name="Hyperlink 2 4 2 6" xfId="638" xr:uid="{00000000-0005-0000-0000-00004B030000}"/>
    <cellStyle name="Hyperlink 2 4 2 6 2" xfId="1751" xr:uid="{00000000-0005-0000-0000-00004C030000}"/>
    <cellStyle name="Hyperlink 2 4 2 7" xfId="1199" xr:uid="{00000000-0005-0000-0000-00004D030000}"/>
    <cellStyle name="Hyperlink 2 4 3" xfId="112" xr:uid="{00000000-0005-0000-0000-00004E030000}"/>
    <cellStyle name="Hyperlink 2 4 3 2" xfId="204" xr:uid="{00000000-0005-0000-0000-00004F030000}"/>
    <cellStyle name="Hyperlink 2 4 3 2 2" xfId="480" xr:uid="{00000000-0005-0000-0000-000050030000}"/>
    <cellStyle name="Hyperlink 2 4 3 2 2 2" xfId="1032" xr:uid="{00000000-0005-0000-0000-000051030000}"/>
    <cellStyle name="Hyperlink 2 4 3 2 2 2 2" xfId="2145" xr:uid="{00000000-0005-0000-0000-000052030000}"/>
    <cellStyle name="Hyperlink 2 4 3 2 2 3" xfId="1593" xr:uid="{00000000-0005-0000-0000-000053030000}"/>
    <cellStyle name="Hyperlink 2 4 3 2 3" xfId="756" xr:uid="{00000000-0005-0000-0000-000054030000}"/>
    <cellStyle name="Hyperlink 2 4 3 2 3 2" xfId="1869" xr:uid="{00000000-0005-0000-0000-000055030000}"/>
    <cellStyle name="Hyperlink 2 4 3 2 4" xfId="1317" xr:uid="{00000000-0005-0000-0000-000056030000}"/>
    <cellStyle name="Hyperlink 2 4 3 3" xfId="296" xr:uid="{00000000-0005-0000-0000-000057030000}"/>
    <cellStyle name="Hyperlink 2 4 3 3 2" xfId="572" xr:uid="{00000000-0005-0000-0000-000058030000}"/>
    <cellStyle name="Hyperlink 2 4 3 3 2 2" xfId="1124" xr:uid="{00000000-0005-0000-0000-000059030000}"/>
    <cellStyle name="Hyperlink 2 4 3 3 2 2 2" xfId="2237" xr:uid="{00000000-0005-0000-0000-00005A030000}"/>
    <cellStyle name="Hyperlink 2 4 3 3 2 3" xfId="1685" xr:uid="{00000000-0005-0000-0000-00005B030000}"/>
    <cellStyle name="Hyperlink 2 4 3 3 3" xfId="848" xr:uid="{00000000-0005-0000-0000-00005C030000}"/>
    <cellStyle name="Hyperlink 2 4 3 3 3 2" xfId="1961" xr:uid="{00000000-0005-0000-0000-00005D030000}"/>
    <cellStyle name="Hyperlink 2 4 3 3 4" xfId="1409" xr:uid="{00000000-0005-0000-0000-00005E030000}"/>
    <cellStyle name="Hyperlink 2 4 3 4" xfId="388" xr:uid="{00000000-0005-0000-0000-00005F030000}"/>
    <cellStyle name="Hyperlink 2 4 3 4 2" xfId="940" xr:uid="{00000000-0005-0000-0000-000060030000}"/>
    <cellStyle name="Hyperlink 2 4 3 4 2 2" xfId="2053" xr:uid="{00000000-0005-0000-0000-000061030000}"/>
    <cellStyle name="Hyperlink 2 4 3 4 3" xfId="1501" xr:uid="{00000000-0005-0000-0000-000062030000}"/>
    <cellStyle name="Hyperlink 2 4 3 5" xfId="664" xr:uid="{00000000-0005-0000-0000-000063030000}"/>
    <cellStyle name="Hyperlink 2 4 3 5 2" xfId="1777" xr:uid="{00000000-0005-0000-0000-000064030000}"/>
    <cellStyle name="Hyperlink 2 4 3 6" xfId="1225" xr:uid="{00000000-0005-0000-0000-000065030000}"/>
    <cellStyle name="Hyperlink 2 4 4" xfId="158" xr:uid="{00000000-0005-0000-0000-000066030000}"/>
    <cellStyle name="Hyperlink 2 4 4 2" xfId="434" xr:uid="{00000000-0005-0000-0000-000067030000}"/>
    <cellStyle name="Hyperlink 2 4 4 2 2" xfId="986" xr:uid="{00000000-0005-0000-0000-000068030000}"/>
    <cellStyle name="Hyperlink 2 4 4 2 2 2" xfId="2099" xr:uid="{00000000-0005-0000-0000-000069030000}"/>
    <cellStyle name="Hyperlink 2 4 4 2 3" xfId="1547" xr:uid="{00000000-0005-0000-0000-00006A030000}"/>
    <cellStyle name="Hyperlink 2 4 4 3" xfId="710" xr:uid="{00000000-0005-0000-0000-00006B030000}"/>
    <cellStyle name="Hyperlink 2 4 4 3 2" xfId="1823" xr:uid="{00000000-0005-0000-0000-00006C030000}"/>
    <cellStyle name="Hyperlink 2 4 4 4" xfId="1271" xr:uid="{00000000-0005-0000-0000-00006D030000}"/>
    <cellStyle name="Hyperlink 2 4 5" xfId="250" xr:uid="{00000000-0005-0000-0000-00006E030000}"/>
    <cellStyle name="Hyperlink 2 4 5 2" xfId="526" xr:uid="{00000000-0005-0000-0000-00006F030000}"/>
    <cellStyle name="Hyperlink 2 4 5 2 2" xfId="1078" xr:uid="{00000000-0005-0000-0000-000070030000}"/>
    <cellStyle name="Hyperlink 2 4 5 2 2 2" xfId="2191" xr:uid="{00000000-0005-0000-0000-000071030000}"/>
    <cellStyle name="Hyperlink 2 4 5 2 3" xfId="1639" xr:uid="{00000000-0005-0000-0000-000072030000}"/>
    <cellStyle name="Hyperlink 2 4 5 3" xfId="802" xr:uid="{00000000-0005-0000-0000-000073030000}"/>
    <cellStyle name="Hyperlink 2 4 5 3 2" xfId="1915" xr:uid="{00000000-0005-0000-0000-000074030000}"/>
    <cellStyle name="Hyperlink 2 4 5 4" xfId="1363" xr:uid="{00000000-0005-0000-0000-000075030000}"/>
    <cellStyle name="Hyperlink 2 4 6" xfId="342" xr:uid="{00000000-0005-0000-0000-000076030000}"/>
    <cellStyle name="Hyperlink 2 4 6 2" xfId="894" xr:uid="{00000000-0005-0000-0000-000077030000}"/>
    <cellStyle name="Hyperlink 2 4 6 2 2" xfId="2007" xr:uid="{00000000-0005-0000-0000-000078030000}"/>
    <cellStyle name="Hyperlink 2 4 6 3" xfId="1455" xr:uid="{00000000-0005-0000-0000-000079030000}"/>
    <cellStyle name="Hyperlink 2 4 7" xfId="618" xr:uid="{00000000-0005-0000-0000-00007A030000}"/>
    <cellStyle name="Hyperlink 2 4 7 2" xfId="1731" xr:uid="{00000000-0005-0000-0000-00007B030000}"/>
    <cellStyle name="Hyperlink 2 4 8" xfId="1179" xr:uid="{00000000-0005-0000-0000-00007C030000}"/>
    <cellStyle name="Hyperlink 2 5" xfId="76" xr:uid="{00000000-0005-0000-0000-00007D030000}"/>
    <cellStyle name="Hyperlink 2 5 2" xfId="122" xr:uid="{00000000-0005-0000-0000-00007E030000}"/>
    <cellStyle name="Hyperlink 2 5 2 2" xfId="214" xr:uid="{00000000-0005-0000-0000-00007F030000}"/>
    <cellStyle name="Hyperlink 2 5 2 2 2" xfId="490" xr:uid="{00000000-0005-0000-0000-000080030000}"/>
    <cellStyle name="Hyperlink 2 5 2 2 2 2" xfId="1042" xr:uid="{00000000-0005-0000-0000-000081030000}"/>
    <cellStyle name="Hyperlink 2 5 2 2 2 2 2" xfId="2155" xr:uid="{00000000-0005-0000-0000-000082030000}"/>
    <cellStyle name="Hyperlink 2 5 2 2 2 3" xfId="1603" xr:uid="{00000000-0005-0000-0000-000083030000}"/>
    <cellStyle name="Hyperlink 2 5 2 2 3" xfId="766" xr:uid="{00000000-0005-0000-0000-000084030000}"/>
    <cellStyle name="Hyperlink 2 5 2 2 3 2" xfId="1879" xr:uid="{00000000-0005-0000-0000-000085030000}"/>
    <cellStyle name="Hyperlink 2 5 2 2 4" xfId="1327" xr:uid="{00000000-0005-0000-0000-000086030000}"/>
    <cellStyle name="Hyperlink 2 5 2 3" xfId="306" xr:uid="{00000000-0005-0000-0000-000087030000}"/>
    <cellStyle name="Hyperlink 2 5 2 3 2" xfId="582" xr:uid="{00000000-0005-0000-0000-000088030000}"/>
    <cellStyle name="Hyperlink 2 5 2 3 2 2" xfId="1134" xr:uid="{00000000-0005-0000-0000-000089030000}"/>
    <cellStyle name="Hyperlink 2 5 2 3 2 2 2" xfId="2247" xr:uid="{00000000-0005-0000-0000-00008A030000}"/>
    <cellStyle name="Hyperlink 2 5 2 3 2 3" xfId="1695" xr:uid="{00000000-0005-0000-0000-00008B030000}"/>
    <cellStyle name="Hyperlink 2 5 2 3 3" xfId="858" xr:uid="{00000000-0005-0000-0000-00008C030000}"/>
    <cellStyle name="Hyperlink 2 5 2 3 3 2" xfId="1971" xr:uid="{00000000-0005-0000-0000-00008D030000}"/>
    <cellStyle name="Hyperlink 2 5 2 3 4" xfId="1419" xr:uid="{00000000-0005-0000-0000-00008E030000}"/>
    <cellStyle name="Hyperlink 2 5 2 4" xfId="398" xr:uid="{00000000-0005-0000-0000-00008F030000}"/>
    <cellStyle name="Hyperlink 2 5 2 4 2" xfId="950" xr:uid="{00000000-0005-0000-0000-000090030000}"/>
    <cellStyle name="Hyperlink 2 5 2 4 2 2" xfId="2063" xr:uid="{00000000-0005-0000-0000-000091030000}"/>
    <cellStyle name="Hyperlink 2 5 2 4 3" xfId="1511" xr:uid="{00000000-0005-0000-0000-000092030000}"/>
    <cellStyle name="Hyperlink 2 5 2 5" xfId="674" xr:uid="{00000000-0005-0000-0000-000093030000}"/>
    <cellStyle name="Hyperlink 2 5 2 5 2" xfId="1787" xr:uid="{00000000-0005-0000-0000-000094030000}"/>
    <cellStyle name="Hyperlink 2 5 2 6" xfId="1235" xr:uid="{00000000-0005-0000-0000-000095030000}"/>
    <cellStyle name="Hyperlink 2 5 3" xfId="168" xr:uid="{00000000-0005-0000-0000-000096030000}"/>
    <cellStyle name="Hyperlink 2 5 3 2" xfId="444" xr:uid="{00000000-0005-0000-0000-000097030000}"/>
    <cellStyle name="Hyperlink 2 5 3 2 2" xfId="996" xr:uid="{00000000-0005-0000-0000-000098030000}"/>
    <cellStyle name="Hyperlink 2 5 3 2 2 2" xfId="2109" xr:uid="{00000000-0005-0000-0000-000099030000}"/>
    <cellStyle name="Hyperlink 2 5 3 2 3" xfId="1557" xr:uid="{00000000-0005-0000-0000-00009A030000}"/>
    <cellStyle name="Hyperlink 2 5 3 3" xfId="720" xr:uid="{00000000-0005-0000-0000-00009B030000}"/>
    <cellStyle name="Hyperlink 2 5 3 3 2" xfId="1833" xr:uid="{00000000-0005-0000-0000-00009C030000}"/>
    <cellStyle name="Hyperlink 2 5 3 4" xfId="1281" xr:uid="{00000000-0005-0000-0000-00009D030000}"/>
    <cellStyle name="Hyperlink 2 5 4" xfId="260" xr:uid="{00000000-0005-0000-0000-00009E030000}"/>
    <cellStyle name="Hyperlink 2 5 4 2" xfId="536" xr:uid="{00000000-0005-0000-0000-00009F030000}"/>
    <cellStyle name="Hyperlink 2 5 4 2 2" xfId="1088" xr:uid="{00000000-0005-0000-0000-0000A0030000}"/>
    <cellStyle name="Hyperlink 2 5 4 2 2 2" xfId="2201" xr:uid="{00000000-0005-0000-0000-0000A1030000}"/>
    <cellStyle name="Hyperlink 2 5 4 2 3" xfId="1649" xr:uid="{00000000-0005-0000-0000-0000A2030000}"/>
    <cellStyle name="Hyperlink 2 5 4 3" xfId="812" xr:uid="{00000000-0005-0000-0000-0000A3030000}"/>
    <cellStyle name="Hyperlink 2 5 4 3 2" xfId="1925" xr:uid="{00000000-0005-0000-0000-0000A4030000}"/>
    <cellStyle name="Hyperlink 2 5 4 4" xfId="1373" xr:uid="{00000000-0005-0000-0000-0000A5030000}"/>
    <cellStyle name="Hyperlink 2 5 5" xfId="352" xr:uid="{00000000-0005-0000-0000-0000A6030000}"/>
    <cellStyle name="Hyperlink 2 5 5 2" xfId="904" xr:uid="{00000000-0005-0000-0000-0000A7030000}"/>
    <cellStyle name="Hyperlink 2 5 5 2 2" xfId="2017" xr:uid="{00000000-0005-0000-0000-0000A8030000}"/>
    <cellStyle name="Hyperlink 2 5 5 3" xfId="1465" xr:uid="{00000000-0005-0000-0000-0000A9030000}"/>
    <cellStyle name="Hyperlink 2 5 6" xfId="628" xr:uid="{00000000-0005-0000-0000-0000AA030000}"/>
    <cellStyle name="Hyperlink 2 5 6 2" xfId="1741" xr:uid="{00000000-0005-0000-0000-0000AB030000}"/>
    <cellStyle name="Hyperlink 2 5 7" xfId="1189" xr:uid="{00000000-0005-0000-0000-0000AC030000}"/>
    <cellStyle name="Hyperlink 2 6" xfId="97" xr:uid="{00000000-0005-0000-0000-0000AD030000}"/>
    <cellStyle name="Hyperlink 2 6 2" xfId="143" xr:uid="{00000000-0005-0000-0000-0000AE030000}"/>
    <cellStyle name="Hyperlink 2 6 2 2" xfId="235" xr:uid="{00000000-0005-0000-0000-0000AF030000}"/>
    <cellStyle name="Hyperlink 2 6 2 2 2" xfId="511" xr:uid="{00000000-0005-0000-0000-0000B0030000}"/>
    <cellStyle name="Hyperlink 2 6 2 2 2 2" xfId="1063" xr:uid="{00000000-0005-0000-0000-0000B1030000}"/>
    <cellStyle name="Hyperlink 2 6 2 2 2 2 2" xfId="2176" xr:uid="{00000000-0005-0000-0000-0000B2030000}"/>
    <cellStyle name="Hyperlink 2 6 2 2 2 3" xfId="1624" xr:uid="{00000000-0005-0000-0000-0000B3030000}"/>
    <cellStyle name="Hyperlink 2 6 2 2 3" xfId="787" xr:uid="{00000000-0005-0000-0000-0000B4030000}"/>
    <cellStyle name="Hyperlink 2 6 2 2 3 2" xfId="1900" xr:uid="{00000000-0005-0000-0000-0000B5030000}"/>
    <cellStyle name="Hyperlink 2 6 2 2 4" xfId="1348" xr:uid="{00000000-0005-0000-0000-0000B6030000}"/>
    <cellStyle name="Hyperlink 2 6 2 3" xfId="327" xr:uid="{00000000-0005-0000-0000-0000B7030000}"/>
    <cellStyle name="Hyperlink 2 6 2 3 2" xfId="603" xr:uid="{00000000-0005-0000-0000-0000B8030000}"/>
    <cellStyle name="Hyperlink 2 6 2 3 2 2" xfId="1155" xr:uid="{00000000-0005-0000-0000-0000B9030000}"/>
    <cellStyle name="Hyperlink 2 6 2 3 2 2 2" xfId="2268" xr:uid="{00000000-0005-0000-0000-0000BA030000}"/>
    <cellStyle name="Hyperlink 2 6 2 3 2 3" xfId="1716" xr:uid="{00000000-0005-0000-0000-0000BB030000}"/>
    <cellStyle name="Hyperlink 2 6 2 3 3" xfId="879" xr:uid="{00000000-0005-0000-0000-0000BC030000}"/>
    <cellStyle name="Hyperlink 2 6 2 3 3 2" xfId="1992" xr:uid="{00000000-0005-0000-0000-0000BD030000}"/>
    <cellStyle name="Hyperlink 2 6 2 3 4" xfId="1440" xr:uid="{00000000-0005-0000-0000-0000BE030000}"/>
    <cellStyle name="Hyperlink 2 6 2 4" xfId="419" xr:uid="{00000000-0005-0000-0000-0000BF030000}"/>
    <cellStyle name="Hyperlink 2 6 2 4 2" xfId="971" xr:uid="{00000000-0005-0000-0000-0000C0030000}"/>
    <cellStyle name="Hyperlink 2 6 2 4 2 2" xfId="2084" xr:uid="{00000000-0005-0000-0000-0000C1030000}"/>
    <cellStyle name="Hyperlink 2 6 2 4 3" xfId="1532" xr:uid="{00000000-0005-0000-0000-0000C2030000}"/>
    <cellStyle name="Hyperlink 2 6 2 5" xfId="695" xr:uid="{00000000-0005-0000-0000-0000C3030000}"/>
    <cellStyle name="Hyperlink 2 6 2 5 2" xfId="1808" xr:uid="{00000000-0005-0000-0000-0000C4030000}"/>
    <cellStyle name="Hyperlink 2 6 2 6" xfId="1256" xr:uid="{00000000-0005-0000-0000-0000C5030000}"/>
    <cellStyle name="Hyperlink 2 6 3" xfId="189" xr:uid="{00000000-0005-0000-0000-0000C6030000}"/>
    <cellStyle name="Hyperlink 2 6 3 2" xfId="465" xr:uid="{00000000-0005-0000-0000-0000C7030000}"/>
    <cellStyle name="Hyperlink 2 6 3 2 2" xfId="1017" xr:uid="{00000000-0005-0000-0000-0000C8030000}"/>
    <cellStyle name="Hyperlink 2 6 3 2 2 2" xfId="2130" xr:uid="{00000000-0005-0000-0000-0000C9030000}"/>
    <cellStyle name="Hyperlink 2 6 3 2 3" xfId="1578" xr:uid="{00000000-0005-0000-0000-0000CA030000}"/>
    <cellStyle name="Hyperlink 2 6 3 3" xfId="741" xr:uid="{00000000-0005-0000-0000-0000CB030000}"/>
    <cellStyle name="Hyperlink 2 6 3 3 2" xfId="1854" xr:uid="{00000000-0005-0000-0000-0000CC030000}"/>
    <cellStyle name="Hyperlink 2 6 3 4" xfId="1302" xr:uid="{00000000-0005-0000-0000-0000CD030000}"/>
    <cellStyle name="Hyperlink 2 6 4" xfId="281" xr:uid="{00000000-0005-0000-0000-0000CE030000}"/>
    <cellStyle name="Hyperlink 2 6 4 2" xfId="557" xr:uid="{00000000-0005-0000-0000-0000CF030000}"/>
    <cellStyle name="Hyperlink 2 6 4 2 2" xfId="1109" xr:uid="{00000000-0005-0000-0000-0000D0030000}"/>
    <cellStyle name="Hyperlink 2 6 4 2 2 2" xfId="2222" xr:uid="{00000000-0005-0000-0000-0000D1030000}"/>
    <cellStyle name="Hyperlink 2 6 4 2 3" xfId="1670" xr:uid="{00000000-0005-0000-0000-0000D2030000}"/>
    <cellStyle name="Hyperlink 2 6 4 3" xfId="833" xr:uid="{00000000-0005-0000-0000-0000D3030000}"/>
    <cellStyle name="Hyperlink 2 6 4 3 2" xfId="1946" xr:uid="{00000000-0005-0000-0000-0000D4030000}"/>
    <cellStyle name="Hyperlink 2 6 4 4" xfId="1394" xr:uid="{00000000-0005-0000-0000-0000D5030000}"/>
    <cellStyle name="Hyperlink 2 6 5" xfId="373" xr:uid="{00000000-0005-0000-0000-0000D6030000}"/>
    <cellStyle name="Hyperlink 2 6 5 2" xfId="925" xr:uid="{00000000-0005-0000-0000-0000D7030000}"/>
    <cellStyle name="Hyperlink 2 6 5 2 2" xfId="2038" xr:uid="{00000000-0005-0000-0000-0000D8030000}"/>
    <cellStyle name="Hyperlink 2 6 5 3" xfId="1486" xr:uid="{00000000-0005-0000-0000-0000D9030000}"/>
    <cellStyle name="Hyperlink 2 6 6" xfId="649" xr:uid="{00000000-0005-0000-0000-0000DA030000}"/>
    <cellStyle name="Hyperlink 2 6 6 2" xfId="1762" xr:uid="{00000000-0005-0000-0000-0000DB030000}"/>
    <cellStyle name="Hyperlink 2 6 7" xfId="1210" xr:uid="{00000000-0005-0000-0000-0000DC030000}"/>
    <cellStyle name="Hyperlink 2 7" xfId="102" xr:uid="{00000000-0005-0000-0000-0000DD030000}"/>
    <cellStyle name="Hyperlink 2 7 2" xfId="194" xr:uid="{00000000-0005-0000-0000-0000DE030000}"/>
    <cellStyle name="Hyperlink 2 7 2 2" xfId="470" xr:uid="{00000000-0005-0000-0000-0000DF030000}"/>
    <cellStyle name="Hyperlink 2 7 2 2 2" xfId="1022" xr:uid="{00000000-0005-0000-0000-0000E0030000}"/>
    <cellStyle name="Hyperlink 2 7 2 2 2 2" xfId="2135" xr:uid="{00000000-0005-0000-0000-0000E1030000}"/>
    <cellStyle name="Hyperlink 2 7 2 2 3" xfId="1583" xr:uid="{00000000-0005-0000-0000-0000E2030000}"/>
    <cellStyle name="Hyperlink 2 7 2 3" xfId="746" xr:uid="{00000000-0005-0000-0000-0000E3030000}"/>
    <cellStyle name="Hyperlink 2 7 2 3 2" xfId="1859" xr:uid="{00000000-0005-0000-0000-0000E4030000}"/>
    <cellStyle name="Hyperlink 2 7 2 4" xfId="1307" xr:uid="{00000000-0005-0000-0000-0000E5030000}"/>
    <cellStyle name="Hyperlink 2 7 3" xfId="286" xr:uid="{00000000-0005-0000-0000-0000E6030000}"/>
    <cellStyle name="Hyperlink 2 7 3 2" xfId="562" xr:uid="{00000000-0005-0000-0000-0000E7030000}"/>
    <cellStyle name="Hyperlink 2 7 3 2 2" xfId="1114" xr:uid="{00000000-0005-0000-0000-0000E8030000}"/>
    <cellStyle name="Hyperlink 2 7 3 2 2 2" xfId="2227" xr:uid="{00000000-0005-0000-0000-0000E9030000}"/>
    <cellStyle name="Hyperlink 2 7 3 2 3" xfId="1675" xr:uid="{00000000-0005-0000-0000-0000EA030000}"/>
    <cellStyle name="Hyperlink 2 7 3 3" xfId="838" xr:uid="{00000000-0005-0000-0000-0000EB030000}"/>
    <cellStyle name="Hyperlink 2 7 3 3 2" xfId="1951" xr:uid="{00000000-0005-0000-0000-0000EC030000}"/>
    <cellStyle name="Hyperlink 2 7 3 4" xfId="1399" xr:uid="{00000000-0005-0000-0000-0000ED030000}"/>
    <cellStyle name="Hyperlink 2 7 4" xfId="378" xr:uid="{00000000-0005-0000-0000-0000EE030000}"/>
    <cellStyle name="Hyperlink 2 7 4 2" xfId="930" xr:uid="{00000000-0005-0000-0000-0000EF030000}"/>
    <cellStyle name="Hyperlink 2 7 4 2 2" xfId="2043" xr:uid="{00000000-0005-0000-0000-0000F0030000}"/>
    <cellStyle name="Hyperlink 2 7 4 3" xfId="1491" xr:uid="{00000000-0005-0000-0000-0000F1030000}"/>
    <cellStyle name="Hyperlink 2 7 5" xfId="654" xr:uid="{00000000-0005-0000-0000-0000F2030000}"/>
    <cellStyle name="Hyperlink 2 7 5 2" xfId="1767" xr:uid="{00000000-0005-0000-0000-0000F3030000}"/>
    <cellStyle name="Hyperlink 2 7 6" xfId="1215" xr:uid="{00000000-0005-0000-0000-0000F4030000}"/>
    <cellStyle name="Hyperlink 2 8" xfId="148" xr:uid="{00000000-0005-0000-0000-0000F5030000}"/>
    <cellStyle name="Hyperlink 2 8 2" xfId="424" xr:uid="{00000000-0005-0000-0000-0000F6030000}"/>
    <cellStyle name="Hyperlink 2 8 2 2" xfId="976" xr:uid="{00000000-0005-0000-0000-0000F7030000}"/>
    <cellStyle name="Hyperlink 2 8 2 2 2" xfId="2089" xr:uid="{00000000-0005-0000-0000-0000F8030000}"/>
    <cellStyle name="Hyperlink 2 8 2 3" xfId="1537" xr:uid="{00000000-0005-0000-0000-0000F9030000}"/>
    <cellStyle name="Hyperlink 2 8 3" xfId="700" xr:uid="{00000000-0005-0000-0000-0000FA030000}"/>
    <cellStyle name="Hyperlink 2 8 3 2" xfId="1813" xr:uid="{00000000-0005-0000-0000-0000FB030000}"/>
    <cellStyle name="Hyperlink 2 8 4" xfId="1261" xr:uid="{00000000-0005-0000-0000-0000FC030000}"/>
    <cellStyle name="Hyperlink 2 9" xfId="240" xr:uid="{00000000-0005-0000-0000-0000FD030000}"/>
    <cellStyle name="Hyperlink 2 9 2" xfId="516" xr:uid="{00000000-0005-0000-0000-0000FE030000}"/>
    <cellStyle name="Hyperlink 2 9 2 2" xfId="1068" xr:uid="{00000000-0005-0000-0000-0000FF030000}"/>
    <cellStyle name="Hyperlink 2 9 2 2 2" xfId="2181" xr:uid="{00000000-0005-0000-0000-000000040000}"/>
    <cellStyle name="Hyperlink 2 9 2 3" xfId="1629" xr:uid="{00000000-0005-0000-0000-000001040000}"/>
    <cellStyle name="Hyperlink 2 9 3" xfId="792" xr:uid="{00000000-0005-0000-0000-000002040000}"/>
    <cellStyle name="Hyperlink 2 9 3 2" xfId="1905" xr:uid="{00000000-0005-0000-0000-000003040000}"/>
    <cellStyle name="Hyperlink 2 9 4" xfId="1353" xr:uid="{00000000-0005-0000-0000-000004040000}"/>
    <cellStyle name="Hyperlink 3" xfId="50" xr:uid="{00000000-0005-0000-0000-000005040000}"/>
    <cellStyle name="Hyperlink 3 10" xfId="609" xr:uid="{00000000-0005-0000-0000-000006040000}"/>
    <cellStyle name="Hyperlink 3 10 2" xfId="1722" xr:uid="{00000000-0005-0000-0000-000007040000}"/>
    <cellStyle name="Hyperlink 3 11" xfId="1170" xr:uid="{00000000-0005-0000-0000-000008040000}"/>
    <cellStyle name="Hyperlink 3 2" xfId="61" xr:uid="{00000000-0005-0000-0000-000009040000}"/>
    <cellStyle name="Hyperlink 3 2 2" xfId="72" xr:uid="{00000000-0005-0000-0000-00000A040000}"/>
    <cellStyle name="Hyperlink 3 2 2 2" xfId="92" xr:uid="{00000000-0005-0000-0000-00000B040000}"/>
    <cellStyle name="Hyperlink 3 2 2 2 2" xfId="138" xr:uid="{00000000-0005-0000-0000-00000C040000}"/>
    <cellStyle name="Hyperlink 3 2 2 2 2 2" xfId="230" xr:uid="{00000000-0005-0000-0000-00000D040000}"/>
    <cellStyle name="Hyperlink 3 2 2 2 2 2 2" xfId="506" xr:uid="{00000000-0005-0000-0000-00000E040000}"/>
    <cellStyle name="Hyperlink 3 2 2 2 2 2 2 2" xfId="1058" xr:uid="{00000000-0005-0000-0000-00000F040000}"/>
    <cellStyle name="Hyperlink 3 2 2 2 2 2 2 2 2" xfId="2171" xr:uid="{00000000-0005-0000-0000-000010040000}"/>
    <cellStyle name="Hyperlink 3 2 2 2 2 2 2 3" xfId="1619" xr:uid="{00000000-0005-0000-0000-000011040000}"/>
    <cellStyle name="Hyperlink 3 2 2 2 2 2 3" xfId="782" xr:uid="{00000000-0005-0000-0000-000012040000}"/>
    <cellStyle name="Hyperlink 3 2 2 2 2 2 3 2" xfId="1895" xr:uid="{00000000-0005-0000-0000-000013040000}"/>
    <cellStyle name="Hyperlink 3 2 2 2 2 2 4" xfId="1343" xr:uid="{00000000-0005-0000-0000-000014040000}"/>
    <cellStyle name="Hyperlink 3 2 2 2 2 3" xfId="322" xr:uid="{00000000-0005-0000-0000-000015040000}"/>
    <cellStyle name="Hyperlink 3 2 2 2 2 3 2" xfId="598" xr:uid="{00000000-0005-0000-0000-000016040000}"/>
    <cellStyle name="Hyperlink 3 2 2 2 2 3 2 2" xfId="1150" xr:uid="{00000000-0005-0000-0000-000017040000}"/>
    <cellStyle name="Hyperlink 3 2 2 2 2 3 2 2 2" xfId="2263" xr:uid="{00000000-0005-0000-0000-000018040000}"/>
    <cellStyle name="Hyperlink 3 2 2 2 2 3 2 3" xfId="1711" xr:uid="{00000000-0005-0000-0000-000019040000}"/>
    <cellStyle name="Hyperlink 3 2 2 2 2 3 3" xfId="874" xr:uid="{00000000-0005-0000-0000-00001A040000}"/>
    <cellStyle name="Hyperlink 3 2 2 2 2 3 3 2" xfId="1987" xr:uid="{00000000-0005-0000-0000-00001B040000}"/>
    <cellStyle name="Hyperlink 3 2 2 2 2 3 4" xfId="1435" xr:uid="{00000000-0005-0000-0000-00001C040000}"/>
    <cellStyle name="Hyperlink 3 2 2 2 2 4" xfId="414" xr:uid="{00000000-0005-0000-0000-00001D040000}"/>
    <cellStyle name="Hyperlink 3 2 2 2 2 4 2" xfId="966" xr:uid="{00000000-0005-0000-0000-00001E040000}"/>
    <cellStyle name="Hyperlink 3 2 2 2 2 4 2 2" xfId="2079" xr:uid="{00000000-0005-0000-0000-00001F040000}"/>
    <cellStyle name="Hyperlink 3 2 2 2 2 4 3" xfId="1527" xr:uid="{00000000-0005-0000-0000-000020040000}"/>
    <cellStyle name="Hyperlink 3 2 2 2 2 5" xfId="690" xr:uid="{00000000-0005-0000-0000-000021040000}"/>
    <cellStyle name="Hyperlink 3 2 2 2 2 5 2" xfId="1803" xr:uid="{00000000-0005-0000-0000-000022040000}"/>
    <cellStyle name="Hyperlink 3 2 2 2 2 6" xfId="1251" xr:uid="{00000000-0005-0000-0000-000023040000}"/>
    <cellStyle name="Hyperlink 3 2 2 2 3" xfId="184" xr:uid="{00000000-0005-0000-0000-000024040000}"/>
    <cellStyle name="Hyperlink 3 2 2 2 3 2" xfId="460" xr:uid="{00000000-0005-0000-0000-000025040000}"/>
    <cellStyle name="Hyperlink 3 2 2 2 3 2 2" xfId="1012" xr:uid="{00000000-0005-0000-0000-000026040000}"/>
    <cellStyle name="Hyperlink 3 2 2 2 3 2 2 2" xfId="2125" xr:uid="{00000000-0005-0000-0000-000027040000}"/>
    <cellStyle name="Hyperlink 3 2 2 2 3 2 3" xfId="1573" xr:uid="{00000000-0005-0000-0000-000028040000}"/>
    <cellStyle name="Hyperlink 3 2 2 2 3 3" xfId="736" xr:uid="{00000000-0005-0000-0000-000029040000}"/>
    <cellStyle name="Hyperlink 3 2 2 2 3 3 2" xfId="1849" xr:uid="{00000000-0005-0000-0000-00002A040000}"/>
    <cellStyle name="Hyperlink 3 2 2 2 3 4" xfId="1297" xr:uid="{00000000-0005-0000-0000-00002B040000}"/>
    <cellStyle name="Hyperlink 3 2 2 2 4" xfId="276" xr:uid="{00000000-0005-0000-0000-00002C040000}"/>
    <cellStyle name="Hyperlink 3 2 2 2 4 2" xfId="552" xr:uid="{00000000-0005-0000-0000-00002D040000}"/>
    <cellStyle name="Hyperlink 3 2 2 2 4 2 2" xfId="1104" xr:uid="{00000000-0005-0000-0000-00002E040000}"/>
    <cellStyle name="Hyperlink 3 2 2 2 4 2 2 2" xfId="2217" xr:uid="{00000000-0005-0000-0000-00002F040000}"/>
    <cellStyle name="Hyperlink 3 2 2 2 4 2 3" xfId="1665" xr:uid="{00000000-0005-0000-0000-000030040000}"/>
    <cellStyle name="Hyperlink 3 2 2 2 4 3" xfId="828" xr:uid="{00000000-0005-0000-0000-000031040000}"/>
    <cellStyle name="Hyperlink 3 2 2 2 4 3 2" xfId="1941" xr:uid="{00000000-0005-0000-0000-000032040000}"/>
    <cellStyle name="Hyperlink 3 2 2 2 4 4" xfId="1389" xr:uid="{00000000-0005-0000-0000-000033040000}"/>
    <cellStyle name="Hyperlink 3 2 2 2 5" xfId="368" xr:uid="{00000000-0005-0000-0000-000034040000}"/>
    <cellStyle name="Hyperlink 3 2 2 2 5 2" xfId="920" xr:uid="{00000000-0005-0000-0000-000035040000}"/>
    <cellStyle name="Hyperlink 3 2 2 2 5 2 2" xfId="2033" xr:uid="{00000000-0005-0000-0000-000036040000}"/>
    <cellStyle name="Hyperlink 3 2 2 2 5 3" xfId="1481" xr:uid="{00000000-0005-0000-0000-000037040000}"/>
    <cellStyle name="Hyperlink 3 2 2 2 6" xfId="644" xr:uid="{00000000-0005-0000-0000-000038040000}"/>
    <cellStyle name="Hyperlink 3 2 2 2 6 2" xfId="1757" xr:uid="{00000000-0005-0000-0000-000039040000}"/>
    <cellStyle name="Hyperlink 3 2 2 2 7" xfId="1205" xr:uid="{00000000-0005-0000-0000-00003A040000}"/>
    <cellStyle name="Hyperlink 3 2 2 3" xfId="118" xr:uid="{00000000-0005-0000-0000-00003B040000}"/>
    <cellStyle name="Hyperlink 3 2 2 3 2" xfId="210" xr:uid="{00000000-0005-0000-0000-00003C040000}"/>
    <cellStyle name="Hyperlink 3 2 2 3 2 2" xfId="486" xr:uid="{00000000-0005-0000-0000-00003D040000}"/>
    <cellStyle name="Hyperlink 3 2 2 3 2 2 2" xfId="1038" xr:uid="{00000000-0005-0000-0000-00003E040000}"/>
    <cellStyle name="Hyperlink 3 2 2 3 2 2 2 2" xfId="2151" xr:uid="{00000000-0005-0000-0000-00003F040000}"/>
    <cellStyle name="Hyperlink 3 2 2 3 2 2 3" xfId="1599" xr:uid="{00000000-0005-0000-0000-000040040000}"/>
    <cellStyle name="Hyperlink 3 2 2 3 2 3" xfId="762" xr:uid="{00000000-0005-0000-0000-000041040000}"/>
    <cellStyle name="Hyperlink 3 2 2 3 2 3 2" xfId="1875" xr:uid="{00000000-0005-0000-0000-000042040000}"/>
    <cellStyle name="Hyperlink 3 2 2 3 2 4" xfId="1323" xr:uid="{00000000-0005-0000-0000-000043040000}"/>
    <cellStyle name="Hyperlink 3 2 2 3 3" xfId="302" xr:uid="{00000000-0005-0000-0000-000044040000}"/>
    <cellStyle name="Hyperlink 3 2 2 3 3 2" xfId="578" xr:uid="{00000000-0005-0000-0000-000045040000}"/>
    <cellStyle name="Hyperlink 3 2 2 3 3 2 2" xfId="1130" xr:uid="{00000000-0005-0000-0000-000046040000}"/>
    <cellStyle name="Hyperlink 3 2 2 3 3 2 2 2" xfId="2243" xr:uid="{00000000-0005-0000-0000-000047040000}"/>
    <cellStyle name="Hyperlink 3 2 2 3 3 2 3" xfId="1691" xr:uid="{00000000-0005-0000-0000-000048040000}"/>
    <cellStyle name="Hyperlink 3 2 2 3 3 3" xfId="854" xr:uid="{00000000-0005-0000-0000-000049040000}"/>
    <cellStyle name="Hyperlink 3 2 2 3 3 3 2" xfId="1967" xr:uid="{00000000-0005-0000-0000-00004A040000}"/>
    <cellStyle name="Hyperlink 3 2 2 3 3 4" xfId="1415" xr:uid="{00000000-0005-0000-0000-00004B040000}"/>
    <cellStyle name="Hyperlink 3 2 2 3 4" xfId="394" xr:uid="{00000000-0005-0000-0000-00004C040000}"/>
    <cellStyle name="Hyperlink 3 2 2 3 4 2" xfId="946" xr:uid="{00000000-0005-0000-0000-00004D040000}"/>
    <cellStyle name="Hyperlink 3 2 2 3 4 2 2" xfId="2059" xr:uid="{00000000-0005-0000-0000-00004E040000}"/>
    <cellStyle name="Hyperlink 3 2 2 3 4 3" xfId="1507" xr:uid="{00000000-0005-0000-0000-00004F040000}"/>
    <cellStyle name="Hyperlink 3 2 2 3 5" xfId="670" xr:uid="{00000000-0005-0000-0000-000050040000}"/>
    <cellStyle name="Hyperlink 3 2 2 3 5 2" xfId="1783" xr:uid="{00000000-0005-0000-0000-000051040000}"/>
    <cellStyle name="Hyperlink 3 2 2 3 6" xfId="1231" xr:uid="{00000000-0005-0000-0000-000052040000}"/>
    <cellStyle name="Hyperlink 3 2 2 4" xfId="164" xr:uid="{00000000-0005-0000-0000-000053040000}"/>
    <cellStyle name="Hyperlink 3 2 2 4 2" xfId="440" xr:uid="{00000000-0005-0000-0000-000054040000}"/>
    <cellStyle name="Hyperlink 3 2 2 4 2 2" xfId="992" xr:uid="{00000000-0005-0000-0000-000055040000}"/>
    <cellStyle name="Hyperlink 3 2 2 4 2 2 2" xfId="2105" xr:uid="{00000000-0005-0000-0000-000056040000}"/>
    <cellStyle name="Hyperlink 3 2 2 4 2 3" xfId="1553" xr:uid="{00000000-0005-0000-0000-000057040000}"/>
    <cellStyle name="Hyperlink 3 2 2 4 3" xfId="716" xr:uid="{00000000-0005-0000-0000-000058040000}"/>
    <cellStyle name="Hyperlink 3 2 2 4 3 2" xfId="1829" xr:uid="{00000000-0005-0000-0000-000059040000}"/>
    <cellStyle name="Hyperlink 3 2 2 4 4" xfId="1277" xr:uid="{00000000-0005-0000-0000-00005A040000}"/>
    <cellStyle name="Hyperlink 3 2 2 5" xfId="256" xr:uid="{00000000-0005-0000-0000-00005B040000}"/>
    <cellStyle name="Hyperlink 3 2 2 5 2" xfId="532" xr:uid="{00000000-0005-0000-0000-00005C040000}"/>
    <cellStyle name="Hyperlink 3 2 2 5 2 2" xfId="1084" xr:uid="{00000000-0005-0000-0000-00005D040000}"/>
    <cellStyle name="Hyperlink 3 2 2 5 2 2 2" xfId="2197" xr:uid="{00000000-0005-0000-0000-00005E040000}"/>
    <cellStyle name="Hyperlink 3 2 2 5 2 3" xfId="1645" xr:uid="{00000000-0005-0000-0000-00005F040000}"/>
    <cellStyle name="Hyperlink 3 2 2 5 3" xfId="808" xr:uid="{00000000-0005-0000-0000-000060040000}"/>
    <cellStyle name="Hyperlink 3 2 2 5 3 2" xfId="1921" xr:uid="{00000000-0005-0000-0000-000061040000}"/>
    <cellStyle name="Hyperlink 3 2 2 5 4" xfId="1369" xr:uid="{00000000-0005-0000-0000-000062040000}"/>
    <cellStyle name="Hyperlink 3 2 2 6" xfId="348" xr:uid="{00000000-0005-0000-0000-000063040000}"/>
    <cellStyle name="Hyperlink 3 2 2 6 2" xfId="900" xr:uid="{00000000-0005-0000-0000-000064040000}"/>
    <cellStyle name="Hyperlink 3 2 2 6 2 2" xfId="2013" xr:uid="{00000000-0005-0000-0000-000065040000}"/>
    <cellStyle name="Hyperlink 3 2 2 6 3" xfId="1461" xr:uid="{00000000-0005-0000-0000-000066040000}"/>
    <cellStyle name="Hyperlink 3 2 2 7" xfId="624" xr:uid="{00000000-0005-0000-0000-000067040000}"/>
    <cellStyle name="Hyperlink 3 2 2 7 2" xfId="1737" xr:uid="{00000000-0005-0000-0000-000068040000}"/>
    <cellStyle name="Hyperlink 3 2 2 8" xfId="1185" xr:uid="{00000000-0005-0000-0000-000069040000}"/>
    <cellStyle name="Hyperlink 3 2 3" xfId="82" xr:uid="{00000000-0005-0000-0000-00006A040000}"/>
    <cellStyle name="Hyperlink 3 2 3 2" xfId="128" xr:uid="{00000000-0005-0000-0000-00006B040000}"/>
    <cellStyle name="Hyperlink 3 2 3 2 2" xfId="220" xr:uid="{00000000-0005-0000-0000-00006C040000}"/>
    <cellStyle name="Hyperlink 3 2 3 2 2 2" xfId="496" xr:uid="{00000000-0005-0000-0000-00006D040000}"/>
    <cellStyle name="Hyperlink 3 2 3 2 2 2 2" xfId="1048" xr:uid="{00000000-0005-0000-0000-00006E040000}"/>
    <cellStyle name="Hyperlink 3 2 3 2 2 2 2 2" xfId="2161" xr:uid="{00000000-0005-0000-0000-00006F040000}"/>
    <cellStyle name="Hyperlink 3 2 3 2 2 2 3" xfId="1609" xr:uid="{00000000-0005-0000-0000-000070040000}"/>
    <cellStyle name="Hyperlink 3 2 3 2 2 3" xfId="772" xr:uid="{00000000-0005-0000-0000-000071040000}"/>
    <cellStyle name="Hyperlink 3 2 3 2 2 3 2" xfId="1885" xr:uid="{00000000-0005-0000-0000-000072040000}"/>
    <cellStyle name="Hyperlink 3 2 3 2 2 4" xfId="1333" xr:uid="{00000000-0005-0000-0000-000073040000}"/>
    <cellStyle name="Hyperlink 3 2 3 2 3" xfId="312" xr:uid="{00000000-0005-0000-0000-000074040000}"/>
    <cellStyle name="Hyperlink 3 2 3 2 3 2" xfId="588" xr:uid="{00000000-0005-0000-0000-000075040000}"/>
    <cellStyle name="Hyperlink 3 2 3 2 3 2 2" xfId="1140" xr:uid="{00000000-0005-0000-0000-000076040000}"/>
    <cellStyle name="Hyperlink 3 2 3 2 3 2 2 2" xfId="2253" xr:uid="{00000000-0005-0000-0000-000077040000}"/>
    <cellStyle name="Hyperlink 3 2 3 2 3 2 3" xfId="1701" xr:uid="{00000000-0005-0000-0000-000078040000}"/>
    <cellStyle name="Hyperlink 3 2 3 2 3 3" xfId="864" xr:uid="{00000000-0005-0000-0000-000079040000}"/>
    <cellStyle name="Hyperlink 3 2 3 2 3 3 2" xfId="1977" xr:uid="{00000000-0005-0000-0000-00007A040000}"/>
    <cellStyle name="Hyperlink 3 2 3 2 3 4" xfId="1425" xr:uid="{00000000-0005-0000-0000-00007B040000}"/>
    <cellStyle name="Hyperlink 3 2 3 2 4" xfId="404" xr:uid="{00000000-0005-0000-0000-00007C040000}"/>
    <cellStyle name="Hyperlink 3 2 3 2 4 2" xfId="956" xr:uid="{00000000-0005-0000-0000-00007D040000}"/>
    <cellStyle name="Hyperlink 3 2 3 2 4 2 2" xfId="2069" xr:uid="{00000000-0005-0000-0000-00007E040000}"/>
    <cellStyle name="Hyperlink 3 2 3 2 4 3" xfId="1517" xr:uid="{00000000-0005-0000-0000-00007F040000}"/>
    <cellStyle name="Hyperlink 3 2 3 2 5" xfId="680" xr:uid="{00000000-0005-0000-0000-000080040000}"/>
    <cellStyle name="Hyperlink 3 2 3 2 5 2" xfId="1793" xr:uid="{00000000-0005-0000-0000-000081040000}"/>
    <cellStyle name="Hyperlink 3 2 3 2 6" xfId="1241" xr:uid="{00000000-0005-0000-0000-000082040000}"/>
    <cellStyle name="Hyperlink 3 2 3 3" xfId="174" xr:uid="{00000000-0005-0000-0000-000083040000}"/>
    <cellStyle name="Hyperlink 3 2 3 3 2" xfId="450" xr:uid="{00000000-0005-0000-0000-000084040000}"/>
    <cellStyle name="Hyperlink 3 2 3 3 2 2" xfId="1002" xr:uid="{00000000-0005-0000-0000-000085040000}"/>
    <cellStyle name="Hyperlink 3 2 3 3 2 2 2" xfId="2115" xr:uid="{00000000-0005-0000-0000-000086040000}"/>
    <cellStyle name="Hyperlink 3 2 3 3 2 3" xfId="1563" xr:uid="{00000000-0005-0000-0000-000087040000}"/>
    <cellStyle name="Hyperlink 3 2 3 3 3" xfId="726" xr:uid="{00000000-0005-0000-0000-000088040000}"/>
    <cellStyle name="Hyperlink 3 2 3 3 3 2" xfId="1839" xr:uid="{00000000-0005-0000-0000-000089040000}"/>
    <cellStyle name="Hyperlink 3 2 3 3 4" xfId="1287" xr:uid="{00000000-0005-0000-0000-00008A040000}"/>
    <cellStyle name="Hyperlink 3 2 3 4" xfId="266" xr:uid="{00000000-0005-0000-0000-00008B040000}"/>
    <cellStyle name="Hyperlink 3 2 3 4 2" xfId="542" xr:uid="{00000000-0005-0000-0000-00008C040000}"/>
    <cellStyle name="Hyperlink 3 2 3 4 2 2" xfId="1094" xr:uid="{00000000-0005-0000-0000-00008D040000}"/>
    <cellStyle name="Hyperlink 3 2 3 4 2 2 2" xfId="2207" xr:uid="{00000000-0005-0000-0000-00008E040000}"/>
    <cellStyle name="Hyperlink 3 2 3 4 2 3" xfId="1655" xr:uid="{00000000-0005-0000-0000-00008F040000}"/>
    <cellStyle name="Hyperlink 3 2 3 4 3" xfId="818" xr:uid="{00000000-0005-0000-0000-000090040000}"/>
    <cellStyle name="Hyperlink 3 2 3 4 3 2" xfId="1931" xr:uid="{00000000-0005-0000-0000-000091040000}"/>
    <cellStyle name="Hyperlink 3 2 3 4 4" xfId="1379" xr:uid="{00000000-0005-0000-0000-000092040000}"/>
    <cellStyle name="Hyperlink 3 2 3 5" xfId="358" xr:uid="{00000000-0005-0000-0000-000093040000}"/>
    <cellStyle name="Hyperlink 3 2 3 5 2" xfId="910" xr:uid="{00000000-0005-0000-0000-000094040000}"/>
    <cellStyle name="Hyperlink 3 2 3 5 2 2" xfId="2023" xr:uid="{00000000-0005-0000-0000-000095040000}"/>
    <cellStyle name="Hyperlink 3 2 3 5 3" xfId="1471" xr:uid="{00000000-0005-0000-0000-000096040000}"/>
    <cellStyle name="Hyperlink 3 2 3 6" xfId="634" xr:uid="{00000000-0005-0000-0000-000097040000}"/>
    <cellStyle name="Hyperlink 3 2 3 6 2" xfId="1747" xr:uid="{00000000-0005-0000-0000-000098040000}"/>
    <cellStyle name="Hyperlink 3 2 3 7" xfId="1195" xr:uid="{00000000-0005-0000-0000-000099040000}"/>
    <cellStyle name="Hyperlink 3 2 4" xfId="108" xr:uid="{00000000-0005-0000-0000-00009A040000}"/>
    <cellStyle name="Hyperlink 3 2 4 2" xfId="200" xr:uid="{00000000-0005-0000-0000-00009B040000}"/>
    <cellStyle name="Hyperlink 3 2 4 2 2" xfId="476" xr:uid="{00000000-0005-0000-0000-00009C040000}"/>
    <cellStyle name="Hyperlink 3 2 4 2 2 2" xfId="1028" xr:uid="{00000000-0005-0000-0000-00009D040000}"/>
    <cellStyle name="Hyperlink 3 2 4 2 2 2 2" xfId="2141" xr:uid="{00000000-0005-0000-0000-00009E040000}"/>
    <cellStyle name="Hyperlink 3 2 4 2 2 3" xfId="1589" xr:uid="{00000000-0005-0000-0000-00009F040000}"/>
    <cellStyle name="Hyperlink 3 2 4 2 3" xfId="752" xr:uid="{00000000-0005-0000-0000-0000A0040000}"/>
    <cellStyle name="Hyperlink 3 2 4 2 3 2" xfId="1865" xr:uid="{00000000-0005-0000-0000-0000A1040000}"/>
    <cellStyle name="Hyperlink 3 2 4 2 4" xfId="1313" xr:uid="{00000000-0005-0000-0000-0000A2040000}"/>
    <cellStyle name="Hyperlink 3 2 4 3" xfId="292" xr:uid="{00000000-0005-0000-0000-0000A3040000}"/>
    <cellStyle name="Hyperlink 3 2 4 3 2" xfId="568" xr:uid="{00000000-0005-0000-0000-0000A4040000}"/>
    <cellStyle name="Hyperlink 3 2 4 3 2 2" xfId="1120" xr:uid="{00000000-0005-0000-0000-0000A5040000}"/>
    <cellStyle name="Hyperlink 3 2 4 3 2 2 2" xfId="2233" xr:uid="{00000000-0005-0000-0000-0000A6040000}"/>
    <cellStyle name="Hyperlink 3 2 4 3 2 3" xfId="1681" xr:uid="{00000000-0005-0000-0000-0000A7040000}"/>
    <cellStyle name="Hyperlink 3 2 4 3 3" xfId="844" xr:uid="{00000000-0005-0000-0000-0000A8040000}"/>
    <cellStyle name="Hyperlink 3 2 4 3 3 2" xfId="1957" xr:uid="{00000000-0005-0000-0000-0000A9040000}"/>
    <cellStyle name="Hyperlink 3 2 4 3 4" xfId="1405" xr:uid="{00000000-0005-0000-0000-0000AA040000}"/>
    <cellStyle name="Hyperlink 3 2 4 4" xfId="384" xr:uid="{00000000-0005-0000-0000-0000AB040000}"/>
    <cellStyle name="Hyperlink 3 2 4 4 2" xfId="936" xr:uid="{00000000-0005-0000-0000-0000AC040000}"/>
    <cellStyle name="Hyperlink 3 2 4 4 2 2" xfId="2049" xr:uid="{00000000-0005-0000-0000-0000AD040000}"/>
    <cellStyle name="Hyperlink 3 2 4 4 3" xfId="1497" xr:uid="{00000000-0005-0000-0000-0000AE040000}"/>
    <cellStyle name="Hyperlink 3 2 4 5" xfId="660" xr:uid="{00000000-0005-0000-0000-0000AF040000}"/>
    <cellStyle name="Hyperlink 3 2 4 5 2" xfId="1773" xr:uid="{00000000-0005-0000-0000-0000B0040000}"/>
    <cellStyle name="Hyperlink 3 2 4 6" xfId="1221" xr:uid="{00000000-0005-0000-0000-0000B1040000}"/>
    <cellStyle name="Hyperlink 3 2 5" xfId="154" xr:uid="{00000000-0005-0000-0000-0000B2040000}"/>
    <cellStyle name="Hyperlink 3 2 5 2" xfId="430" xr:uid="{00000000-0005-0000-0000-0000B3040000}"/>
    <cellStyle name="Hyperlink 3 2 5 2 2" xfId="982" xr:uid="{00000000-0005-0000-0000-0000B4040000}"/>
    <cellStyle name="Hyperlink 3 2 5 2 2 2" xfId="2095" xr:uid="{00000000-0005-0000-0000-0000B5040000}"/>
    <cellStyle name="Hyperlink 3 2 5 2 3" xfId="1543" xr:uid="{00000000-0005-0000-0000-0000B6040000}"/>
    <cellStyle name="Hyperlink 3 2 5 3" xfId="706" xr:uid="{00000000-0005-0000-0000-0000B7040000}"/>
    <cellStyle name="Hyperlink 3 2 5 3 2" xfId="1819" xr:uid="{00000000-0005-0000-0000-0000B8040000}"/>
    <cellStyle name="Hyperlink 3 2 5 4" xfId="1267" xr:uid="{00000000-0005-0000-0000-0000B9040000}"/>
    <cellStyle name="Hyperlink 3 2 6" xfId="246" xr:uid="{00000000-0005-0000-0000-0000BA040000}"/>
    <cellStyle name="Hyperlink 3 2 6 2" xfId="522" xr:uid="{00000000-0005-0000-0000-0000BB040000}"/>
    <cellStyle name="Hyperlink 3 2 6 2 2" xfId="1074" xr:uid="{00000000-0005-0000-0000-0000BC040000}"/>
    <cellStyle name="Hyperlink 3 2 6 2 2 2" xfId="2187" xr:uid="{00000000-0005-0000-0000-0000BD040000}"/>
    <cellStyle name="Hyperlink 3 2 6 2 3" xfId="1635" xr:uid="{00000000-0005-0000-0000-0000BE040000}"/>
    <cellStyle name="Hyperlink 3 2 6 3" xfId="798" xr:uid="{00000000-0005-0000-0000-0000BF040000}"/>
    <cellStyle name="Hyperlink 3 2 6 3 2" xfId="1911" xr:uid="{00000000-0005-0000-0000-0000C0040000}"/>
    <cellStyle name="Hyperlink 3 2 6 4" xfId="1359" xr:uid="{00000000-0005-0000-0000-0000C1040000}"/>
    <cellStyle name="Hyperlink 3 2 7" xfId="338" xr:uid="{00000000-0005-0000-0000-0000C2040000}"/>
    <cellStyle name="Hyperlink 3 2 7 2" xfId="890" xr:uid="{00000000-0005-0000-0000-0000C3040000}"/>
    <cellStyle name="Hyperlink 3 2 7 2 2" xfId="2003" xr:uid="{00000000-0005-0000-0000-0000C4040000}"/>
    <cellStyle name="Hyperlink 3 2 7 3" xfId="1451" xr:uid="{00000000-0005-0000-0000-0000C5040000}"/>
    <cellStyle name="Hyperlink 3 2 8" xfId="614" xr:uid="{00000000-0005-0000-0000-0000C6040000}"/>
    <cellStyle name="Hyperlink 3 2 8 2" xfId="1727" xr:uid="{00000000-0005-0000-0000-0000C7040000}"/>
    <cellStyle name="Hyperlink 3 2 9" xfId="1175" xr:uid="{00000000-0005-0000-0000-0000C8040000}"/>
    <cellStyle name="Hyperlink 3 3" xfId="67" xr:uid="{00000000-0005-0000-0000-0000C9040000}"/>
    <cellStyle name="Hyperlink 3 3 2" xfId="87" xr:uid="{00000000-0005-0000-0000-0000CA040000}"/>
    <cellStyle name="Hyperlink 3 3 2 2" xfId="133" xr:uid="{00000000-0005-0000-0000-0000CB040000}"/>
    <cellStyle name="Hyperlink 3 3 2 2 2" xfId="225" xr:uid="{00000000-0005-0000-0000-0000CC040000}"/>
    <cellStyle name="Hyperlink 3 3 2 2 2 2" xfId="501" xr:uid="{00000000-0005-0000-0000-0000CD040000}"/>
    <cellStyle name="Hyperlink 3 3 2 2 2 2 2" xfId="1053" xr:uid="{00000000-0005-0000-0000-0000CE040000}"/>
    <cellStyle name="Hyperlink 3 3 2 2 2 2 2 2" xfId="2166" xr:uid="{00000000-0005-0000-0000-0000CF040000}"/>
    <cellStyle name="Hyperlink 3 3 2 2 2 2 3" xfId="1614" xr:uid="{00000000-0005-0000-0000-0000D0040000}"/>
    <cellStyle name="Hyperlink 3 3 2 2 2 3" xfId="777" xr:uid="{00000000-0005-0000-0000-0000D1040000}"/>
    <cellStyle name="Hyperlink 3 3 2 2 2 3 2" xfId="1890" xr:uid="{00000000-0005-0000-0000-0000D2040000}"/>
    <cellStyle name="Hyperlink 3 3 2 2 2 4" xfId="1338" xr:uid="{00000000-0005-0000-0000-0000D3040000}"/>
    <cellStyle name="Hyperlink 3 3 2 2 3" xfId="317" xr:uid="{00000000-0005-0000-0000-0000D4040000}"/>
    <cellStyle name="Hyperlink 3 3 2 2 3 2" xfId="593" xr:uid="{00000000-0005-0000-0000-0000D5040000}"/>
    <cellStyle name="Hyperlink 3 3 2 2 3 2 2" xfId="1145" xr:uid="{00000000-0005-0000-0000-0000D6040000}"/>
    <cellStyle name="Hyperlink 3 3 2 2 3 2 2 2" xfId="2258" xr:uid="{00000000-0005-0000-0000-0000D7040000}"/>
    <cellStyle name="Hyperlink 3 3 2 2 3 2 3" xfId="1706" xr:uid="{00000000-0005-0000-0000-0000D8040000}"/>
    <cellStyle name="Hyperlink 3 3 2 2 3 3" xfId="869" xr:uid="{00000000-0005-0000-0000-0000D9040000}"/>
    <cellStyle name="Hyperlink 3 3 2 2 3 3 2" xfId="1982" xr:uid="{00000000-0005-0000-0000-0000DA040000}"/>
    <cellStyle name="Hyperlink 3 3 2 2 3 4" xfId="1430" xr:uid="{00000000-0005-0000-0000-0000DB040000}"/>
    <cellStyle name="Hyperlink 3 3 2 2 4" xfId="409" xr:uid="{00000000-0005-0000-0000-0000DC040000}"/>
    <cellStyle name="Hyperlink 3 3 2 2 4 2" xfId="961" xr:uid="{00000000-0005-0000-0000-0000DD040000}"/>
    <cellStyle name="Hyperlink 3 3 2 2 4 2 2" xfId="2074" xr:uid="{00000000-0005-0000-0000-0000DE040000}"/>
    <cellStyle name="Hyperlink 3 3 2 2 4 3" xfId="1522" xr:uid="{00000000-0005-0000-0000-0000DF040000}"/>
    <cellStyle name="Hyperlink 3 3 2 2 5" xfId="685" xr:uid="{00000000-0005-0000-0000-0000E0040000}"/>
    <cellStyle name="Hyperlink 3 3 2 2 5 2" xfId="1798" xr:uid="{00000000-0005-0000-0000-0000E1040000}"/>
    <cellStyle name="Hyperlink 3 3 2 2 6" xfId="1246" xr:uid="{00000000-0005-0000-0000-0000E2040000}"/>
    <cellStyle name="Hyperlink 3 3 2 3" xfId="179" xr:uid="{00000000-0005-0000-0000-0000E3040000}"/>
    <cellStyle name="Hyperlink 3 3 2 3 2" xfId="455" xr:uid="{00000000-0005-0000-0000-0000E4040000}"/>
    <cellStyle name="Hyperlink 3 3 2 3 2 2" xfId="1007" xr:uid="{00000000-0005-0000-0000-0000E5040000}"/>
    <cellStyle name="Hyperlink 3 3 2 3 2 2 2" xfId="2120" xr:uid="{00000000-0005-0000-0000-0000E6040000}"/>
    <cellStyle name="Hyperlink 3 3 2 3 2 3" xfId="1568" xr:uid="{00000000-0005-0000-0000-0000E7040000}"/>
    <cellStyle name="Hyperlink 3 3 2 3 3" xfId="731" xr:uid="{00000000-0005-0000-0000-0000E8040000}"/>
    <cellStyle name="Hyperlink 3 3 2 3 3 2" xfId="1844" xr:uid="{00000000-0005-0000-0000-0000E9040000}"/>
    <cellStyle name="Hyperlink 3 3 2 3 4" xfId="1292" xr:uid="{00000000-0005-0000-0000-0000EA040000}"/>
    <cellStyle name="Hyperlink 3 3 2 4" xfId="271" xr:uid="{00000000-0005-0000-0000-0000EB040000}"/>
    <cellStyle name="Hyperlink 3 3 2 4 2" xfId="547" xr:uid="{00000000-0005-0000-0000-0000EC040000}"/>
    <cellStyle name="Hyperlink 3 3 2 4 2 2" xfId="1099" xr:uid="{00000000-0005-0000-0000-0000ED040000}"/>
    <cellStyle name="Hyperlink 3 3 2 4 2 2 2" xfId="2212" xr:uid="{00000000-0005-0000-0000-0000EE040000}"/>
    <cellStyle name="Hyperlink 3 3 2 4 2 3" xfId="1660" xr:uid="{00000000-0005-0000-0000-0000EF040000}"/>
    <cellStyle name="Hyperlink 3 3 2 4 3" xfId="823" xr:uid="{00000000-0005-0000-0000-0000F0040000}"/>
    <cellStyle name="Hyperlink 3 3 2 4 3 2" xfId="1936" xr:uid="{00000000-0005-0000-0000-0000F1040000}"/>
    <cellStyle name="Hyperlink 3 3 2 4 4" xfId="1384" xr:uid="{00000000-0005-0000-0000-0000F2040000}"/>
    <cellStyle name="Hyperlink 3 3 2 5" xfId="363" xr:uid="{00000000-0005-0000-0000-0000F3040000}"/>
    <cellStyle name="Hyperlink 3 3 2 5 2" xfId="915" xr:uid="{00000000-0005-0000-0000-0000F4040000}"/>
    <cellStyle name="Hyperlink 3 3 2 5 2 2" xfId="2028" xr:uid="{00000000-0005-0000-0000-0000F5040000}"/>
    <cellStyle name="Hyperlink 3 3 2 5 3" xfId="1476" xr:uid="{00000000-0005-0000-0000-0000F6040000}"/>
    <cellStyle name="Hyperlink 3 3 2 6" xfId="639" xr:uid="{00000000-0005-0000-0000-0000F7040000}"/>
    <cellStyle name="Hyperlink 3 3 2 6 2" xfId="1752" xr:uid="{00000000-0005-0000-0000-0000F8040000}"/>
    <cellStyle name="Hyperlink 3 3 2 7" xfId="1200" xr:uid="{00000000-0005-0000-0000-0000F9040000}"/>
    <cellStyle name="Hyperlink 3 3 3" xfId="113" xr:uid="{00000000-0005-0000-0000-0000FA040000}"/>
    <cellStyle name="Hyperlink 3 3 3 2" xfId="205" xr:uid="{00000000-0005-0000-0000-0000FB040000}"/>
    <cellStyle name="Hyperlink 3 3 3 2 2" xfId="481" xr:uid="{00000000-0005-0000-0000-0000FC040000}"/>
    <cellStyle name="Hyperlink 3 3 3 2 2 2" xfId="1033" xr:uid="{00000000-0005-0000-0000-0000FD040000}"/>
    <cellStyle name="Hyperlink 3 3 3 2 2 2 2" xfId="2146" xr:uid="{00000000-0005-0000-0000-0000FE040000}"/>
    <cellStyle name="Hyperlink 3 3 3 2 2 3" xfId="1594" xr:uid="{00000000-0005-0000-0000-0000FF040000}"/>
    <cellStyle name="Hyperlink 3 3 3 2 3" xfId="757" xr:uid="{00000000-0005-0000-0000-000000050000}"/>
    <cellStyle name="Hyperlink 3 3 3 2 3 2" xfId="1870" xr:uid="{00000000-0005-0000-0000-000001050000}"/>
    <cellStyle name="Hyperlink 3 3 3 2 4" xfId="1318" xr:uid="{00000000-0005-0000-0000-000002050000}"/>
    <cellStyle name="Hyperlink 3 3 3 3" xfId="297" xr:uid="{00000000-0005-0000-0000-000003050000}"/>
    <cellStyle name="Hyperlink 3 3 3 3 2" xfId="573" xr:uid="{00000000-0005-0000-0000-000004050000}"/>
    <cellStyle name="Hyperlink 3 3 3 3 2 2" xfId="1125" xr:uid="{00000000-0005-0000-0000-000005050000}"/>
    <cellStyle name="Hyperlink 3 3 3 3 2 2 2" xfId="2238" xr:uid="{00000000-0005-0000-0000-000006050000}"/>
    <cellStyle name="Hyperlink 3 3 3 3 2 3" xfId="1686" xr:uid="{00000000-0005-0000-0000-000007050000}"/>
    <cellStyle name="Hyperlink 3 3 3 3 3" xfId="849" xr:uid="{00000000-0005-0000-0000-000008050000}"/>
    <cellStyle name="Hyperlink 3 3 3 3 3 2" xfId="1962" xr:uid="{00000000-0005-0000-0000-000009050000}"/>
    <cellStyle name="Hyperlink 3 3 3 3 4" xfId="1410" xr:uid="{00000000-0005-0000-0000-00000A050000}"/>
    <cellStyle name="Hyperlink 3 3 3 4" xfId="389" xr:uid="{00000000-0005-0000-0000-00000B050000}"/>
    <cellStyle name="Hyperlink 3 3 3 4 2" xfId="941" xr:uid="{00000000-0005-0000-0000-00000C050000}"/>
    <cellStyle name="Hyperlink 3 3 3 4 2 2" xfId="2054" xr:uid="{00000000-0005-0000-0000-00000D050000}"/>
    <cellStyle name="Hyperlink 3 3 3 4 3" xfId="1502" xr:uid="{00000000-0005-0000-0000-00000E050000}"/>
    <cellStyle name="Hyperlink 3 3 3 5" xfId="665" xr:uid="{00000000-0005-0000-0000-00000F050000}"/>
    <cellStyle name="Hyperlink 3 3 3 5 2" xfId="1778" xr:uid="{00000000-0005-0000-0000-000010050000}"/>
    <cellStyle name="Hyperlink 3 3 3 6" xfId="1226" xr:uid="{00000000-0005-0000-0000-000011050000}"/>
    <cellStyle name="Hyperlink 3 3 4" xfId="159" xr:uid="{00000000-0005-0000-0000-000012050000}"/>
    <cellStyle name="Hyperlink 3 3 4 2" xfId="435" xr:uid="{00000000-0005-0000-0000-000013050000}"/>
    <cellStyle name="Hyperlink 3 3 4 2 2" xfId="987" xr:uid="{00000000-0005-0000-0000-000014050000}"/>
    <cellStyle name="Hyperlink 3 3 4 2 2 2" xfId="2100" xr:uid="{00000000-0005-0000-0000-000015050000}"/>
    <cellStyle name="Hyperlink 3 3 4 2 3" xfId="1548" xr:uid="{00000000-0005-0000-0000-000016050000}"/>
    <cellStyle name="Hyperlink 3 3 4 3" xfId="711" xr:uid="{00000000-0005-0000-0000-000017050000}"/>
    <cellStyle name="Hyperlink 3 3 4 3 2" xfId="1824" xr:uid="{00000000-0005-0000-0000-000018050000}"/>
    <cellStyle name="Hyperlink 3 3 4 4" xfId="1272" xr:uid="{00000000-0005-0000-0000-000019050000}"/>
    <cellStyle name="Hyperlink 3 3 5" xfId="251" xr:uid="{00000000-0005-0000-0000-00001A050000}"/>
    <cellStyle name="Hyperlink 3 3 5 2" xfId="527" xr:uid="{00000000-0005-0000-0000-00001B050000}"/>
    <cellStyle name="Hyperlink 3 3 5 2 2" xfId="1079" xr:uid="{00000000-0005-0000-0000-00001C050000}"/>
    <cellStyle name="Hyperlink 3 3 5 2 2 2" xfId="2192" xr:uid="{00000000-0005-0000-0000-00001D050000}"/>
    <cellStyle name="Hyperlink 3 3 5 2 3" xfId="1640" xr:uid="{00000000-0005-0000-0000-00001E050000}"/>
    <cellStyle name="Hyperlink 3 3 5 3" xfId="803" xr:uid="{00000000-0005-0000-0000-00001F050000}"/>
    <cellStyle name="Hyperlink 3 3 5 3 2" xfId="1916" xr:uid="{00000000-0005-0000-0000-000020050000}"/>
    <cellStyle name="Hyperlink 3 3 5 4" xfId="1364" xr:uid="{00000000-0005-0000-0000-000021050000}"/>
    <cellStyle name="Hyperlink 3 3 6" xfId="343" xr:uid="{00000000-0005-0000-0000-000022050000}"/>
    <cellStyle name="Hyperlink 3 3 6 2" xfId="895" xr:uid="{00000000-0005-0000-0000-000023050000}"/>
    <cellStyle name="Hyperlink 3 3 6 2 2" xfId="2008" xr:uid="{00000000-0005-0000-0000-000024050000}"/>
    <cellStyle name="Hyperlink 3 3 6 3" xfId="1456" xr:uid="{00000000-0005-0000-0000-000025050000}"/>
    <cellStyle name="Hyperlink 3 3 7" xfId="619" xr:uid="{00000000-0005-0000-0000-000026050000}"/>
    <cellStyle name="Hyperlink 3 3 7 2" xfId="1732" xr:uid="{00000000-0005-0000-0000-000027050000}"/>
    <cellStyle name="Hyperlink 3 3 8" xfId="1180" xr:uid="{00000000-0005-0000-0000-000028050000}"/>
    <cellStyle name="Hyperlink 3 4" xfId="77" xr:uid="{00000000-0005-0000-0000-000029050000}"/>
    <cellStyle name="Hyperlink 3 4 2" xfId="123" xr:uid="{00000000-0005-0000-0000-00002A050000}"/>
    <cellStyle name="Hyperlink 3 4 2 2" xfId="215" xr:uid="{00000000-0005-0000-0000-00002B050000}"/>
    <cellStyle name="Hyperlink 3 4 2 2 2" xfId="491" xr:uid="{00000000-0005-0000-0000-00002C050000}"/>
    <cellStyle name="Hyperlink 3 4 2 2 2 2" xfId="1043" xr:uid="{00000000-0005-0000-0000-00002D050000}"/>
    <cellStyle name="Hyperlink 3 4 2 2 2 2 2" xfId="2156" xr:uid="{00000000-0005-0000-0000-00002E050000}"/>
    <cellStyle name="Hyperlink 3 4 2 2 2 3" xfId="1604" xr:uid="{00000000-0005-0000-0000-00002F050000}"/>
    <cellStyle name="Hyperlink 3 4 2 2 3" xfId="767" xr:uid="{00000000-0005-0000-0000-000030050000}"/>
    <cellStyle name="Hyperlink 3 4 2 2 3 2" xfId="1880" xr:uid="{00000000-0005-0000-0000-000031050000}"/>
    <cellStyle name="Hyperlink 3 4 2 2 4" xfId="1328" xr:uid="{00000000-0005-0000-0000-000032050000}"/>
    <cellStyle name="Hyperlink 3 4 2 3" xfId="307" xr:uid="{00000000-0005-0000-0000-000033050000}"/>
    <cellStyle name="Hyperlink 3 4 2 3 2" xfId="583" xr:uid="{00000000-0005-0000-0000-000034050000}"/>
    <cellStyle name="Hyperlink 3 4 2 3 2 2" xfId="1135" xr:uid="{00000000-0005-0000-0000-000035050000}"/>
    <cellStyle name="Hyperlink 3 4 2 3 2 2 2" xfId="2248" xr:uid="{00000000-0005-0000-0000-000036050000}"/>
    <cellStyle name="Hyperlink 3 4 2 3 2 3" xfId="1696" xr:uid="{00000000-0005-0000-0000-000037050000}"/>
    <cellStyle name="Hyperlink 3 4 2 3 3" xfId="859" xr:uid="{00000000-0005-0000-0000-000038050000}"/>
    <cellStyle name="Hyperlink 3 4 2 3 3 2" xfId="1972" xr:uid="{00000000-0005-0000-0000-000039050000}"/>
    <cellStyle name="Hyperlink 3 4 2 3 4" xfId="1420" xr:uid="{00000000-0005-0000-0000-00003A050000}"/>
    <cellStyle name="Hyperlink 3 4 2 4" xfId="399" xr:uid="{00000000-0005-0000-0000-00003B050000}"/>
    <cellStyle name="Hyperlink 3 4 2 4 2" xfId="951" xr:uid="{00000000-0005-0000-0000-00003C050000}"/>
    <cellStyle name="Hyperlink 3 4 2 4 2 2" xfId="2064" xr:uid="{00000000-0005-0000-0000-00003D050000}"/>
    <cellStyle name="Hyperlink 3 4 2 4 3" xfId="1512" xr:uid="{00000000-0005-0000-0000-00003E050000}"/>
    <cellStyle name="Hyperlink 3 4 2 5" xfId="675" xr:uid="{00000000-0005-0000-0000-00003F050000}"/>
    <cellStyle name="Hyperlink 3 4 2 5 2" xfId="1788" xr:uid="{00000000-0005-0000-0000-000040050000}"/>
    <cellStyle name="Hyperlink 3 4 2 6" xfId="1236" xr:uid="{00000000-0005-0000-0000-000041050000}"/>
    <cellStyle name="Hyperlink 3 4 3" xfId="169" xr:uid="{00000000-0005-0000-0000-000042050000}"/>
    <cellStyle name="Hyperlink 3 4 3 2" xfId="445" xr:uid="{00000000-0005-0000-0000-000043050000}"/>
    <cellStyle name="Hyperlink 3 4 3 2 2" xfId="997" xr:uid="{00000000-0005-0000-0000-000044050000}"/>
    <cellStyle name="Hyperlink 3 4 3 2 2 2" xfId="2110" xr:uid="{00000000-0005-0000-0000-000045050000}"/>
    <cellStyle name="Hyperlink 3 4 3 2 3" xfId="1558" xr:uid="{00000000-0005-0000-0000-000046050000}"/>
    <cellStyle name="Hyperlink 3 4 3 3" xfId="721" xr:uid="{00000000-0005-0000-0000-000047050000}"/>
    <cellStyle name="Hyperlink 3 4 3 3 2" xfId="1834" xr:uid="{00000000-0005-0000-0000-000048050000}"/>
    <cellStyle name="Hyperlink 3 4 3 4" xfId="1282" xr:uid="{00000000-0005-0000-0000-000049050000}"/>
    <cellStyle name="Hyperlink 3 4 4" xfId="261" xr:uid="{00000000-0005-0000-0000-00004A050000}"/>
    <cellStyle name="Hyperlink 3 4 4 2" xfId="537" xr:uid="{00000000-0005-0000-0000-00004B050000}"/>
    <cellStyle name="Hyperlink 3 4 4 2 2" xfId="1089" xr:uid="{00000000-0005-0000-0000-00004C050000}"/>
    <cellStyle name="Hyperlink 3 4 4 2 2 2" xfId="2202" xr:uid="{00000000-0005-0000-0000-00004D050000}"/>
    <cellStyle name="Hyperlink 3 4 4 2 3" xfId="1650" xr:uid="{00000000-0005-0000-0000-00004E050000}"/>
    <cellStyle name="Hyperlink 3 4 4 3" xfId="813" xr:uid="{00000000-0005-0000-0000-00004F050000}"/>
    <cellStyle name="Hyperlink 3 4 4 3 2" xfId="1926" xr:uid="{00000000-0005-0000-0000-000050050000}"/>
    <cellStyle name="Hyperlink 3 4 4 4" xfId="1374" xr:uid="{00000000-0005-0000-0000-000051050000}"/>
    <cellStyle name="Hyperlink 3 4 5" xfId="353" xr:uid="{00000000-0005-0000-0000-000052050000}"/>
    <cellStyle name="Hyperlink 3 4 5 2" xfId="905" xr:uid="{00000000-0005-0000-0000-000053050000}"/>
    <cellStyle name="Hyperlink 3 4 5 2 2" xfId="2018" xr:uid="{00000000-0005-0000-0000-000054050000}"/>
    <cellStyle name="Hyperlink 3 4 5 3" xfId="1466" xr:uid="{00000000-0005-0000-0000-000055050000}"/>
    <cellStyle name="Hyperlink 3 4 6" xfId="629" xr:uid="{00000000-0005-0000-0000-000056050000}"/>
    <cellStyle name="Hyperlink 3 4 6 2" xfId="1742" xr:uid="{00000000-0005-0000-0000-000057050000}"/>
    <cellStyle name="Hyperlink 3 4 7" xfId="1190" xr:uid="{00000000-0005-0000-0000-000058050000}"/>
    <cellStyle name="Hyperlink 3 5" xfId="98" xr:uid="{00000000-0005-0000-0000-000059050000}"/>
    <cellStyle name="Hyperlink 3 5 2" xfId="144" xr:uid="{00000000-0005-0000-0000-00005A050000}"/>
    <cellStyle name="Hyperlink 3 5 2 2" xfId="236" xr:uid="{00000000-0005-0000-0000-00005B050000}"/>
    <cellStyle name="Hyperlink 3 5 2 2 2" xfId="512" xr:uid="{00000000-0005-0000-0000-00005C050000}"/>
    <cellStyle name="Hyperlink 3 5 2 2 2 2" xfId="1064" xr:uid="{00000000-0005-0000-0000-00005D050000}"/>
    <cellStyle name="Hyperlink 3 5 2 2 2 2 2" xfId="2177" xr:uid="{00000000-0005-0000-0000-00005E050000}"/>
    <cellStyle name="Hyperlink 3 5 2 2 2 3" xfId="1625" xr:uid="{00000000-0005-0000-0000-00005F050000}"/>
    <cellStyle name="Hyperlink 3 5 2 2 3" xfId="788" xr:uid="{00000000-0005-0000-0000-000060050000}"/>
    <cellStyle name="Hyperlink 3 5 2 2 3 2" xfId="1901" xr:uid="{00000000-0005-0000-0000-000061050000}"/>
    <cellStyle name="Hyperlink 3 5 2 2 4" xfId="1349" xr:uid="{00000000-0005-0000-0000-000062050000}"/>
    <cellStyle name="Hyperlink 3 5 2 3" xfId="328" xr:uid="{00000000-0005-0000-0000-000063050000}"/>
    <cellStyle name="Hyperlink 3 5 2 3 2" xfId="604" xr:uid="{00000000-0005-0000-0000-000064050000}"/>
    <cellStyle name="Hyperlink 3 5 2 3 2 2" xfId="1156" xr:uid="{00000000-0005-0000-0000-000065050000}"/>
    <cellStyle name="Hyperlink 3 5 2 3 2 2 2" xfId="2269" xr:uid="{00000000-0005-0000-0000-000066050000}"/>
    <cellStyle name="Hyperlink 3 5 2 3 2 3" xfId="1717" xr:uid="{00000000-0005-0000-0000-000067050000}"/>
    <cellStyle name="Hyperlink 3 5 2 3 3" xfId="880" xr:uid="{00000000-0005-0000-0000-000068050000}"/>
    <cellStyle name="Hyperlink 3 5 2 3 3 2" xfId="1993" xr:uid="{00000000-0005-0000-0000-000069050000}"/>
    <cellStyle name="Hyperlink 3 5 2 3 4" xfId="1441" xr:uid="{00000000-0005-0000-0000-00006A050000}"/>
    <cellStyle name="Hyperlink 3 5 2 4" xfId="420" xr:uid="{00000000-0005-0000-0000-00006B050000}"/>
    <cellStyle name="Hyperlink 3 5 2 4 2" xfId="972" xr:uid="{00000000-0005-0000-0000-00006C050000}"/>
    <cellStyle name="Hyperlink 3 5 2 4 2 2" xfId="2085" xr:uid="{00000000-0005-0000-0000-00006D050000}"/>
    <cellStyle name="Hyperlink 3 5 2 4 3" xfId="1533" xr:uid="{00000000-0005-0000-0000-00006E050000}"/>
    <cellStyle name="Hyperlink 3 5 2 5" xfId="696" xr:uid="{00000000-0005-0000-0000-00006F050000}"/>
    <cellStyle name="Hyperlink 3 5 2 5 2" xfId="1809" xr:uid="{00000000-0005-0000-0000-000070050000}"/>
    <cellStyle name="Hyperlink 3 5 2 6" xfId="1257" xr:uid="{00000000-0005-0000-0000-000071050000}"/>
    <cellStyle name="Hyperlink 3 5 3" xfId="190" xr:uid="{00000000-0005-0000-0000-000072050000}"/>
    <cellStyle name="Hyperlink 3 5 3 2" xfId="466" xr:uid="{00000000-0005-0000-0000-000073050000}"/>
    <cellStyle name="Hyperlink 3 5 3 2 2" xfId="1018" xr:uid="{00000000-0005-0000-0000-000074050000}"/>
    <cellStyle name="Hyperlink 3 5 3 2 2 2" xfId="2131" xr:uid="{00000000-0005-0000-0000-000075050000}"/>
    <cellStyle name="Hyperlink 3 5 3 2 3" xfId="1579" xr:uid="{00000000-0005-0000-0000-000076050000}"/>
    <cellStyle name="Hyperlink 3 5 3 3" xfId="742" xr:uid="{00000000-0005-0000-0000-000077050000}"/>
    <cellStyle name="Hyperlink 3 5 3 3 2" xfId="1855" xr:uid="{00000000-0005-0000-0000-000078050000}"/>
    <cellStyle name="Hyperlink 3 5 3 4" xfId="1303" xr:uid="{00000000-0005-0000-0000-000079050000}"/>
    <cellStyle name="Hyperlink 3 5 4" xfId="282" xr:uid="{00000000-0005-0000-0000-00007A050000}"/>
    <cellStyle name="Hyperlink 3 5 4 2" xfId="558" xr:uid="{00000000-0005-0000-0000-00007B050000}"/>
    <cellStyle name="Hyperlink 3 5 4 2 2" xfId="1110" xr:uid="{00000000-0005-0000-0000-00007C050000}"/>
    <cellStyle name="Hyperlink 3 5 4 2 2 2" xfId="2223" xr:uid="{00000000-0005-0000-0000-00007D050000}"/>
    <cellStyle name="Hyperlink 3 5 4 2 3" xfId="1671" xr:uid="{00000000-0005-0000-0000-00007E050000}"/>
    <cellStyle name="Hyperlink 3 5 4 3" xfId="834" xr:uid="{00000000-0005-0000-0000-00007F050000}"/>
    <cellStyle name="Hyperlink 3 5 4 3 2" xfId="1947" xr:uid="{00000000-0005-0000-0000-000080050000}"/>
    <cellStyle name="Hyperlink 3 5 4 4" xfId="1395" xr:uid="{00000000-0005-0000-0000-000081050000}"/>
    <cellStyle name="Hyperlink 3 5 5" xfId="374" xr:uid="{00000000-0005-0000-0000-000082050000}"/>
    <cellStyle name="Hyperlink 3 5 5 2" xfId="926" xr:uid="{00000000-0005-0000-0000-000083050000}"/>
    <cellStyle name="Hyperlink 3 5 5 2 2" xfId="2039" xr:uid="{00000000-0005-0000-0000-000084050000}"/>
    <cellStyle name="Hyperlink 3 5 5 3" xfId="1487" xr:uid="{00000000-0005-0000-0000-000085050000}"/>
    <cellStyle name="Hyperlink 3 5 6" xfId="650" xr:uid="{00000000-0005-0000-0000-000086050000}"/>
    <cellStyle name="Hyperlink 3 5 6 2" xfId="1763" xr:uid="{00000000-0005-0000-0000-000087050000}"/>
    <cellStyle name="Hyperlink 3 5 7" xfId="1211" xr:uid="{00000000-0005-0000-0000-000088050000}"/>
    <cellStyle name="Hyperlink 3 6" xfId="103" xr:uid="{00000000-0005-0000-0000-000089050000}"/>
    <cellStyle name="Hyperlink 3 6 2" xfId="195" xr:uid="{00000000-0005-0000-0000-00008A050000}"/>
    <cellStyle name="Hyperlink 3 6 2 2" xfId="471" xr:uid="{00000000-0005-0000-0000-00008B050000}"/>
    <cellStyle name="Hyperlink 3 6 2 2 2" xfId="1023" xr:uid="{00000000-0005-0000-0000-00008C050000}"/>
    <cellStyle name="Hyperlink 3 6 2 2 2 2" xfId="2136" xr:uid="{00000000-0005-0000-0000-00008D050000}"/>
    <cellStyle name="Hyperlink 3 6 2 2 3" xfId="1584" xr:uid="{00000000-0005-0000-0000-00008E050000}"/>
    <cellStyle name="Hyperlink 3 6 2 3" xfId="747" xr:uid="{00000000-0005-0000-0000-00008F050000}"/>
    <cellStyle name="Hyperlink 3 6 2 3 2" xfId="1860" xr:uid="{00000000-0005-0000-0000-000090050000}"/>
    <cellStyle name="Hyperlink 3 6 2 4" xfId="1308" xr:uid="{00000000-0005-0000-0000-000091050000}"/>
    <cellStyle name="Hyperlink 3 6 3" xfId="287" xr:uid="{00000000-0005-0000-0000-000092050000}"/>
    <cellStyle name="Hyperlink 3 6 3 2" xfId="563" xr:uid="{00000000-0005-0000-0000-000093050000}"/>
    <cellStyle name="Hyperlink 3 6 3 2 2" xfId="1115" xr:uid="{00000000-0005-0000-0000-000094050000}"/>
    <cellStyle name="Hyperlink 3 6 3 2 2 2" xfId="2228" xr:uid="{00000000-0005-0000-0000-000095050000}"/>
    <cellStyle name="Hyperlink 3 6 3 2 3" xfId="1676" xr:uid="{00000000-0005-0000-0000-000096050000}"/>
    <cellStyle name="Hyperlink 3 6 3 3" xfId="839" xr:uid="{00000000-0005-0000-0000-000097050000}"/>
    <cellStyle name="Hyperlink 3 6 3 3 2" xfId="1952" xr:uid="{00000000-0005-0000-0000-000098050000}"/>
    <cellStyle name="Hyperlink 3 6 3 4" xfId="1400" xr:uid="{00000000-0005-0000-0000-000099050000}"/>
    <cellStyle name="Hyperlink 3 6 4" xfId="379" xr:uid="{00000000-0005-0000-0000-00009A050000}"/>
    <cellStyle name="Hyperlink 3 6 4 2" xfId="931" xr:uid="{00000000-0005-0000-0000-00009B050000}"/>
    <cellStyle name="Hyperlink 3 6 4 2 2" xfId="2044" xr:uid="{00000000-0005-0000-0000-00009C050000}"/>
    <cellStyle name="Hyperlink 3 6 4 3" xfId="1492" xr:uid="{00000000-0005-0000-0000-00009D050000}"/>
    <cellStyle name="Hyperlink 3 6 5" xfId="655" xr:uid="{00000000-0005-0000-0000-00009E050000}"/>
    <cellStyle name="Hyperlink 3 6 5 2" xfId="1768" xr:uid="{00000000-0005-0000-0000-00009F050000}"/>
    <cellStyle name="Hyperlink 3 6 6" xfId="1216" xr:uid="{00000000-0005-0000-0000-0000A0050000}"/>
    <cellStyle name="Hyperlink 3 7" xfId="149" xr:uid="{00000000-0005-0000-0000-0000A1050000}"/>
    <cellStyle name="Hyperlink 3 7 2" xfId="425" xr:uid="{00000000-0005-0000-0000-0000A2050000}"/>
    <cellStyle name="Hyperlink 3 7 2 2" xfId="977" xr:uid="{00000000-0005-0000-0000-0000A3050000}"/>
    <cellStyle name="Hyperlink 3 7 2 2 2" xfId="2090" xr:uid="{00000000-0005-0000-0000-0000A4050000}"/>
    <cellStyle name="Hyperlink 3 7 2 3" xfId="1538" xr:uid="{00000000-0005-0000-0000-0000A5050000}"/>
    <cellStyle name="Hyperlink 3 7 3" xfId="701" xr:uid="{00000000-0005-0000-0000-0000A6050000}"/>
    <cellStyle name="Hyperlink 3 7 3 2" xfId="1814" xr:uid="{00000000-0005-0000-0000-0000A7050000}"/>
    <cellStyle name="Hyperlink 3 7 4" xfId="1262" xr:uid="{00000000-0005-0000-0000-0000A8050000}"/>
    <cellStyle name="Hyperlink 3 8" xfId="241" xr:uid="{00000000-0005-0000-0000-0000A9050000}"/>
    <cellStyle name="Hyperlink 3 8 2" xfId="517" xr:uid="{00000000-0005-0000-0000-0000AA050000}"/>
    <cellStyle name="Hyperlink 3 8 2 2" xfId="1069" xr:uid="{00000000-0005-0000-0000-0000AB050000}"/>
    <cellStyle name="Hyperlink 3 8 2 2 2" xfId="2182" xr:uid="{00000000-0005-0000-0000-0000AC050000}"/>
    <cellStyle name="Hyperlink 3 8 2 3" xfId="1630" xr:uid="{00000000-0005-0000-0000-0000AD050000}"/>
    <cellStyle name="Hyperlink 3 8 3" xfId="793" xr:uid="{00000000-0005-0000-0000-0000AE050000}"/>
    <cellStyle name="Hyperlink 3 8 3 2" xfId="1906" xr:uid="{00000000-0005-0000-0000-0000AF050000}"/>
    <cellStyle name="Hyperlink 3 8 4" xfId="1354" xr:uid="{00000000-0005-0000-0000-0000B0050000}"/>
    <cellStyle name="Hyperlink 3 9" xfId="333" xr:uid="{00000000-0005-0000-0000-0000B1050000}"/>
    <cellStyle name="Hyperlink 3 9 2" xfId="885" xr:uid="{00000000-0005-0000-0000-0000B2050000}"/>
    <cellStyle name="Hyperlink 3 9 2 2" xfId="1998" xr:uid="{00000000-0005-0000-0000-0000B3050000}"/>
    <cellStyle name="Hyperlink 3 9 3" xfId="1446" xr:uid="{00000000-0005-0000-0000-0000B4050000}"/>
    <cellStyle name="Hyperlink 4" xfId="58" xr:uid="{00000000-0005-0000-0000-0000B5050000}"/>
    <cellStyle name="Hyperlink 4 10" xfId="1172" xr:uid="{00000000-0005-0000-0000-0000B6050000}"/>
    <cellStyle name="Hyperlink 4 2" xfId="64" xr:uid="{00000000-0005-0000-0000-0000B7050000}"/>
    <cellStyle name="Hyperlink 4 2 2" xfId="74" xr:uid="{00000000-0005-0000-0000-0000B8050000}"/>
    <cellStyle name="Hyperlink 4 2 2 2" xfId="94" xr:uid="{00000000-0005-0000-0000-0000B9050000}"/>
    <cellStyle name="Hyperlink 4 2 2 2 2" xfId="140" xr:uid="{00000000-0005-0000-0000-0000BA050000}"/>
    <cellStyle name="Hyperlink 4 2 2 2 2 2" xfId="232" xr:uid="{00000000-0005-0000-0000-0000BB050000}"/>
    <cellStyle name="Hyperlink 4 2 2 2 2 2 2" xfId="508" xr:uid="{00000000-0005-0000-0000-0000BC050000}"/>
    <cellStyle name="Hyperlink 4 2 2 2 2 2 2 2" xfId="1060" xr:uid="{00000000-0005-0000-0000-0000BD050000}"/>
    <cellStyle name="Hyperlink 4 2 2 2 2 2 2 2 2" xfId="2173" xr:uid="{00000000-0005-0000-0000-0000BE050000}"/>
    <cellStyle name="Hyperlink 4 2 2 2 2 2 2 3" xfId="1621" xr:uid="{00000000-0005-0000-0000-0000BF050000}"/>
    <cellStyle name="Hyperlink 4 2 2 2 2 2 3" xfId="784" xr:uid="{00000000-0005-0000-0000-0000C0050000}"/>
    <cellStyle name="Hyperlink 4 2 2 2 2 2 3 2" xfId="1897" xr:uid="{00000000-0005-0000-0000-0000C1050000}"/>
    <cellStyle name="Hyperlink 4 2 2 2 2 2 4" xfId="1345" xr:uid="{00000000-0005-0000-0000-0000C2050000}"/>
    <cellStyle name="Hyperlink 4 2 2 2 2 3" xfId="324" xr:uid="{00000000-0005-0000-0000-0000C3050000}"/>
    <cellStyle name="Hyperlink 4 2 2 2 2 3 2" xfId="600" xr:uid="{00000000-0005-0000-0000-0000C4050000}"/>
    <cellStyle name="Hyperlink 4 2 2 2 2 3 2 2" xfId="1152" xr:uid="{00000000-0005-0000-0000-0000C5050000}"/>
    <cellStyle name="Hyperlink 4 2 2 2 2 3 2 2 2" xfId="2265" xr:uid="{00000000-0005-0000-0000-0000C6050000}"/>
    <cellStyle name="Hyperlink 4 2 2 2 2 3 2 3" xfId="1713" xr:uid="{00000000-0005-0000-0000-0000C7050000}"/>
    <cellStyle name="Hyperlink 4 2 2 2 2 3 3" xfId="876" xr:uid="{00000000-0005-0000-0000-0000C8050000}"/>
    <cellStyle name="Hyperlink 4 2 2 2 2 3 3 2" xfId="1989" xr:uid="{00000000-0005-0000-0000-0000C9050000}"/>
    <cellStyle name="Hyperlink 4 2 2 2 2 3 4" xfId="1437" xr:uid="{00000000-0005-0000-0000-0000CA050000}"/>
    <cellStyle name="Hyperlink 4 2 2 2 2 4" xfId="416" xr:uid="{00000000-0005-0000-0000-0000CB050000}"/>
    <cellStyle name="Hyperlink 4 2 2 2 2 4 2" xfId="968" xr:uid="{00000000-0005-0000-0000-0000CC050000}"/>
    <cellStyle name="Hyperlink 4 2 2 2 2 4 2 2" xfId="2081" xr:uid="{00000000-0005-0000-0000-0000CD050000}"/>
    <cellStyle name="Hyperlink 4 2 2 2 2 4 3" xfId="1529" xr:uid="{00000000-0005-0000-0000-0000CE050000}"/>
    <cellStyle name="Hyperlink 4 2 2 2 2 5" xfId="692" xr:uid="{00000000-0005-0000-0000-0000CF050000}"/>
    <cellStyle name="Hyperlink 4 2 2 2 2 5 2" xfId="1805" xr:uid="{00000000-0005-0000-0000-0000D0050000}"/>
    <cellStyle name="Hyperlink 4 2 2 2 2 6" xfId="1253" xr:uid="{00000000-0005-0000-0000-0000D1050000}"/>
    <cellStyle name="Hyperlink 4 2 2 2 3" xfId="186" xr:uid="{00000000-0005-0000-0000-0000D2050000}"/>
    <cellStyle name="Hyperlink 4 2 2 2 3 2" xfId="462" xr:uid="{00000000-0005-0000-0000-0000D3050000}"/>
    <cellStyle name="Hyperlink 4 2 2 2 3 2 2" xfId="1014" xr:uid="{00000000-0005-0000-0000-0000D4050000}"/>
    <cellStyle name="Hyperlink 4 2 2 2 3 2 2 2" xfId="2127" xr:uid="{00000000-0005-0000-0000-0000D5050000}"/>
    <cellStyle name="Hyperlink 4 2 2 2 3 2 3" xfId="1575" xr:uid="{00000000-0005-0000-0000-0000D6050000}"/>
    <cellStyle name="Hyperlink 4 2 2 2 3 3" xfId="738" xr:uid="{00000000-0005-0000-0000-0000D7050000}"/>
    <cellStyle name="Hyperlink 4 2 2 2 3 3 2" xfId="1851" xr:uid="{00000000-0005-0000-0000-0000D8050000}"/>
    <cellStyle name="Hyperlink 4 2 2 2 3 4" xfId="1299" xr:uid="{00000000-0005-0000-0000-0000D9050000}"/>
    <cellStyle name="Hyperlink 4 2 2 2 4" xfId="278" xr:uid="{00000000-0005-0000-0000-0000DA050000}"/>
    <cellStyle name="Hyperlink 4 2 2 2 4 2" xfId="554" xr:uid="{00000000-0005-0000-0000-0000DB050000}"/>
    <cellStyle name="Hyperlink 4 2 2 2 4 2 2" xfId="1106" xr:uid="{00000000-0005-0000-0000-0000DC050000}"/>
    <cellStyle name="Hyperlink 4 2 2 2 4 2 2 2" xfId="2219" xr:uid="{00000000-0005-0000-0000-0000DD050000}"/>
    <cellStyle name="Hyperlink 4 2 2 2 4 2 3" xfId="1667" xr:uid="{00000000-0005-0000-0000-0000DE050000}"/>
    <cellStyle name="Hyperlink 4 2 2 2 4 3" xfId="830" xr:uid="{00000000-0005-0000-0000-0000DF050000}"/>
    <cellStyle name="Hyperlink 4 2 2 2 4 3 2" xfId="1943" xr:uid="{00000000-0005-0000-0000-0000E0050000}"/>
    <cellStyle name="Hyperlink 4 2 2 2 4 4" xfId="1391" xr:uid="{00000000-0005-0000-0000-0000E1050000}"/>
    <cellStyle name="Hyperlink 4 2 2 2 5" xfId="370" xr:uid="{00000000-0005-0000-0000-0000E2050000}"/>
    <cellStyle name="Hyperlink 4 2 2 2 5 2" xfId="922" xr:uid="{00000000-0005-0000-0000-0000E3050000}"/>
    <cellStyle name="Hyperlink 4 2 2 2 5 2 2" xfId="2035" xr:uid="{00000000-0005-0000-0000-0000E4050000}"/>
    <cellStyle name="Hyperlink 4 2 2 2 5 3" xfId="1483" xr:uid="{00000000-0005-0000-0000-0000E5050000}"/>
    <cellStyle name="Hyperlink 4 2 2 2 6" xfId="646" xr:uid="{00000000-0005-0000-0000-0000E6050000}"/>
    <cellStyle name="Hyperlink 4 2 2 2 6 2" xfId="1759" xr:uid="{00000000-0005-0000-0000-0000E7050000}"/>
    <cellStyle name="Hyperlink 4 2 2 2 7" xfId="1207" xr:uid="{00000000-0005-0000-0000-0000E8050000}"/>
    <cellStyle name="Hyperlink 4 2 2 3" xfId="120" xr:uid="{00000000-0005-0000-0000-0000E9050000}"/>
    <cellStyle name="Hyperlink 4 2 2 3 2" xfId="212" xr:uid="{00000000-0005-0000-0000-0000EA050000}"/>
    <cellStyle name="Hyperlink 4 2 2 3 2 2" xfId="488" xr:uid="{00000000-0005-0000-0000-0000EB050000}"/>
    <cellStyle name="Hyperlink 4 2 2 3 2 2 2" xfId="1040" xr:uid="{00000000-0005-0000-0000-0000EC050000}"/>
    <cellStyle name="Hyperlink 4 2 2 3 2 2 2 2" xfId="2153" xr:uid="{00000000-0005-0000-0000-0000ED050000}"/>
    <cellStyle name="Hyperlink 4 2 2 3 2 2 3" xfId="1601" xr:uid="{00000000-0005-0000-0000-0000EE050000}"/>
    <cellStyle name="Hyperlink 4 2 2 3 2 3" xfId="764" xr:uid="{00000000-0005-0000-0000-0000EF050000}"/>
    <cellStyle name="Hyperlink 4 2 2 3 2 3 2" xfId="1877" xr:uid="{00000000-0005-0000-0000-0000F0050000}"/>
    <cellStyle name="Hyperlink 4 2 2 3 2 4" xfId="1325" xr:uid="{00000000-0005-0000-0000-0000F1050000}"/>
    <cellStyle name="Hyperlink 4 2 2 3 3" xfId="304" xr:uid="{00000000-0005-0000-0000-0000F2050000}"/>
    <cellStyle name="Hyperlink 4 2 2 3 3 2" xfId="580" xr:uid="{00000000-0005-0000-0000-0000F3050000}"/>
    <cellStyle name="Hyperlink 4 2 2 3 3 2 2" xfId="1132" xr:uid="{00000000-0005-0000-0000-0000F4050000}"/>
    <cellStyle name="Hyperlink 4 2 2 3 3 2 2 2" xfId="2245" xr:uid="{00000000-0005-0000-0000-0000F5050000}"/>
    <cellStyle name="Hyperlink 4 2 2 3 3 2 3" xfId="1693" xr:uid="{00000000-0005-0000-0000-0000F6050000}"/>
    <cellStyle name="Hyperlink 4 2 2 3 3 3" xfId="856" xr:uid="{00000000-0005-0000-0000-0000F7050000}"/>
    <cellStyle name="Hyperlink 4 2 2 3 3 3 2" xfId="1969" xr:uid="{00000000-0005-0000-0000-0000F8050000}"/>
    <cellStyle name="Hyperlink 4 2 2 3 3 4" xfId="1417" xr:uid="{00000000-0005-0000-0000-0000F9050000}"/>
    <cellStyle name="Hyperlink 4 2 2 3 4" xfId="396" xr:uid="{00000000-0005-0000-0000-0000FA050000}"/>
    <cellStyle name="Hyperlink 4 2 2 3 4 2" xfId="948" xr:uid="{00000000-0005-0000-0000-0000FB050000}"/>
    <cellStyle name="Hyperlink 4 2 2 3 4 2 2" xfId="2061" xr:uid="{00000000-0005-0000-0000-0000FC050000}"/>
    <cellStyle name="Hyperlink 4 2 2 3 4 3" xfId="1509" xr:uid="{00000000-0005-0000-0000-0000FD050000}"/>
    <cellStyle name="Hyperlink 4 2 2 3 5" xfId="672" xr:uid="{00000000-0005-0000-0000-0000FE050000}"/>
    <cellStyle name="Hyperlink 4 2 2 3 5 2" xfId="1785" xr:uid="{00000000-0005-0000-0000-0000FF050000}"/>
    <cellStyle name="Hyperlink 4 2 2 3 6" xfId="1233" xr:uid="{00000000-0005-0000-0000-000000060000}"/>
    <cellStyle name="Hyperlink 4 2 2 4" xfId="166" xr:uid="{00000000-0005-0000-0000-000001060000}"/>
    <cellStyle name="Hyperlink 4 2 2 4 2" xfId="442" xr:uid="{00000000-0005-0000-0000-000002060000}"/>
    <cellStyle name="Hyperlink 4 2 2 4 2 2" xfId="994" xr:uid="{00000000-0005-0000-0000-000003060000}"/>
    <cellStyle name="Hyperlink 4 2 2 4 2 2 2" xfId="2107" xr:uid="{00000000-0005-0000-0000-000004060000}"/>
    <cellStyle name="Hyperlink 4 2 2 4 2 3" xfId="1555" xr:uid="{00000000-0005-0000-0000-000005060000}"/>
    <cellStyle name="Hyperlink 4 2 2 4 3" xfId="718" xr:uid="{00000000-0005-0000-0000-000006060000}"/>
    <cellStyle name="Hyperlink 4 2 2 4 3 2" xfId="1831" xr:uid="{00000000-0005-0000-0000-000007060000}"/>
    <cellStyle name="Hyperlink 4 2 2 4 4" xfId="1279" xr:uid="{00000000-0005-0000-0000-000008060000}"/>
    <cellStyle name="Hyperlink 4 2 2 5" xfId="258" xr:uid="{00000000-0005-0000-0000-000009060000}"/>
    <cellStyle name="Hyperlink 4 2 2 5 2" xfId="534" xr:uid="{00000000-0005-0000-0000-00000A060000}"/>
    <cellStyle name="Hyperlink 4 2 2 5 2 2" xfId="1086" xr:uid="{00000000-0005-0000-0000-00000B060000}"/>
    <cellStyle name="Hyperlink 4 2 2 5 2 2 2" xfId="2199" xr:uid="{00000000-0005-0000-0000-00000C060000}"/>
    <cellStyle name="Hyperlink 4 2 2 5 2 3" xfId="1647" xr:uid="{00000000-0005-0000-0000-00000D060000}"/>
    <cellStyle name="Hyperlink 4 2 2 5 3" xfId="810" xr:uid="{00000000-0005-0000-0000-00000E060000}"/>
    <cellStyle name="Hyperlink 4 2 2 5 3 2" xfId="1923" xr:uid="{00000000-0005-0000-0000-00000F060000}"/>
    <cellStyle name="Hyperlink 4 2 2 5 4" xfId="1371" xr:uid="{00000000-0005-0000-0000-000010060000}"/>
    <cellStyle name="Hyperlink 4 2 2 6" xfId="350" xr:uid="{00000000-0005-0000-0000-000011060000}"/>
    <cellStyle name="Hyperlink 4 2 2 6 2" xfId="902" xr:uid="{00000000-0005-0000-0000-000012060000}"/>
    <cellStyle name="Hyperlink 4 2 2 6 2 2" xfId="2015" xr:uid="{00000000-0005-0000-0000-000013060000}"/>
    <cellStyle name="Hyperlink 4 2 2 6 3" xfId="1463" xr:uid="{00000000-0005-0000-0000-000014060000}"/>
    <cellStyle name="Hyperlink 4 2 2 7" xfId="626" xr:uid="{00000000-0005-0000-0000-000015060000}"/>
    <cellStyle name="Hyperlink 4 2 2 7 2" xfId="1739" xr:uid="{00000000-0005-0000-0000-000016060000}"/>
    <cellStyle name="Hyperlink 4 2 2 8" xfId="1187" xr:uid="{00000000-0005-0000-0000-000017060000}"/>
    <cellStyle name="Hyperlink 4 2 3" xfId="84" xr:uid="{00000000-0005-0000-0000-000018060000}"/>
    <cellStyle name="Hyperlink 4 2 3 2" xfId="130" xr:uid="{00000000-0005-0000-0000-000019060000}"/>
    <cellStyle name="Hyperlink 4 2 3 2 2" xfId="222" xr:uid="{00000000-0005-0000-0000-00001A060000}"/>
    <cellStyle name="Hyperlink 4 2 3 2 2 2" xfId="498" xr:uid="{00000000-0005-0000-0000-00001B060000}"/>
    <cellStyle name="Hyperlink 4 2 3 2 2 2 2" xfId="1050" xr:uid="{00000000-0005-0000-0000-00001C060000}"/>
    <cellStyle name="Hyperlink 4 2 3 2 2 2 2 2" xfId="2163" xr:uid="{00000000-0005-0000-0000-00001D060000}"/>
    <cellStyle name="Hyperlink 4 2 3 2 2 2 3" xfId="1611" xr:uid="{00000000-0005-0000-0000-00001E060000}"/>
    <cellStyle name="Hyperlink 4 2 3 2 2 3" xfId="774" xr:uid="{00000000-0005-0000-0000-00001F060000}"/>
    <cellStyle name="Hyperlink 4 2 3 2 2 3 2" xfId="1887" xr:uid="{00000000-0005-0000-0000-000020060000}"/>
    <cellStyle name="Hyperlink 4 2 3 2 2 4" xfId="1335" xr:uid="{00000000-0005-0000-0000-000021060000}"/>
    <cellStyle name="Hyperlink 4 2 3 2 3" xfId="314" xr:uid="{00000000-0005-0000-0000-000022060000}"/>
    <cellStyle name="Hyperlink 4 2 3 2 3 2" xfId="590" xr:uid="{00000000-0005-0000-0000-000023060000}"/>
    <cellStyle name="Hyperlink 4 2 3 2 3 2 2" xfId="1142" xr:uid="{00000000-0005-0000-0000-000024060000}"/>
    <cellStyle name="Hyperlink 4 2 3 2 3 2 2 2" xfId="2255" xr:uid="{00000000-0005-0000-0000-000025060000}"/>
    <cellStyle name="Hyperlink 4 2 3 2 3 2 3" xfId="1703" xr:uid="{00000000-0005-0000-0000-000026060000}"/>
    <cellStyle name="Hyperlink 4 2 3 2 3 3" xfId="866" xr:uid="{00000000-0005-0000-0000-000027060000}"/>
    <cellStyle name="Hyperlink 4 2 3 2 3 3 2" xfId="1979" xr:uid="{00000000-0005-0000-0000-000028060000}"/>
    <cellStyle name="Hyperlink 4 2 3 2 3 4" xfId="1427" xr:uid="{00000000-0005-0000-0000-000029060000}"/>
    <cellStyle name="Hyperlink 4 2 3 2 4" xfId="406" xr:uid="{00000000-0005-0000-0000-00002A060000}"/>
    <cellStyle name="Hyperlink 4 2 3 2 4 2" xfId="958" xr:uid="{00000000-0005-0000-0000-00002B060000}"/>
    <cellStyle name="Hyperlink 4 2 3 2 4 2 2" xfId="2071" xr:uid="{00000000-0005-0000-0000-00002C060000}"/>
    <cellStyle name="Hyperlink 4 2 3 2 4 3" xfId="1519" xr:uid="{00000000-0005-0000-0000-00002D060000}"/>
    <cellStyle name="Hyperlink 4 2 3 2 5" xfId="682" xr:uid="{00000000-0005-0000-0000-00002E060000}"/>
    <cellStyle name="Hyperlink 4 2 3 2 5 2" xfId="1795" xr:uid="{00000000-0005-0000-0000-00002F060000}"/>
    <cellStyle name="Hyperlink 4 2 3 2 6" xfId="1243" xr:uid="{00000000-0005-0000-0000-000030060000}"/>
    <cellStyle name="Hyperlink 4 2 3 3" xfId="176" xr:uid="{00000000-0005-0000-0000-000031060000}"/>
    <cellStyle name="Hyperlink 4 2 3 3 2" xfId="452" xr:uid="{00000000-0005-0000-0000-000032060000}"/>
    <cellStyle name="Hyperlink 4 2 3 3 2 2" xfId="1004" xr:uid="{00000000-0005-0000-0000-000033060000}"/>
    <cellStyle name="Hyperlink 4 2 3 3 2 2 2" xfId="2117" xr:uid="{00000000-0005-0000-0000-000034060000}"/>
    <cellStyle name="Hyperlink 4 2 3 3 2 3" xfId="1565" xr:uid="{00000000-0005-0000-0000-000035060000}"/>
    <cellStyle name="Hyperlink 4 2 3 3 3" xfId="728" xr:uid="{00000000-0005-0000-0000-000036060000}"/>
    <cellStyle name="Hyperlink 4 2 3 3 3 2" xfId="1841" xr:uid="{00000000-0005-0000-0000-000037060000}"/>
    <cellStyle name="Hyperlink 4 2 3 3 4" xfId="1289" xr:uid="{00000000-0005-0000-0000-000038060000}"/>
    <cellStyle name="Hyperlink 4 2 3 4" xfId="268" xr:uid="{00000000-0005-0000-0000-000039060000}"/>
    <cellStyle name="Hyperlink 4 2 3 4 2" xfId="544" xr:uid="{00000000-0005-0000-0000-00003A060000}"/>
    <cellStyle name="Hyperlink 4 2 3 4 2 2" xfId="1096" xr:uid="{00000000-0005-0000-0000-00003B060000}"/>
    <cellStyle name="Hyperlink 4 2 3 4 2 2 2" xfId="2209" xr:uid="{00000000-0005-0000-0000-00003C060000}"/>
    <cellStyle name="Hyperlink 4 2 3 4 2 3" xfId="1657" xr:uid="{00000000-0005-0000-0000-00003D060000}"/>
    <cellStyle name="Hyperlink 4 2 3 4 3" xfId="820" xr:uid="{00000000-0005-0000-0000-00003E060000}"/>
    <cellStyle name="Hyperlink 4 2 3 4 3 2" xfId="1933" xr:uid="{00000000-0005-0000-0000-00003F060000}"/>
    <cellStyle name="Hyperlink 4 2 3 4 4" xfId="1381" xr:uid="{00000000-0005-0000-0000-000040060000}"/>
    <cellStyle name="Hyperlink 4 2 3 5" xfId="360" xr:uid="{00000000-0005-0000-0000-000041060000}"/>
    <cellStyle name="Hyperlink 4 2 3 5 2" xfId="912" xr:uid="{00000000-0005-0000-0000-000042060000}"/>
    <cellStyle name="Hyperlink 4 2 3 5 2 2" xfId="2025" xr:uid="{00000000-0005-0000-0000-000043060000}"/>
    <cellStyle name="Hyperlink 4 2 3 5 3" xfId="1473" xr:uid="{00000000-0005-0000-0000-000044060000}"/>
    <cellStyle name="Hyperlink 4 2 3 6" xfId="636" xr:uid="{00000000-0005-0000-0000-000045060000}"/>
    <cellStyle name="Hyperlink 4 2 3 6 2" xfId="1749" xr:uid="{00000000-0005-0000-0000-000046060000}"/>
    <cellStyle name="Hyperlink 4 2 3 7" xfId="1197" xr:uid="{00000000-0005-0000-0000-000047060000}"/>
    <cellStyle name="Hyperlink 4 2 4" xfId="110" xr:uid="{00000000-0005-0000-0000-000048060000}"/>
    <cellStyle name="Hyperlink 4 2 4 2" xfId="202" xr:uid="{00000000-0005-0000-0000-000049060000}"/>
    <cellStyle name="Hyperlink 4 2 4 2 2" xfId="478" xr:uid="{00000000-0005-0000-0000-00004A060000}"/>
    <cellStyle name="Hyperlink 4 2 4 2 2 2" xfId="1030" xr:uid="{00000000-0005-0000-0000-00004B060000}"/>
    <cellStyle name="Hyperlink 4 2 4 2 2 2 2" xfId="2143" xr:uid="{00000000-0005-0000-0000-00004C060000}"/>
    <cellStyle name="Hyperlink 4 2 4 2 2 3" xfId="1591" xr:uid="{00000000-0005-0000-0000-00004D060000}"/>
    <cellStyle name="Hyperlink 4 2 4 2 3" xfId="754" xr:uid="{00000000-0005-0000-0000-00004E060000}"/>
    <cellStyle name="Hyperlink 4 2 4 2 3 2" xfId="1867" xr:uid="{00000000-0005-0000-0000-00004F060000}"/>
    <cellStyle name="Hyperlink 4 2 4 2 4" xfId="1315" xr:uid="{00000000-0005-0000-0000-000050060000}"/>
    <cellStyle name="Hyperlink 4 2 4 3" xfId="294" xr:uid="{00000000-0005-0000-0000-000051060000}"/>
    <cellStyle name="Hyperlink 4 2 4 3 2" xfId="570" xr:uid="{00000000-0005-0000-0000-000052060000}"/>
    <cellStyle name="Hyperlink 4 2 4 3 2 2" xfId="1122" xr:uid="{00000000-0005-0000-0000-000053060000}"/>
    <cellStyle name="Hyperlink 4 2 4 3 2 2 2" xfId="2235" xr:uid="{00000000-0005-0000-0000-000054060000}"/>
    <cellStyle name="Hyperlink 4 2 4 3 2 3" xfId="1683" xr:uid="{00000000-0005-0000-0000-000055060000}"/>
    <cellStyle name="Hyperlink 4 2 4 3 3" xfId="846" xr:uid="{00000000-0005-0000-0000-000056060000}"/>
    <cellStyle name="Hyperlink 4 2 4 3 3 2" xfId="1959" xr:uid="{00000000-0005-0000-0000-000057060000}"/>
    <cellStyle name="Hyperlink 4 2 4 3 4" xfId="1407" xr:uid="{00000000-0005-0000-0000-000058060000}"/>
    <cellStyle name="Hyperlink 4 2 4 4" xfId="386" xr:uid="{00000000-0005-0000-0000-000059060000}"/>
    <cellStyle name="Hyperlink 4 2 4 4 2" xfId="938" xr:uid="{00000000-0005-0000-0000-00005A060000}"/>
    <cellStyle name="Hyperlink 4 2 4 4 2 2" xfId="2051" xr:uid="{00000000-0005-0000-0000-00005B060000}"/>
    <cellStyle name="Hyperlink 4 2 4 4 3" xfId="1499" xr:uid="{00000000-0005-0000-0000-00005C060000}"/>
    <cellStyle name="Hyperlink 4 2 4 5" xfId="662" xr:uid="{00000000-0005-0000-0000-00005D060000}"/>
    <cellStyle name="Hyperlink 4 2 4 5 2" xfId="1775" xr:uid="{00000000-0005-0000-0000-00005E060000}"/>
    <cellStyle name="Hyperlink 4 2 4 6" xfId="1223" xr:uid="{00000000-0005-0000-0000-00005F060000}"/>
    <cellStyle name="Hyperlink 4 2 5" xfId="156" xr:uid="{00000000-0005-0000-0000-000060060000}"/>
    <cellStyle name="Hyperlink 4 2 5 2" xfId="432" xr:uid="{00000000-0005-0000-0000-000061060000}"/>
    <cellStyle name="Hyperlink 4 2 5 2 2" xfId="984" xr:uid="{00000000-0005-0000-0000-000062060000}"/>
    <cellStyle name="Hyperlink 4 2 5 2 2 2" xfId="2097" xr:uid="{00000000-0005-0000-0000-000063060000}"/>
    <cellStyle name="Hyperlink 4 2 5 2 3" xfId="1545" xr:uid="{00000000-0005-0000-0000-000064060000}"/>
    <cellStyle name="Hyperlink 4 2 5 3" xfId="708" xr:uid="{00000000-0005-0000-0000-000065060000}"/>
    <cellStyle name="Hyperlink 4 2 5 3 2" xfId="1821" xr:uid="{00000000-0005-0000-0000-000066060000}"/>
    <cellStyle name="Hyperlink 4 2 5 4" xfId="1269" xr:uid="{00000000-0005-0000-0000-000067060000}"/>
    <cellStyle name="Hyperlink 4 2 6" xfId="248" xr:uid="{00000000-0005-0000-0000-000068060000}"/>
    <cellStyle name="Hyperlink 4 2 6 2" xfId="524" xr:uid="{00000000-0005-0000-0000-000069060000}"/>
    <cellStyle name="Hyperlink 4 2 6 2 2" xfId="1076" xr:uid="{00000000-0005-0000-0000-00006A060000}"/>
    <cellStyle name="Hyperlink 4 2 6 2 2 2" xfId="2189" xr:uid="{00000000-0005-0000-0000-00006B060000}"/>
    <cellStyle name="Hyperlink 4 2 6 2 3" xfId="1637" xr:uid="{00000000-0005-0000-0000-00006C060000}"/>
    <cellStyle name="Hyperlink 4 2 6 3" xfId="800" xr:uid="{00000000-0005-0000-0000-00006D060000}"/>
    <cellStyle name="Hyperlink 4 2 6 3 2" xfId="1913" xr:uid="{00000000-0005-0000-0000-00006E060000}"/>
    <cellStyle name="Hyperlink 4 2 6 4" xfId="1361" xr:uid="{00000000-0005-0000-0000-00006F060000}"/>
    <cellStyle name="Hyperlink 4 2 7" xfId="340" xr:uid="{00000000-0005-0000-0000-000070060000}"/>
    <cellStyle name="Hyperlink 4 2 7 2" xfId="892" xr:uid="{00000000-0005-0000-0000-000071060000}"/>
    <cellStyle name="Hyperlink 4 2 7 2 2" xfId="2005" xr:uid="{00000000-0005-0000-0000-000072060000}"/>
    <cellStyle name="Hyperlink 4 2 7 3" xfId="1453" xr:uid="{00000000-0005-0000-0000-000073060000}"/>
    <cellStyle name="Hyperlink 4 2 8" xfId="616" xr:uid="{00000000-0005-0000-0000-000074060000}"/>
    <cellStyle name="Hyperlink 4 2 8 2" xfId="1729" xr:uid="{00000000-0005-0000-0000-000075060000}"/>
    <cellStyle name="Hyperlink 4 2 9" xfId="1177" xr:uid="{00000000-0005-0000-0000-000076060000}"/>
    <cellStyle name="Hyperlink 4 3" xfId="69" xr:uid="{00000000-0005-0000-0000-000077060000}"/>
    <cellStyle name="Hyperlink 4 3 2" xfId="89" xr:uid="{00000000-0005-0000-0000-000078060000}"/>
    <cellStyle name="Hyperlink 4 3 2 2" xfId="135" xr:uid="{00000000-0005-0000-0000-000079060000}"/>
    <cellStyle name="Hyperlink 4 3 2 2 2" xfId="227" xr:uid="{00000000-0005-0000-0000-00007A060000}"/>
    <cellStyle name="Hyperlink 4 3 2 2 2 2" xfId="503" xr:uid="{00000000-0005-0000-0000-00007B060000}"/>
    <cellStyle name="Hyperlink 4 3 2 2 2 2 2" xfId="1055" xr:uid="{00000000-0005-0000-0000-00007C060000}"/>
    <cellStyle name="Hyperlink 4 3 2 2 2 2 2 2" xfId="2168" xr:uid="{00000000-0005-0000-0000-00007D060000}"/>
    <cellStyle name="Hyperlink 4 3 2 2 2 2 3" xfId="1616" xr:uid="{00000000-0005-0000-0000-00007E060000}"/>
    <cellStyle name="Hyperlink 4 3 2 2 2 3" xfId="779" xr:uid="{00000000-0005-0000-0000-00007F060000}"/>
    <cellStyle name="Hyperlink 4 3 2 2 2 3 2" xfId="1892" xr:uid="{00000000-0005-0000-0000-000080060000}"/>
    <cellStyle name="Hyperlink 4 3 2 2 2 4" xfId="1340" xr:uid="{00000000-0005-0000-0000-000081060000}"/>
    <cellStyle name="Hyperlink 4 3 2 2 3" xfId="319" xr:uid="{00000000-0005-0000-0000-000082060000}"/>
    <cellStyle name="Hyperlink 4 3 2 2 3 2" xfId="595" xr:uid="{00000000-0005-0000-0000-000083060000}"/>
    <cellStyle name="Hyperlink 4 3 2 2 3 2 2" xfId="1147" xr:uid="{00000000-0005-0000-0000-000084060000}"/>
    <cellStyle name="Hyperlink 4 3 2 2 3 2 2 2" xfId="2260" xr:uid="{00000000-0005-0000-0000-000085060000}"/>
    <cellStyle name="Hyperlink 4 3 2 2 3 2 3" xfId="1708" xr:uid="{00000000-0005-0000-0000-000086060000}"/>
    <cellStyle name="Hyperlink 4 3 2 2 3 3" xfId="871" xr:uid="{00000000-0005-0000-0000-000087060000}"/>
    <cellStyle name="Hyperlink 4 3 2 2 3 3 2" xfId="1984" xr:uid="{00000000-0005-0000-0000-000088060000}"/>
    <cellStyle name="Hyperlink 4 3 2 2 3 4" xfId="1432" xr:uid="{00000000-0005-0000-0000-000089060000}"/>
    <cellStyle name="Hyperlink 4 3 2 2 4" xfId="411" xr:uid="{00000000-0005-0000-0000-00008A060000}"/>
    <cellStyle name="Hyperlink 4 3 2 2 4 2" xfId="963" xr:uid="{00000000-0005-0000-0000-00008B060000}"/>
    <cellStyle name="Hyperlink 4 3 2 2 4 2 2" xfId="2076" xr:uid="{00000000-0005-0000-0000-00008C060000}"/>
    <cellStyle name="Hyperlink 4 3 2 2 4 3" xfId="1524" xr:uid="{00000000-0005-0000-0000-00008D060000}"/>
    <cellStyle name="Hyperlink 4 3 2 2 5" xfId="687" xr:uid="{00000000-0005-0000-0000-00008E060000}"/>
    <cellStyle name="Hyperlink 4 3 2 2 5 2" xfId="1800" xr:uid="{00000000-0005-0000-0000-00008F060000}"/>
    <cellStyle name="Hyperlink 4 3 2 2 6" xfId="1248" xr:uid="{00000000-0005-0000-0000-000090060000}"/>
    <cellStyle name="Hyperlink 4 3 2 3" xfId="181" xr:uid="{00000000-0005-0000-0000-000091060000}"/>
    <cellStyle name="Hyperlink 4 3 2 3 2" xfId="457" xr:uid="{00000000-0005-0000-0000-000092060000}"/>
    <cellStyle name="Hyperlink 4 3 2 3 2 2" xfId="1009" xr:uid="{00000000-0005-0000-0000-000093060000}"/>
    <cellStyle name="Hyperlink 4 3 2 3 2 2 2" xfId="2122" xr:uid="{00000000-0005-0000-0000-000094060000}"/>
    <cellStyle name="Hyperlink 4 3 2 3 2 3" xfId="1570" xr:uid="{00000000-0005-0000-0000-000095060000}"/>
    <cellStyle name="Hyperlink 4 3 2 3 3" xfId="733" xr:uid="{00000000-0005-0000-0000-000096060000}"/>
    <cellStyle name="Hyperlink 4 3 2 3 3 2" xfId="1846" xr:uid="{00000000-0005-0000-0000-000097060000}"/>
    <cellStyle name="Hyperlink 4 3 2 3 4" xfId="1294" xr:uid="{00000000-0005-0000-0000-000098060000}"/>
    <cellStyle name="Hyperlink 4 3 2 4" xfId="273" xr:uid="{00000000-0005-0000-0000-000099060000}"/>
    <cellStyle name="Hyperlink 4 3 2 4 2" xfId="549" xr:uid="{00000000-0005-0000-0000-00009A060000}"/>
    <cellStyle name="Hyperlink 4 3 2 4 2 2" xfId="1101" xr:uid="{00000000-0005-0000-0000-00009B060000}"/>
    <cellStyle name="Hyperlink 4 3 2 4 2 2 2" xfId="2214" xr:uid="{00000000-0005-0000-0000-00009C060000}"/>
    <cellStyle name="Hyperlink 4 3 2 4 2 3" xfId="1662" xr:uid="{00000000-0005-0000-0000-00009D060000}"/>
    <cellStyle name="Hyperlink 4 3 2 4 3" xfId="825" xr:uid="{00000000-0005-0000-0000-00009E060000}"/>
    <cellStyle name="Hyperlink 4 3 2 4 3 2" xfId="1938" xr:uid="{00000000-0005-0000-0000-00009F060000}"/>
    <cellStyle name="Hyperlink 4 3 2 4 4" xfId="1386" xr:uid="{00000000-0005-0000-0000-0000A0060000}"/>
    <cellStyle name="Hyperlink 4 3 2 5" xfId="365" xr:uid="{00000000-0005-0000-0000-0000A1060000}"/>
    <cellStyle name="Hyperlink 4 3 2 5 2" xfId="917" xr:uid="{00000000-0005-0000-0000-0000A2060000}"/>
    <cellStyle name="Hyperlink 4 3 2 5 2 2" xfId="2030" xr:uid="{00000000-0005-0000-0000-0000A3060000}"/>
    <cellStyle name="Hyperlink 4 3 2 5 3" xfId="1478" xr:uid="{00000000-0005-0000-0000-0000A4060000}"/>
    <cellStyle name="Hyperlink 4 3 2 6" xfId="641" xr:uid="{00000000-0005-0000-0000-0000A5060000}"/>
    <cellStyle name="Hyperlink 4 3 2 6 2" xfId="1754" xr:uid="{00000000-0005-0000-0000-0000A6060000}"/>
    <cellStyle name="Hyperlink 4 3 2 7" xfId="1202" xr:uid="{00000000-0005-0000-0000-0000A7060000}"/>
    <cellStyle name="Hyperlink 4 3 3" xfId="115" xr:uid="{00000000-0005-0000-0000-0000A8060000}"/>
    <cellStyle name="Hyperlink 4 3 3 2" xfId="207" xr:uid="{00000000-0005-0000-0000-0000A9060000}"/>
    <cellStyle name="Hyperlink 4 3 3 2 2" xfId="483" xr:uid="{00000000-0005-0000-0000-0000AA060000}"/>
    <cellStyle name="Hyperlink 4 3 3 2 2 2" xfId="1035" xr:uid="{00000000-0005-0000-0000-0000AB060000}"/>
    <cellStyle name="Hyperlink 4 3 3 2 2 2 2" xfId="2148" xr:uid="{00000000-0005-0000-0000-0000AC060000}"/>
    <cellStyle name="Hyperlink 4 3 3 2 2 3" xfId="1596" xr:uid="{00000000-0005-0000-0000-0000AD060000}"/>
    <cellStyle name="Hyperlink 4 3 3 2 3" xfId="759" xr:uid="{00000000-0005-0000-0000-0000AE060000}"/>
    <cellStyle name="Hyperlink 4 3 3 2 3 2" xfId="1872" xr:uid="{00000000-0005-0000-0000-0000AF060000}"/>
    <cellStyle name="Hyperlink 4 3 3 2 4" xfId="1320" xr:uid="{00000000-0005-0000-0000-0000B0060000}"/>
    <cellStyle name="Hyperlink 4 3 3 3" xfId="299" xr:uid="{00000000-0005-0000-0000-0000B1060000}"/>
    <cellStyle name="Hyperlink 4 3 3 3 2" xfId="575" xr:uid="{00000000-0005-0000-0000-0000B2060000}"/>
    <cellStyle name="Hyperlink 4 3 3 3 2 2" xfId="1127" xr:uid="{00000000-0005-0000-0000-0000B3060000}"/>
    <cellStyle name="Hyperlink 4 3 3 3 2 2 2" xfId="2240" xr:uid="{00000000-0005-0000-0000-0000B4060000}"/>
    <cellStyle name="Hyperlink 4 3 3 3 2 3" xfId="1688" xr:uid="{00000000-0005-0000-0000-0000B5060000}"/>
    <cellStyle name="Hyperlink 4 3 3 3 3" xfId="851" xr:uid="{00000000-0005-0000-0000-0000B6060000}"/>
    <cellStyle name="Hyperlink 4 3 3 3 3 2" xfId="1964" xr:uid="{00000000-0005-0000-0000-0000B7060000}"/>
    <cellStyle name="Hyperlink 4 3 3 3 4" xfId="1412" xr:uid="{00000000-0005-0000-0000-0000B8060000}"/>
    <cellStyle name="Hyperlink 4 3 3 4" xfId="391" xr:uid="{00000000-0005-0000-0000-0000B9060000}"/>
    <cellStyle name="Hyperlink 4 3 3 4 2" xfId="943" xr:uid="{00000000-0005-0000-0000-0000BA060000}"/>
    <cellStyle name="Hyperlink 4 3 3 4 2 2" xfId="2056" xr:uid="{00000000-0005-0000-0000-0000BB060000}"/>
    <cellStyle name="Hyperlink 4 3 3 4 3" xfId="1504" xr:uid="{00000000-0005-0000-0000-0000BC060000}"/>
    <cellStyle name="Hyperlink 4 3 3 5" xfId="667" xr:uid="{00000000-0005-0000-0000-0000BD060000}"/>
    <cellStyle name="Hyperlink 4 3 3 5 2" xfId="1780" xr:uid="{00000000-0005-0000-0000-0000BE060000}"/>
    <cellStyle name="Hyperlink 4 3 3 6" xfId="1228" xr:uid="{00000000-0005-0000-0000-0000BF060000}"/>
    <cellStyle name="Hyperlink 4 3 4" xfId="161" xr:uid="{00000000-0005-0000-0000-0000C0060000}"/>
    <cellStyle name="Hyperlink 4 3 4 2" xfId="437" xr:uid="{00000000-0005-0000-0000-0000C1060000}"/>
    <cellStyle name="Hyperlink 4 3 4 2 2" xfId="989" xr:uid="{00000000-0005-0000-0000-0000C2060000}"/>
    <cellStyle name="Hyperlink 4 3 4 2 2 2" xfId="2102" xr:uid="{00000000-0005-0000-0000-0000C3060000}"/>
    <cellStyle name="Hyperlink 4 3 4 2 3" xfId="1550" xr:uid="{00000000-0005-0000-0000-0000C4060000}"/>
    <cellStyle name="Hyperlink 4 3 4 3" xfId="713" xr:uid="{00000000-0005-0000-0000-0000C5060000}"/>
    <cellStyle name="Hyperlink 4 3 4 3 2" xfId="1826" xr:uid="{00000000-0005-0000-0000-0000C6060000}"/>
    <cellStyle name="Hyperlink 4 3 4 4" xfId="1274" xr:uid="{00000000-0005-0000-0000-0000C7060000}"/>
    <cellStyle name="Hyperlink 4 3 5" xfId="253" xr:uid="{00000000-0005-0000-0000-0000C8060000}"/>
    <cellStyle name="Hyperlink 4 3 5 2" xfId="529" xr:uid="{00000000-0005-0000-0000-0000C9060000}"/>
    <cellStyle name="Hyperlink 4 3 5 2 2" xfId="1081" xr:uid="{00000000-0005-0000-0000-0000CA060000}"/>
    <cellStyle name="Hyperlink 4 3 5 2 2 2" xfId="2194" xr:uid="{00000000-0005-0000-0000-0000CB060000}"/>
    <cellStyle name="Hyperlink 4 3 5 2 3" xfId="1642" xr:uid="{00000000-0005-0000-0000-0000CC060000}"/>
    <cellStyle name="Hyperlink 4 3 5 3" xfId="805" xr:uid="{00000000-0005-0000-0000-0000CD060000}"/>
    <cellStyle name="Hyperlink 4 3 5 3 2" xfId="1918" xr:uid="{00000000-0005-0000-0000-0000CE060000}"/>
    <cellStyle name="Hyperlink 4 3 5 4" xfId="1366" xr:uid="{00000000-0005-0000-0000-0000CF060000}"/>
    <cellStyle name="Hyperlink 4 3 6" xfId="345" xr:uid="{00000000-0005-0000-0000-0000D0060000}"/>
    <cellStyle name="Hyperlink 4 3 6 2" xfId="897" xr:uid="{00000000-0005-0000-0000-0000D1060000}"/>
    <cellStyle name="Hyperlink 4 3 6 2 2" xfId="2010" xr:uid="{00000000-0005-0000-0000-0000D2060000}"/>
    <cellStyle name="Hyperlink 4 3 6 3" xfId="1458" xr:uid="{00000000-0005-0000-0000-0000D3060000}"/>
    <cellStyle name="Hyperlink 4 3 7" xfId="621" xr:uid="{00000000-0005-0000-0000-0000D4060000}"/>
    <cellStyle name="Hyperlink 4 3 7 2" xfId="1734" xr:uid="{00000000-0005-0000-0000-0000D5060000}"/>
    <cellStyle name="Hyperlink 4 3 8" xfId="1182" xr:uid="{00000000-0005-0000-0000-0000D6060000}"/>
    <cellStyle name="Hyperlink 4 4" xfId="79" xr:uid="{00000000-0005-0000-0000-0000D7060000}"/>
    <cellStyle name="Hyperlink 4 4 2" xfId="125" xr:uid="{00000000-0005-0000-0000-0000D8060000}"/>
    <cellStyle name="Hyperlink 4 4 2 2" xfId="217" xr:uid="{00000000-0005-0000-0000-0000D9060000}"/>
    <cellStyle name="Hyperlink 4 4 2 2 2" xfId="493" xr:uid="{00000000-0005-0000-0000-0000DA060000}"/>
    <cellStyle name="Hyperlink 4 4 2 2 2 2" xfId="1045" xr:uid="{00000000-0005-0000-0000-0000DB060000}"/>
    <cellStyle name="Hyperlink 4 4 2 2 2 2 2" xfId="2158" xr:uid="{00000000-0005-0000-0000-0000DC060000}"/>
    <cellStyle name="Hyperlink 4 4 2 2 2 3" xfId="1606" xr:uid="{00000000-0005-0000-0000-0000DD060000}"/>
    <cellStyle name="Hyperlink 4 4 2 2 3" xfId="769" xr:uid="{00000000-0005-0000-0000-0000DE060000}"/>
    <cellStyle name="Hyperlink 4 4 2 2 3 2" xfId="1882" xr:uid="{00000000-0005-0000-0000-0000DF060000}"/>
    <cellStyle name="Hyperlink 4 4 2 2 4" xfId="1330" xr:uid="{00000000-0005-0000-0000-0000E0060000}"/>
    <cellStyle name="Hyperlink 4 4 2 3" xfId="309" xr:uid="{00000000-0005-0000-0000-0000E1060000}"/>
    <cellStyle name="Hyperlink 4 4 2 3 2" xfId="585" xr:uid="{00000000-0005-0000-0000-0000E2060000}"/>
    <cellStyle name="Hyperlink 4 4 2 3 2 2" xfId="1137" xr:uid="{00000000-0005-0000-0000-0000E3060000}"/>
    <cellStyle name="Hyperlink 4 4 2 3 2 2 2" xfId="2250" xr:uid="{00000000-0005-0000-0000-0000E4060000}"/>
    <cellStyle name="Hyperlink 4 4 2 3 2 3" xfId="1698" xr:uid="{00000000-0005-0000-0000-0000E5060000}"/>
    <cellStyle name="Hyperlink 4 4 2 3 3" xfId="861" xr:uid="{00000000-0005-0000-0000-0000E6060000}"/>
    <cellStyle name="Hyperlink 4 4 2 3 3 2" xfId="1974" xr:uid="{00000000-0005-0000-0000-0000E7060000}"/>
    <cellStyle name="Hyperlink 4 4 2 3 4" xfId="1422" xr:uid="{00000000-0005-0000-0000-0000E8060000}"/>
    <cellStyle name="Hyperlink 4 4 2 4" xfId="401" xr:uid="{00000000-0005-0000-0000-0000E9060000}"/>
    <cellStyle name="Hyperlink 4 4 2 4 2" xfId="953" xr:uid="{00000000-0005-0000-0000-0000EA060000}"/>
    <cellStyle name="Hyperlink 4 4 2 4 2 2" xfId="2066" xr:uid="{00000000-0005-0000-0000-0000EB060000}"/>
    <cellStyle name="Hyperlink 4 4 2 4 3" xfId="1514" xr:uid="{00000000-0005-0000-0000-0000EC060000}"/>
    <cellStyle name="Hyperlink 4 4 2 5" xfId="677" xr:uid="{00000000-0005-0000-0000-0000ED060000}"/>
    <cellStyle name="Hyperlink 4 4 2 5 2" xfId="1790" xr:uid="{00000000-0005-0000-0000-0000EE060000}"/>
    <cellStyle name="Hyperlink 4 4 2 6" xfId="1238" xr:uid="{00000000-0005-0000-0000-0000EF060000}"/>
    <cellStyle name="Hyperlink 4 4 3" xfId="171" xr:uid="{00000000-0005-0000-0000-0000F0060000}"/>
    <cellStyle name="Hyperlink 4 4 3 2" xfId="447" xr:uid="{00000000-0005-0000-0000-0000F1060000}"/>
    <cellStyle name="Hyperlink 4 4 3 2 2" xfId="999" xr:uid="{00000000-0005-0000-0000-0000F2060000}"/>
    <cellStyle name="Hyperlink 4 4 3 2 2 2" xfId="2112" xr:uid="{00000000-0005-0000-0000-0000F3060000}"/>
    <cellStyle name="Hyperlink 4 4 3 2 3" xfId="1560" xr:uid="{00000000-0005-0000-0000-0000F4060000}"/>
    <cellStyle name="Hyperlink 4 4 3 3" xfId="723" xr:uid="{00000000-0005-0000-0000-0000F5060000}"/>
    <cellStyle name="Hyperlink 4 4 3 3 2" xfId="1836" xr:uid="{00000000-0005-0000-0000-0000F6060000}"/>
    <cellStyle name="Hyperlink 4 4 3 4" xfId="1284" xr:uid="{00000000-0005-0000-0000-0000F7060000}"/>
    <cellStyle name="Hyperlink 4 4 4" xfId="263" xr:uid="{00000000-0005-0000-0000-0000F8060000}"/>
    <cellStyle name="Hyperlink 4 4 4 2" xfId="539" xr:uid="{00000000-0005-0000-0000-0000F9060000}"/>
    <cellStyle name="Hyperlink 4 4 4 2 2" xfId="1091" xr:uid="{00000000-0005-0000-0000-0000FA060000}"/>
    <cellStyle name="Hyperlink 4 4 4 2 2 2" xfId="2204" xr:uid="{00000000-0005-0000-0000-0000FB060000}"/>
    <cellStyle name="Hyperlink 4 4 4 2 3" xfId="1652" xr:uid="{00000000-0005-0000-0000-0000FC060000}"/>
    <cellStyle name="Hyperlink 4 4 4 3" xfId="815" xr:uid="{00000000-0005-0000-0000-0000FD060000}"/>
    <cellStyle name="Hyperlink 4 4 4 3 2" xfId="1928" xr:uid="{00000000-0005-0000-0000-0000FE060000}"/>
    <cellStyle name="Hyperlink 4 4 4 4" xfId="1376" xr:uid="{00000000-0005-0000-0000-0000FF060000}"/>
    <cellStyle name="Hyperlink 4 4 5" xfId="355" xr:uid="{00000000-0005-0000-0000-000000070000}"/>
    <cellStyle name="Hyperlink 4 4 5 2" xfId="907" xr:uid="{00000000-0005-0000-0000-000001070000}"/>
    <cellStyle name="Hyperlink 4 4 5 2 2" xfId="2020" xr:uid="{00000000-0005-0000-0000-000002070000}"/>
    <cellStyle name="Hyperlink 4 4 5 3" xfId="1468" xr:uid="{00000000-0005-0000-0000-000003070000}"/>
    <cellStyle name="Hyperlink 4 4 6" xfId="631" xr:uid="{00000000-0005-0000-0000-000004070000}"/>
    <cellStyle name="Hyperlink 4 4 6 2" xfId="1744" xr:uid="{00000000-0005-0000-0000-000005070000}"/>
    <cellStyle name="Hyperlink 4 4 7" xfId="1192" xr:uid="{00000000-0005-0000-0000-000006070000}"/>
    <cellStyle name="Hyperlink 4 5" xfId="105" xr:uid="{00000000-0005-0000-0000-000007070000}"/>
    <cellStyle name="Hyperlink 4 5 2" xfId="197" xr:uid="{00000000-0005-0000-0000-000008070000}"/>
    <cellStyle name="Hyperlink 4 5 2 2" xfId="473" xr:uid="{00000000-0005-0000-0000-000009070000}"/>
    <cellStyle name="Hyperlink 4 5 2 2 2" xfId="1025" xr:uid="{00000000-0005-0000-0000-00000A070000}"/>
    <cellStyle name="Hyperlink 4 5 2 2 2 2" xfId="2138" xr:uid="{00000000-0005-0000-0000-00000B070000}"/>
    <cellStyle name="Hyperlink 4 5 2 2 3" xfId="1586" xr:uid="{00000000-0005-0000-0000-00000C070000}"/>
    <cellStyle name="Hyperlink 4 5 2 3" xfId="749" xr:uid="{00000000-0005-0000-0000-00000D070000}"/>
    <cellStyle name="Hyperlink 4 5 2 3 2" xfId="1862" xr:uid="{00000000-0005-0000-0000-00000E070000}"/>
    <cellStyle name="Hyperlink 4 5 2 4" xfId="1310" xr:uid="{00000000-0005-0000-0000-00000F070000}"/>
    <cellStyle name="Hyperlink 4 5 3" xfId="289" xr:uid="{00000000-0005-0000-0000-000010070000}"/>
    <cellStyle name="Hyperlink 4 5 3 2" xfId="565" xr:uid="{00000000-0005-0000-0000-000011070000}"/>
    <cellStyle name="Hyperlink 4 5 3 2 2" xfId="1117" xr:uid="{00000000-0005-0000-0000-000012070000}"/>
    <cellStyle name="Hyperlink 4 5 3 2 2 2" xfId="2230" xr:uid="{00000000-0005-0000-0000-000013070000}"/>
    <cellStyle name="Hyperlink 4 5 3 2 3" xfId="1678" xr:uid="{00000000-0005-0000-0000-000014070000}"/>
    <cellStyle name="Hyperlink 4 5 3 3" xfId="841" xr:uid="{00000000-0005-0000-0000-000015070000}"/>
    <cellStyle name="Hyperlink 4 5 3 3 2" xfId="1954" xr:uid="{00000000-0005-0000-0000-000016070000}"/>
    <cellStyle name="Hyperlink 4 5 3 4" xfId="1402" xr:uid="{00000000-0005-0000-0000-000017070000}"/>
    <cellStyle name="Hyperlink 4 5 4" xfId="381" xr:uid="{00000000-0005-0000-0000-000018070000}"/>
    <cellStyle name="Hyperlink 4 5 4 2" xfId="933" xr:uid="{00000000-0005-0000-0000-000019070000}"/>
    <cellStyle name="Hyperlink 4 5 4 2 2" xfId="2046" xr:uid="{00000000-0005-0000-0000-00001A070000}"/>
    <cellStyle name="Hyperlink 4 5 4 3" xfId="1494" xr:uid="{00000000-0005-0000-0000-00001B070000}"/>
    <cellStyle name="Hyperlink 4 5 5" xfId="657" xr:uid="{00000000-0005-0000-0000-00001C070000}"/>
    <cellStyle name="Hyperlink 4 5 5 2" xfId="1770" xr:uid="{00000000-0005-0000-0000-00001D070000}"/>
    <cellStyle name="Hyperlink 4 5 6" xfId="1218" xr:uid="{00000000-0005-0000-0000-00001E070000}"/>
    <cellStyle name="Hyperlink 4 6" xfId="151" xr:uid="{00000000-0005-0000-0000-00001F070000}"/>
    <cellStyle name="Hyperlink 4 6 2" xfId="427" xr:uid="{00000000-0005-0000-0000-000020070000}"/>
    <cellStyle name="Hyperlink 4 6 2 2" xfId="979" xr:uid="{00000000-0005-0000-0000-000021070000}"/>
    <cellStyle name="Hyperlink 4 6 2 2 2" xfId="2092" xr:uid="{00000000-0005-0000-0000-000022070000}"/>
    <cellStyle name="Hyperlink 4 6 2 3" xfId="1540" xr:uid="{00000000-0005-0000-0000-000023070000}"/>
    <cellStyle name="Hyperlink 4 6 3" xfId="703" xr:uid="{00000000-0005-0000-0000-000024070000}"/>
    <cellStyle name="Hyperlink 4 6 3 2" xfId="1816" xr:uid="{00000000-0005-0000-0000-000025070000}"/>
    <cellStyle name="Hyperlink 4 6 4" xfId="1264" xr:uid="{00000000-0005-0000-0000-000026070000}"/>
    <cellStyle name="Hyperlink 4 7" xfId="243" xr:uid="{00000000-0005-0000-0000-000027070000}"/>
    <cellStyle name="Hyperlink 4 7 2" xfId="519" xr:uid="{00000000-0005-0000-0000-000028070000}"/>
    <cellStyle name="Hyperlink 4 7 2 2" xfId="1071" xr:uid="{00000000-0005-0000-0000-000029070000}"/>
    <cellStyle name="Hyperlink 4 7 2 2 2" xfId="2184" xr:uid="{00000000-0005-0000-0000-00002A070000}"/>
    <cellStyle name="Hyperlink 4 7 2 3" xfId="1632" xr:uid="{00000000-0005-0000-0000-00002B070000}"/>
    <cellStyle name="Hyperlink 4 7 3" xfId="795" xr:uid="{00000000-0005-0000-0000-00002C070000}"/>
    <cellStyle name="Hyperlink 4 7 3 2" xfId="1908" xr:uid="{00000000-0005-0000-0000-00002D070000}"/>
    <cellStyle name="Hyperlink 4 7 4" xfId="1356" xr:uid="{00000000-0005-0000-0000-00002E070000}"/>
    <cellStyle name="Hyperlink 4 8" xfId="335" xr:uid="{00000000-0005-0000-0000-00002F070000}"/>
    <cellStyle name="Hyperlink 4 8 2" xfId="887" xr:uid="{00000000-0005-0000-0000-000030070000}"/>
    <cellStyle name="Hyperlink 4 8 2 2" xfId="2000" xr:uid="{00000000-0005-0000-0000-000031070000}"/>
    <cellStyle name="Hyperlink 4 8 3" xfId="1448" xr:uid="{00000000-0005-0000-0000-000032070000}"/>
    <cellStyle name="Hyperlink 4 9" xfId="611" xr:uid="{00000000-0005-0000-0000-000033070000}"/>
    <cellStyle name="Hyperlink 4 9 2" xfId="1724" xr:uid="{00000000-0005-0000-0000-000034070000}"/>
    <cellStyle name="Hyperlink 5" xfId="59" xr:uid="{00000000-0005-0000-0000-000035070000}"/>
    <cellStyle name="Hyperlink 5 2" xfId="70" xr:uid="{00000000-0005-0000-0000-000036070000}"/>
    <cellStyle name="Hyperlink 5 2 2" xfId="90" xr:uid="{00000000-0005-0000-0000-000037070000}"/>
    <cellStyle name="Hyperlink 5 2 2 2" xfId="136" xr:uid="{00000000-0005-0000-0000-000038070000}"/>
    <cellStyle name="Hyperlink 5 2 2 2 2" xfId="228" xr:uid="{00000000-0005-0000-0000-000039070000}"/>
    <cellStyle name="Hyperlink 5 2 2 2 2 2" xfId="504" xr:uid="{00000000-0005-0000-0000-00003A070000}"/>
    <cellStyle name="Hyperlink 5 2 2 2 2 2 2" xfId="1056" xr:uid="{00000000-0005-0000-0000-00003B070000}"/>
    <cellStyle name="Hyperlink 5 2 2 2 2 2 2 2" xfId="2169" xr:uid="{00000000-0005-0000-0000-00003C070000}"/>
    <cellStyle name="Hyperlink 5 2 2 2 2 2 3" xfId="1617" xr:uid="{00000000-0005-0000-0000-00003D070000}"/>
    <cellStyle name="Hyperlink 5 2 2 2 2 3" xfId="780" xr:uid="{00000000-0005-0000-0000-00003E070000}"/>
    <cellStyle name="Hyperlink 5 2 2 2 2 3 2" xfId="1893" xr:uid="{00000000-0005-0000-0000-00003F070000}"/>
    <cellStyle name="Hyperlink 5 2 2 2 2 4" xfId="1341" xr:uid="{00000000-0005-0000-0000-000040070000}"/>
    <cellStyle name="Hyperlink 5 2 2 2 3" xfId="320" xr:uid="{00000000-0005-0000-0000-000041070000}"/>
    <cellStyle name="Hyperlink 5 2 2 2 3 2" xfId="596" xr:uid="{00000000-0005-0000-0000-000042070000}"/>
    <cellStyle name="Hyperlink 5 2 2 2 3 2 2" xfId="1148" xr:uid="{00000000-0005-0000-0000-000043070000}"/>
    <cellStyle name="Hyperlink 5 2 2 2 3 2 2 2" xfId="2261" xr:uid="{00000000-0005-0000-0000-000044070000}"/>
    <cellStyle name="Hyperlink 5 2 2 2 3 2 3" xfId="1709" xr:uid="{00000000-0005-0000-0000-000045070000}"/>
    <cellStyle name="Hyperlink 5 2 2 2 3 3" xfId="872" xr:uid="{00000000-0005-0000-0000-000046070000}"/>
    <cellStyle name="Hyperlink 5 2 2 2 3 3 2" xfId="1985" xr:uid="{00000000-0005-0000-0000-000047070000}"/>
    <cellStyle name="Hyperlink 5 2 2 2 3 4" xfId="1433" xr:uid="{00000000-0005-0000-0000-000048070000}"/>
    <cellStyle name="Hyperlink 5 2 2 2 4" xfId="412" xr:uid="{00000000-0005-0000-0000-000049070000}"/>
    <cellStyle name="Hyperlink 5 2 2 2 4 2" xfId="964" xr:uid="{00000000-0005-0000-0000-00004A070000}"/>
    <cellStyle name="Hyperlink 5 2 2 2 4 2 2" xfId="2077" xr:uid="{00000000-0005-0000-0000-00004B070000}"/>
    <cellStyle name="Hyperlink 5 2 2 2 4 3" xfId="1525" xr:uid="{00000000-0005-0000-0000-00004C070000}"/>
    <cellStyle name="Hyperlink 5 2 2 2 5" xfId="688" xr:uid="{00000000-0005-0000-0000-00004D070000}"/>
    <cellStyle name="Hyperlink 5 2 2 2 5 2" xfId="1801" xr:uid="{00000000-0005-0000-0000-00004E070000}"/>
    <cellStyle name="Hyperlink 5 2 2 2 6" xfId="1249" xr:uid="{00000000-0005-0000-0000-00004F070000}"/>
    <cellStyle name="Hyperlink 5 2 2 3" xfId="182" xr:uid="{00000000-0005-0000-0000-000050070000}"/>
    <cellStyle name="Hyperlink 5 2 2 3 2" xfId="458" xr:uid="{00000000-0005-0000-0000-000051070000}"/>
    <cellStyle name="Hyperlink 5 2 2 3 2 2" xfId="1010" xr:uid="{00000000-0005-0000-0000-000052070000}"/>
    <cellStyle name="Hyperlink 5 2 2 3 2 2 2" xfId="2123" xr:uid="{00000000-0005-0000-0000-000053070000}"/>
    <cellStyle name="Hyperlink 5 2 2 3 2 3" xfId="1571" xr:uid="{00000000-0005-0000-0000-000054070000}"/>
    <cellStyle name="Hyperlink 5 2 2 3 3" xfId="734" xr:uid="{00000000-0005-0000-0000-000055070000}"/>
    <cellStyle name="Hyperlink 5 2 2 3 3 2" xfId="1847" xr:uid="{00000000-0005-0000-0000-000056070000}"/>
    <cellStyle name="Hyperlink 5 2 2 3 4" xfId="1295" xr:uid="{00000000-0005-0000-0000-000057070000}"/>
    <cellStyle name="Hyperlink 5 2 2 4" xfId="274" xr:uid="{00000000-0005-0000-0000-000058070000}"/>
    <cellStyle name="Hyperlink 5 2 2 4 2" xfId="550" xr:uid="{00000000-0005-0000-0000-000059070000}"/>
    <cellStyle name="Hyperlink 5 2 2 4 2 2" xfId="1102" xr:uid="{00000000-0005-0000-0000-00005A070000}"/>
    <cellStyle name="Hyperlink 5 2 2 4 2 2 2" xfId="2215" xr:uid="{00000000-0005-0000-0000-00005B070000}"/>
    <cellStyle name="Hyperlink 5 2 2 4 2 3" xfId="1663" xr:uid="{00000000-0005-0000-0000-00005C070000}"/>
    <cellStyle name="Hyperlink 5 2 2 4 3" xfId="826" xr:uid="{00000000-0005-0000-0000-00005D070000}"/>
    <cellStyle name="Hyperlink 5 2 2 4 3 2" xfId="1939" xr:uid="{00000000-0005-0000-0000-00005E070000}"/>
    <cellStyle name="Hyperlink 5 2 2 4 4" xfId="1387" xr:uid="{00000000-0005-0000-0000-00005F070000}"/>
    <cellStyle name="Hyperlink 5 2 2 5" xfId="366" xr:uid="{00000000-0005-0000-0000-000060070000}"/>
    <cellStyle name="Hyperlink 5 2 2 5 2" xfId="918" xr:uid="{00000000-0005-0000-0000-000061070000}"/>
    <cellStyle name="Hyperlink 5 2 2 5 2 2" xfId="2031" xr:uid="{00000000-0005-0000-0000-000062070000}"/>
    <cellStyle name="Hyperlink 5 2 2 5 3" xfId="1479" xr:uid="{00000000-0005-0000-0000-000063070000}"/>
    <cellStyle name="Hyperlink 5 2 2 6" xfId="642" xr:uid="{00000000-0005-0000-0000-000064070000}"/>
    <cellStyle name="Hyperlink 5 2 2 6 2" xfId="1755" xr:uid="{00000000-0005-0000-0000-000065070000}"/>
    <cellStyle name="Hyperlink 5 2 2 7" xfId="1203" xr:uid="{00000000-0005-0000-0000-000066070000}"/>
    <cellStyle name="Hyperlink 5 2 3" xfId="116" xr:uid="{00000000-0005-0000-0000-000067070000}"/>
    <cellStyle name="Hyperlink 5 2 3 2" xfId="208" xr:uid="{00000000-0005-0000-0000-000068070000}"/>
    <cellStyle name="Hyperlink 5 2 3 2 2" xfId="484" xr:uid="{00000000-0005-0000-0000-000069070000}"/>
    <cellStyle name="Hyperlink 5 2 3 2 2 2" xfId="1036" xr:uid="{00000000-0005-0000-0000-00006A070000}"/>
    <cellStyle name="Hyperlink 5 2 3 2 2 2 2" xfId="2149" xr:uid="{00000000-0005-0000-0000-00006B070000}"/>
    <cellStyle name="Hyperlink 5 2 3 2 2 3" xfId="1597" xr:uid="{00000000-0005-0000-0000-00006C070000}"/>
    <cellStyle name="Hyperlink 5 2 3 2 3" xfId="760" xr:uid="{00000000-0005-0000-0000-00006D070000}"/>
    <cellStyle name="Hyperlink 5 2 3 2 3 2" xfId="1873" xr:uid="{00000000-0005-0000-0000-00006E070000}"/>
    <cellStyle name="Hyperlink 5 2 3 2 4" xfId="1321" xr:uid="{00000000-0005-0000-0000-00006F070000}"/>
    <cellStyle name="Hyperlink 5 2 3 3" xfId="300" xr:uid="{00000000-0005-0000-0000-000070070000}"/>
    <cellStyle name="Hyperlink 5 2 3 3 2" xfId="576" xr:uid="{00000000-0005-0000-0000-000071070000}"/>
    <cellStyle name="Hyperlink 5 2 3 3 2 2" xfId="1128" xr:uid="{00000000-0005-0000-0000-000072070000}"/>
    <cellStyle name="Hyperlink 5 2 3 3 2 2 2" xfId="2241" xr:uid="{00000000-0005-0000-0000-000073070000}"/>
    <cellStyle name="Hyperlink 5 2 3 3 2 3" xfId="1689" xr:uid="{00000000-0005-0000-0000-000074070000}"/>
    <cellStyle name="Hyperlink 5 2 3 3 3" xfId="852" xr:uid="{00000000-0005-0000-0000-000075070000}"/>
    <cellStyle name="Hyperlink 5 2 3 3 3 2" xfId="1965" xr:uid="{00000000-0005-0000-0000-000076070000}"/>
    <cellStyle name="Hyperlink 5 2 3 3 4" xfId="1413" xr:uid="{00000000-0005-0000-0000-000077070000}"/>
    <cellStyle name="Hyperlink 5 2 3 4" xfId="392" xr:uid="{00000000-0005-0000-0000-000078070000}"/>
    <cellStyle name="Hyperlink 5 2 3 4 2" xfId="944" xr:uid="{00000000-0005-0000-0000-000079070000}"/>
    <cellStyle name="Hyperlink 5 2 3 4 2 2" xfId="2057" xr:uid="{00000000-0005-0000-0000-00007A070000}"/>
    <cellStyle name="Hyperlink 5 2 3 4 3" xfId="1505" xr:uid="{00000000-0005-0000-0000-00007B070000}"/>
    <cellStyle name="Hyperlink 5 2 3 5" xfId="668" xr:uid="{00000000-0005-0000-0000-00007C070000}"/>
    <cellStyle name="Hyperlink 5 2 3 5 2" xfId="1781" xr:uid="{00000000-0005-0000-0000-00007D070000}"/>
    <cellStyle name="Hyperlink 5 2 3 6" xfId="1229" xr:uid="{00000000-0005-0000-0000-00007E070000}"/>
    <cellStyle name="Hyperlink 5 2 4" xfId="162" xr:uid="{00000000-0005-0000-0000-00007F070000}"/>
    <cellStyle name="Hyperlink 5 2 4 2" xfId="438" xr:uid="{00000000-0005-0000-0000-000080070000}"/>
    <cellStyle name="Hyperlink 5 2 4 2 2" xfId="990" xr:uid="{00000000-0005-0000-0000-000081070000}"/>
    <cellStyle name="Hyperlink 5 2 4 2 2 2" xfId="2103" xr:uid="{00000000-0005-0000-0000-000082070000}"/>
    <cellStyle name="Hyperlink 5 2 4 2 3" xfId="1551" xr:uid="{00000000-0005-0000-0000-000083070000}"/>
    <cellStyle name="Hyperlink 5 2 4 3" xfId="714" xr:uid="{00000000-0005-0000-0000-000084070000}"/>
    <cellStyle name="Hyperlink 5 2 4 3 2" xfId="1827" xr:uid="{00000000-0005-0000-0000-000085070000}"/>
    <cellStyle name="Hyperlink 5 2 4 4" xfId="1275" xr:uid="{00000000-0005-0000-0000-000086070000}"/>
    <cellStyle name="Hyperlink 5 2 5" xfId="254" xr:uid="{00000000-0005-0000-0000-000087070000}"/>
    <cellStyle name="Hyperlink 5 2 5 2" xfId="530" xr:uid="{00000000-0005-0000-0000-000088070000}"/>
    <cellStyle name="Hyperlink 5 2 5 2 2" xfId="1082" xr:uid="{00000000-0005-0000-0000-000089070000}"/>
    <cellStyle name="Hyperlink 5 2 5 2 2 2" xfId="2195" xr:uid="{00000000-0005-0000-0000-00008A070000}"/>
    <cellStyle name="Hyperlink 5 2 5 2 3" xfId="1643" xr:uid="{00000000-0005-0000-0000-00008B070000}"/>
    <cellStyle name="Hyperlink 5 2 5 3" xfId="806" xr:uid="{00000000-0005-0000-0000-00008C070000}"/>
    <cellStyle name="Hyperlink 5 2 5 3 2" xfId="1919" xr:uid="{00000000-0005-0000-0000-00008D070000}"/>
    <cellStyle name="Hyperlink 5 2 5 4" xfId="1367" xr:uid="{00000000-0005-0000-0000-00008E070000}"/>
    <cellStyle name="Hyperlink 5 2 6" xfId="346" xr:uid="{00000000-0005-0000-0000-00008F070000}"/>
    <cellStyle name="Hyperlink 5 2 6 2" xfId="898" xr:uid="{00000000-0005-0000-0000-000090070000}"/>
    <cellStyle name="Hyperlink 5 2 6 2 2" xfId="2011" xr:uid="{00000000-0005-0000-0000-000091070000}"/>
    <cellStyle name="Hyperlink 5 2 6 3" xfId="1459" xr:uid="{00000000-0005-0000-0000-000092070000}"/>
    <cellStyle name="Hyperlink 5 2 7" xfId="622" xr:uid="{00000000-0005-0000-0000-000093070000}"/>
    <cellStyle name="Hyperlink 5 2 7 2" xfId="1735" xr:uid="{00000000-0005-0000-0000-000094070000}"/>
    <cellStyle name="Hyperlink 5 2 8" xfId="1183" xr:uid="{00000000-0005-0000-0000-000095070000}"/>
    <cellStyle name="Hyperlink 5 3" xfId="80" xr:uid="{00000000-0005-0000-0000-000096070000}"/>
    <cellStyle name="Hyperlink 5 3 2" xfId="126" xr:uid="{00000000-0005-0000-0000-000097070000}"/>
    <cellStyle name="Hyperlink 5 3 2 2" xfId="218" xr:uid="{00000000-0005-0000-0000-000098070000}"/>
    <cellStyle name="Hyperlink 5 3 2 2 2" xfId="494" xr:uid="{00000000-0005-0000-0000-000099070000}"/>
    <cellStyle name="Hyperlink 5 3 2 2 2 2" xfId="1046" xr:uid="{00000000-0005-0000-0000-00009A070000}"/>
    <cellStyle name="Hyperlink 5 3 2 2 2 2 2" xfId="2159" xr:uid="{00000000-0005-0000-0000-00009B070000}"/>
    <cellStyle name="Hyperlink 5 3 2 2 2 3" xfId="1607" xr:uid="{00000000-0005-0000-0000-00009C070000}"/>
    <cellStyle name="Hyperlink 5 3 2 2 3" xfId="770" xr:uid="{00000000-0005-0000-0000-00009D070000}"/>
    <cellStyle name="Hyperlink 5 3 2 2 3 2" xfId="1883" xr:uid="{00000000-0005-0000-0000-00009E070000}"/>
    <cellStyle name="Hyperlink 5 3 2 2 4" xfId="1331" xr:uid="{00000000-0005-0000-0000-00009F070000}"/>
    <cellStyle name="Hyperlink 5 3 2 3" xfId="310" xr:uid="{00000000-0005-0000-0000-0000A0070000}"/>
    <cellStyle name="Hyperlink 5 3 2 3 2" xfId="586" xr:uid="{00000000-0005-0000-0000-0000A1070000}"/>
    <cellStyle name="Hyperlink 5 3 2 3 2 2" xfId="1138" xr:uid="{00000000-0005-0000-0000-0000A2070000}"/>
    <cellStyle name="Hyperlink 5 3 2 3 2 2 2" xfId="2251" xr:uid="{00000000-0005-0000-0000-0000A3070000}"/>
    <cellStyle name="Hyperlink 5 3 2 3 2 3" xfId="1699" xr:uid="{00000000-0005-0000-0000-0000A4070000}"/>
    <cellStyle name="Hyperlink 5 3 2 3 3" xfId="862" xr:uid="{00000000-0005-0000-0000-0000A5070000}"/>
    <cellStyle name="Hyperlink 5 3 2 3 3 2" xfId="1975" xr:uid="{00000000-0005-0000-0000-0000A6070000}"/>
    <cellStyle name="Hyperlink 5 3 2 3 4" xfId="1423" xr:uid="{00000000-0005-0000-0000-0000A7070000}"/>
    <cellStyle name="Hyperlink 5 3 2 4" xfId="402" xr:uid="{00000000-0005-0000-0000-0000A8070000}"/>
    <cellStyle name="Hyperlink 5 3 2 4 2" xfId="954" xr:uid="{00000000-0005-0000-0000-0000A9070000}"/>
    <cellStyle name="Hyperlink 5 3 2 4 2 2" xfId="2067" xr:uid="{00000000-0005-0000-0000-0000AA070000}"/>
    <cellStyle name="Hyperlink 5 3 2 4 3" xfId="1515" xr:uid="{00000000-0005-0000-0000-0000AB070000}"/>
    <cellStyle name="Hyperlink 5 3 2 5" xfId="678" xr:uid="{00000000-0005-0000-0000-0000AC070000}"/>
    <cellStyle name="Hyperlink 5 3 2 5 2" xfId="1791" xr:uid="{00000000-0005-0000-0000-0000AD070000}"/>
    <cellStyle name="Hyperlink 5 3 2 6" xfId="1239" xr:uid="{00000000-0005-0000-0000-0000AE070000}"/>
    <cellStyle name="Hyperlink 5 3 3" xfId="172" xr:uid="{00000000-0005-0000-0000-0000AF070000}"/>
    <cellStyle name="Hyperlink 5 3 3 2" xfId="448" xr:uid="{00000000-0005-0000-0000-0000B0070000}"/>
    <cellStyle name="Hyperlink 5 3 3 2 2" xfId="1000" xr:uid="{00000000-0005-0000-0000-0000B1070000}"/>
    <cellStyle name="Hyperlink 5 3 3 2 2 2" xfId="2113" xr:uid="{00000000-0005-0000-0000-0000B2070000}"/>
    <cellStyle name="Hyperlink 5 3 3 2 3" xfId="1561" xr:uid="{00000000-0005-0000-0000-0000B3070000}"/>
    <cellStyle name="Hyperlink 5 3 3 3" xfId="724" xr:uid="{00000000-0005-0000-0000-0000B4070000}"/>
    <cellStyle name="Hyperlink 5 3 3 3 2" xfId="1837" xr:uid="{00000000-0005-0000-0000-0000B5070000}"/>
    <cellStyle name="Hyperlink 5 3 3 4" xfId="1285" xr:uid="{00000000-0005-0000-0000-0000B6070000}"/>
    <cellStyle name="Hyperlink 5 3 4" xfId="264" xr:uid="{00000000-0005-0000-0000-0000B7070000}"/>
    <cellStyle name="Hyperlink 5 3 4 2" xfId="540" xr:uid="{00000000-0005-0000-0000-0000B8070000}"/>
    <cellStyle name="Hyperlink 5 3 4 2 2" xfId="1092" xr:uid="{00000000-0005-0000-0000-0000B9070000}"/>
    <cellStyle name="Hyperlink 5 3 4 2 2 2" xfId="2205" xr:uid="{00000000-0005-0000-0000-0000BA070000}"/>
    <cellStyle name="Hyperlink 5 3 4 2 3" xfId="1653" xr:uid="{00000000-0005-0000-0000-0000BB070000}"/>
    <cellStyle name="Hyperlink 5 3 4 3" xfId="816" xr:uid="{00000000-0005-0000-0000-0000BC070000}"/>
    <cellStyle name="Hyperlink 5 3 4 3 2" xfId="1929" xr:uid="{00000000-0005-0000-0000-0000BD070000}"/>
    <cellStyle name="Hyperlink 5 3 4 4" xfId="1377" xr:uid="{00000000-0005-0000-0000-0000BE070000}"/>
    <cellStyle name="Hyperlink 5 3 5" xfId="356" xr:uid="{00000000-0005-0000-0000-0000BF070000}"/>
    <cellStyle name="Hyperlink 5 3 5 2" xfId="908" xr:uid="{00000000-0005-0000-0000-0000C0070000}"/>
    <cellStyle name="Hyperlink 5 3 5 2 2" xfId="2021" xr:uid="{00000000-0005-0000-0000-0000C1070000}"/>
    <cellStyle name="Hyperlink 5 3 5 3" xfId="1469" xr:uid="{00000000-0005-0000-0000-0000C2070000}"/>
    <cellStyle name="Hyperlink 5 3 6" xfId="632" xr:uid="{00000000-0005-0000-0000-0000C3070000}"/>
    <cellStyle name="Hyperlink 5 3 6 2" xfId="1745" xr:uid="{00000000-0005-0000-0000-0000C4070000}"/>
    <cellStyle name="Hyperlink 5 3 7" xfId="1193" xr:uid="{00000000-0005-0000-0000-0000C5070000}"/>
    <cellStyle name="Hyperlink 5 4" xfId="106" xr:uid="{00000000-0005-0000-0000-0000C6070000}"/>
    <cellStyle name="Hyperlink 5 4 2" xfId="198" xr:uid="{00000000-0005-0000-0000-0000C7070000}"/>
    <cellStyle name="Hyperlink 5 4 2 2" xfId="474" xr:uid="{00000000-0005-0000-0000-0000C8070000}"/>
    <cellStyle name="Hyperlink 5 4 2 2 2" xfId="1026" xr:uid="{00000000-0005-0000-0000-0000C9070000}"/>
    <cellStyle name="Hyperlink 5 4 2 2 2 2" xfId="2139" xr:uid="{00000000-0005-0000-0000-0000CA070000}"/>
    <cellStyle name="Hyperlink 5 4 2 2 3" xfId="1587" xr:uid="{00000000-0005-0000-0000-0000CB070000}"/>
    <cellStyle name="Hyperlink 5 4 2 3" xfId="750" xr:uid="{00000000-0005-0000-0000-0000CC070000}"/>
    <cellStyle name="Hyperlink 5 4 2 3 2" xfId="1863" xr:uid="{00000000-0005-0000-0000-0000CD070000}"/>
    <cellStyle name="Hyperlink 5 4 2 4" xfId="1311" xr:uid="{00000000-0005-0000-0000-0000CE070000}"/>
    <cellStyle name="Hyperlink 5 4 3" xfId="290" xr:uid="{00000000-0005-0000-0000-0000CF070000}"/>
    <cellStyle name="Hyperlink 5 4 3 2" xfId="566" xr:uid="{00000000-0005-0000-0000-0000D0070000}"/>
    <cellStyle name="Hyperlink 5 4 3 2 2" xfId="1118" xr:uid="{00000000-0005-0000-0000-0000D1070000}"/>
    <cellStyle name="Hyperlink 5 4 3 2 2 2" xfId="2231" xr:uid="{00000000-0005-0000-0000-0000D2070000}"/>
    <cellStyle name="Hyperlink 5 4 3 2 3" xfId="1679" xr:uid="{00000000-0005-0000-0000-0000D3070000}"/>
    <cellStyle name="Hyperlink 5 4 3 3" xfId="842" xr:uid="{00000000-0005-0000-0000-0000D4070000}"/>
    <cellStyle name="Hyperlink 5 4 3 3 2" xfId="1955" xr:uid="{00000000-0005-0000-0000-0000D5070000}"/>
    <cellStyle name="Hyperlink 5 4 3 4" xfId="1403" xr:uid="{00000000-0005-0000-0000-0000D6070000}"/>
    <cellStyle name="Hyperlink 5 4 4" xfId="382" xr:uid="{00000000-0005-0000-0000-0000D7070000}"/>
    <cellStyle name="Hyperlink 5 4 4 2" xfId="934" xr:uid="{00000000-0005-0000-0000-0000D8070000}"/>
    <cellStyle name="Hyperlink 5 4 4 2 2" xfId="2047" xr:uid="{00000000-0005-0000-0000-0000D9070000}"/>
    <cellStyle name="Hyperlink 5 4 4 3" xfId="1495" xr:uid="{00000000-0005-0000-0000-0000DA070000}"/>
    <cellStyle name="Hyperlink 5 4 5" xfId="658" xr:uid="{00000000-0005-0000-0000-0000DB070000}"/>
    <cellStyle name="Hyperlink 5 4 5 2" xfId="1771" xr:uid="{00000000-0005-0000-0000-0000DC070000}"/>
    <cellStyle name="Hyperlink 5 4 6" xfId="1219" xr:uid="{00000000-0005-0000-0000-0000DD070000}"/>
    <cellStyle name="Hyperlink 5 5" xfId="152" xr:uid="{00000000-0005-0000-0000-0000DE070000}"/>
    <cellStyle name="Hyperlink 5 5 2" xfId="428" xr:uid="{00000000-0005-0000-0000-0000DF070000}"/>
    <cellStyle name="Hyperlink 5 5 2 2" xfId="980" xr:uid="{00000000-0005-0000-0000-0000E0070000}"/>
    <cellStyle name="Hyperlink 5 5 2 2 2" xfId="2093" xr:uid="{00000000-0005-0000-0000-0000E1070000}"/>
    <cellStyle name="Hyperlink 5 5 2 3" xfId="1541" xr:uid="{00000000-0005-0000-0000-0000E2070000}"/>
    <cellStyle name="Hyperlink 5 5 3" xfId="704" xr:uid="{00000000-0005-0000-0000-0000E3070000}"/>
    <cellStyle name="Hyperlink 5 5 3 2" xfId="1817" xr:uid="{00000000-0005-0000-0000-0000E4070000}"/>
    <cellStyle name="Hyperlink 5 5 4" xfId="1265" xr:uid="{00000000-0005-0000-0000-0000E5070000}"/>
    <cellStyle name="Hyperlink 5 6" xfId="244" xr:uid="{00000000-0005-0000-0000-0000E6070000}"/>
    <cellStyle name="Hyperlink 5 6 2" xfId="520" xr:uid="{00000000-0005-0000-0000-0000E7070000}"/>
    <cellStyle name="Hyperlink 5 6 2 2" xfId="1072" xr:uid="{00000000-0005-0000-0000-0000E8070000}"/>
    <cellStyle name="Hyperlink 5 6 2 2 2" xfId="2185" xr:uid="{00000000-0005-0000-0000-0000E9070000}"/>
    <cellStyle name="Hyperlink 5 6 2 3" xfId="1633" xr:uid="{00000000-0005-0000-0000-0000EA070000}"/>
    <cellStyle name="Hyperlink 5 6 3" xfId="796" xr:uid="{00000000-0005-0000-0000-0000EB070000}"/>
    <cellStyle name="Hyperlink 5 6 3 2" xfId="1909" xr:uid="{00000000-0005-0000-0000-0000EC070000}"/>
    <cellStyle name="Hyperlink 5 6 4" xfId="1357" xr:uid="{00000000-0005-0000-0000-0000ED070000}"/>
    <cellStyle name="Hyperlink 5 7" xfId="336" xr:uid="{00000000-0005-0000-0000-0000EE070000}"/>
    <cellStyle name="Hyperlink 5 7 2" xfId="888" xr:uid="{00000000-0005-0000-0000-0000EF070000}"/>
    <cellStyle name="Hyperlink 5 7 2 2" xfId="2001" xr:uid="{00000000-0005-0000-0000-0000F0070000}"/>
    <cellStyle name="Hyperlink 5 7 3" xfId="1449" xr:uid="{00000000-0005-0000-0000-0000F1070000}"/>
    <cellStyle name="Hyperlink 5 8" xfId="612" xr:uid="{00000000-0005-0000-0000-0000F2070000}"/>
    <cellStyle name="Hyperlink 5 8 2" xfId="1725" xr:uid="{00000000-0005-0000-0000-0000F3070000}"/>
    <cellStyle name="Hyperlink 5 9" xfId="1173" xr:uid="{00000000-0005-0000-0000-0000F4070000}"/>
    <cellStyle name="Hyperlink 6" xfId="65" xr:uid="{00000000-0005-0000-0000-0000F5070000}"/>
    <cellStyle name="Hyperlink 6 2" xfId="85" xr:uid="{00000000-0005-0000-0000-0000F6070000}"/>
    <cellStyle name="Hyperlink 6 2 2" xfId="131" xr:uid="{00000000-0005-0000-0000-0000F7070000}"/>
    <cellStyle name="Hyperlink 6 2 2 2" xfId="223" xr:uid="{00000000-0005-0000-0000-0000F8070000}"/>
    <cellStyle name="Hyperlink 6 2 2 2 2" xfId="499" xr:uid="{00000000-0005-0000-0000-0000F9070000}"/>
    <cellStyle name="Hyperlink 6 2 2 2 2 2" xfId="1051" xr:uid="{00000000-0005-0000-0000-0000FA070000}"/>
    <cellStyle name="Hyperlink 6 2 2 2 2 2 2" xfId="2164" xr:uid="{00000000-0005-0000-0000-0000FB070000}"/>
    <cellStyle name="Hyperlink 6 2 2 2 2 3" xfId="1612" xr:uid="{00000000-0005-0000-0000-0000FC070000}"/>
    <cellStyle name="Hyperlink 6 2 2 2 3" xfId="775" xr:uid="{00000000-0005-0000-0000-0000FD070000}"/>
    <cellStyle name="Hyperlink 6 2 2 2 3 2" xfId="1888" xr:uid="{00000000-0005-0000-0000-0000FE070000}"/>
    <cellStyle name="Hyperlink 6 2 2 2 4" xfId="1336" xr:uid="{00000000-0005-0000-0000-0000FF070000}"/>
    <cellStyle name="Hyperlink 6 2 2 3" xfId="315" xr:uid="{00000000-0005-0000-0000-000000080000}"/>
    <cellStyle name="Hyperlink 6 2 2 3 2" xfId="591" xr:uid="{00000000-0005-0000-0000-000001080000}"/>
    <cellStyle name="Hyperlink 6 2 2 3 2 2" xfId="1143" xr:uid="{00000000-0005-0000-0000-000002080000}"/>
    <cellStyle name="Hyperlink 6 2 2 3 2 2 2" xfId="2256" xr:uid="{00000000-0005-0000-0000-000003080000}"/>
    <cellStyle name="Hyperlink 6 2 2 3 2 3" xfId="1704" xr:uid="{00000000-0005-0000-0000-000004080000}"/>
    <cellStyle name="Hyperlink 6 2 2 3 3" xfId="867" xr:uid="{00000000-0005-0000-0000-000005080000}"/>
    <cellStyle name="Hyperlink 6 2 2 3 3 2" xfId="1980" xr:uid="{00000000-0005-0000-0000-000006080000}"/>
    <cellStyle name="Hyperlink 6 2 2 3 4" xfId="1428" xr:uid="{00000000-0005-0000-0000-000007080000}"/>
    <cellStyle name="Hyperlink 6 2 2 4" xfId="407" xr:uid="{00000000-0005-0000-0000-000008080000}"/>
    <cellStyle name="Hyperlink 6 2 2 4 2" xfId="959" xr:uid="{00000000-0005-0000-0000-000009080000}"/>
    <cellStyle name="Hyperlink 6 2 2 4 2 2" xfId="2072" xr:uid="{00000000-0005-0000-0000-00000A080000}"/>
    <cellStyle name="Hyperlink 6 2 2 4 3" xfId="1520" xr:uid="{00000000-0005-0000-0000-00000B080000}"/>
    <cellStyle name="Hyperlink 6 2 2 5" xfId="683" xr:uid="{00000000-0005-0000-0000-00000C080000}"/>
    <cellStyle name="Hyperlink 6 2 2 5 2" xfId="1796" xr:uid="{00000000-0005-0000-0000-00000D080000}"/>
    <cellStyle name="Hyperlink 6 2 2 6" xfId="1244" xr:uid="{00000000-0005-0000-0000-00000E080000}"/>
    <cellStyle name="Hyperlink 6 2 3" xfId="177" xr:uid="{00000000-0005-0000-0000-00000F080000}"/>
    <cellStyle name="Hyperlink 6 2 3 2" xfId="453" xr:uid="{00000000-0005-0000-0000-000010080000}"/>
    <cellStyle name="Hyperlink 6 2 3 2 2" xfId="1005" xr:uid="{00000000-0005-0000-0000-000011080000}"/>
    <cellStyle name="Hyperlink 6 2 3 2 2 2" xfId="2118" xr:uid="{00000000-0005-0000-0000-000012080000}"/>
    <cellStyle name="Hyperlink 6 2 3 2 3" xfId="1566" xr:uid="{00000000-0005-0000-0000-000013080000}"/>
    <cellStyle name="Hyperlink 6 2 3 3" xfId="729" xr:uid="{00000000-0005-0000-0000-000014080000}"/>
    <cellStyle name="Hyperlink 6 2 3 3 2" xfId="1842" xr:uid="{00000000-0005-0000-0000-000015080000}"/>
    <cellStyle name="Hyperlink 6 2 3 4" xfId="1290" xr:uid="{00000000-0005-0000-0000-000016080000}"/>
    <cellStyle name="Hyperlink 6 2 4" xfId="269" xr:uid="{00000000-0005-0000-0000-000017080000}"/>
    <cellStyle name="Hyperlink 6 2 4 2" xfId="545" xr:uid="{00000000-0005-0000-0000-000018080000}"/>
    <cellStyle name="Hyperlink 6 2 4 2 2" xfId="1097" xr:uid="{00000000-0005-0000-0000-000019080000}"/>
    <cellStyle name="Hyperlink 6 2 4 2 2 2" xfId="2210" xr:uid="{00000000-0005-0000-0000-00001A080000}"/>
    <cellStyle name="Hyperlink 6 2 4 2 3" xfId="1658" xr:uid="{00000000-0005-0000-0000-00001B080000}"/>
    <cellStyle name="Hyperlink 6 2 4 3" xfId="821" xr:uid="{00000000-0005-0000-0000-00001C080000}"/>
    <cellStyle name="Hyperlink 6 2 4 3 2" xfId="1934" xr:uid="{00000000-0005-0000-0000-00001D080000}"/>
    <cellStyle name="Hyperlink 6 2 4 4" xfId="1382" xr:uid="{00000000-0005-0000-0000-00001E080000}"/>
    <cellStyle name="Hyperlink 6 2 5" xfId="361" xr:uid="{00000000-0005-0000-0000-00001F080000}"/>
    <cellStyle name="Hyperlink 6 2 5 2" xfId="913" xr:uid="{00000000-0005-0000-0000-000020080000}"/>
    <cellStyle name="Hyperlink 6 2 5 2 2" xfId="2026" xr:uid="{00000000-0005-0000-0000-000021080000}"/>
    <cellStyle name="Hyperlink 6 2 5 3" xfId="1474" xr:uid="{00000000-0005-0000-0000-000022080000}"/>
    <cellStyle name="Hyperlink 6 2 6" xfId="637" xr:uid="{00000000-0005-0000-0000-000023080000}"/>
    <cellStyle name="Hyperlink 6 2 6 2" xfId="1750" xr:uid="{00000000-0005-0000-0000-000024080000}"/>
    <cellStyle name="Hyperlink 6 2 7" xfId="1198" xr:uid="{00000000-0005-0000-0000-000025080000}"/>
    <cellStyle name="Hyperlink 6 3" xfId="111" xr:uid="{00000000-0005-0000-0000-000026080000}"/>
    <cellStyle name="Hyperlink 6 3 2" xfId="203" xr:uid="{00000000-0005-0000-0000-000027080000}"/>
    <cellStyle name="Hyperlink 6 3 2 2" xfId="479" xr:uid="{00000000-0005-0000-0000-000028080000}"/>
    <cellStyle name="Hyperlink 6 3 2 2 2" xfId="1031" xr:uid="{00000000-0005-0000-0000-000029080000}"/>
    <cellStyle name="Hyperlink 6 3 2 2 2 2" xfId="2144" xr:uid="{00000000-0005-0000-0000-00002A080000}"/>
    <cellStyle name="Hyperlink 6 3 2 2 3" xfId="1592" xr:uid="{00000000-0005-0000-0000-00002B080000}"/>
    <cellStyle name="Hyperlink 6 3 2 3" xfId="755" xr:uid="{00000000-0005-0000-0000-00002C080000}"/>
    <cellStyle name="Hyperlink 6 3 2 3 2" xfId="1868" xr:uid="{00000000-0005-0000-0000-00002D080000}"/>
    <cellStyle name="Hyperlink 6 3 2 4" xfId="1316" xr:uid="{00000000-0005-0000-0000-00002E080000}"/>
    <cellStyle name="Hyperlink 6 3 3" xfId="295" xr:uid="{00000000-0005-0000-0000-00002F080000}"/>
    <cellStyle name="Hyperlink 6 3 3 2" xfId="571" xr:uid="{00000000-0005-0000-0000-000030080000}"/>
    <cellStyle name="Hyperlink 6 3 3 2 2" xfId="1123" xr:uid="{00000000-0005-0000-0000-000031080000}"/>
    <cellStyle name="Hyperlink 6 3 3 2 2 2" xfId="2236" xr:uid="{00000000-0005-0000-0000-000032080000}"/>
    <cellStyle name="Hyperlink 6 3 3 2 3" xfId="1684" xr:uid="{00000000-0005-0000-0000-000033080000}"/>
    <cellStyle name="Hyperlink 6 3 3 3" xfId="847" xr:uid="{00000000-0005-0000-0000-000034080000}"/>
    <cellStyle name="Hyperlink 6 3 3 3 2" xfId="1960" xr:uid="{00000000-0005-0000-0000-000035080000}"/>
    <cellStyle name="Hyperlink 6 3 3 4" xfId="1408" xr:uid="{00000000-0005-0000-0000-000036080000}"/>
    <cellStyle name="Hyperlink 6 3 4" xfId="387" xr:uid="{00000000-0005-0000-0000-000037080000}"/>
    <cellStyle name="Hyperlink 6 3 4 2" xfId="939" xr:uid="{00000000-0005-0000-0000-000038080000}"/>
    <cellStyle name="Hyperlink 6 3 4 2 2" xfId="2052" xr:uid="{00000000-0005-0000-0000-000039080000}"/>
    <cellStyle name="Hyperlink 6 3 4 3" xfId="1500" xr:uid="{00000000-0005-0000-0000-00003A080000}"/>
    <cellStyle name="Hyperlink 6 3 5" xfId="663" xr:uid="{00000000-0005-0000-0000-00003B080000}"/>
    <cellStyle name="Hyperlink 6 3 5 2" xfId="1776" xr:uid="{00000000-0005-0000-0000-00003C080000}"/>
    <cellStyle name="Hyperlink 6 3 6" xfId="1224" xr:uid="{00000000-0005-0000-0000-00003D080000}"/>
    <cellStyle name="Hyperlink 6 4" xfId="157" xr:uid="{00000000-0005-0000-0000-00003E080000}"/>
    <cellStyle name="Hyperlink 6 4 2" xfId="433" xr:uid="{00000000-0005-0000-0000-00003F080000}"/>
    <cellStyle name="Hyperlink 6 4 2 2" xfId="985" xr:uid="{00000000-0005-0000-0000-000040080000}"/>
    <cellStyle name="Hyperlink 6 4 2 2 2" xfId="2098" xr:uid="{00000000-0005-0000-0000-000041080000}"/>
    <cellStyle name="Hyperlink 6 4 2 3" xfId="1546" xr:uid="{00000000-0005-0000-0000-000042080000}"/>
    <cellStyle name="Hyperlink 6 4 3" xfId="709" xr:uid="{00000000-0005-0000-0000-000043080000}"/>
    <cellStyle name="Hyperlink 6 4 3 2" xfId="1822" xr:uid="{00000000-0005-0000-0000-000044080000}"/>
    <cellStyle name="Hyperlink 6 4 4" xfId="1270" xr:uid="{00000000-0005-0000-0000-000045080000}"/>
    <cellStyle name="Hyperlink 6 5" xfId="249" xr:uid="{00000000-0005-0000-0000-000046080000}"/>
    <cellStyle name="Hyperlink 6 5 2" xfId="525" xr:uid="{00000000-0005-0000-0000-000047080000}"/>
    <cellStyle name="Hyperlink 6 5 2 2" xfId="1077" xr:uid="{00000000-0005-0000-0000-000048080000}"/>
    <cellStyle name="Hyperlink 6 5 2 2 2" xfId="2190" xr:uid="{00000000-0005-0000-0000-000049080000}"/>
    <cellStyle name="Hyperlink 6 5 2 3" xfId="1638" xr:uid="{00000000-0005-0000-0000-00004A080000}"/>
    <cellStyle name="Hyperlink 6 5 3" xfId="801" xr:uid="{00000000-0005-0000-0000-00004B080000}"/>
    <cellStyle name="Hyperlink 6 5 3 2" xfId="1914" xr:uid="{00000000-0005-0000-0000-00004C080000}"/>
    <cellStyle name="Hyperlink 6 5 4" xfId="1362" xr:uid="{00000000-0005-0000-0000-00004D080000}"/>
    <cellStyle name="Hyperlink 6 6" xfId="341" xr:uid="{00000000-0005-0000-0000-00004E080000}"/>
    <cellStyle name="Hyperlink 6 6 2" xfId="893" xr:uid="{00000000-0005-0000-0000-00004F080000}"/>
    <cellStyle name="Hyperlink 6 6 2 2" xfId="2006" xr:uid="{00000000-0005-0000-0000-000050080000}"/>
    <cellStyle name="Hyperlink 6 6 3" xfId="1454" xr:uid="{00000000-0005-0000-0000-000051080000}"/>
    <cellStyle name="Hyperlink 6 7" xfId="617" xr:uid="{00000000-0005-0000-0000-000052080000}"/>
    <cellStyle name="Hyperlink 6 7 2" xfId="1730" xr:uid="{00000000-0005-0000-0000-000053080000}"/>
    <cellStyle name="Hyperlink 6 8" xfId="1178" xr:uid="{00000000-0005-0000-0000-000054080000}"/>
    <cellStyle name="Hyperlink 7" xfId="75" xr:uid="{00000000-0005-0000-0000-000055080000}"/>
    <cellStyle name="Hyperlink 7 2" xfId="121" xr:uid="{00000000-0005-0000-0000-000056080000}"/>
    <cellStyle name="Hyperlink 7 2 2" xfId="213" xr:uid="{00000000-0005-0000-0000-000057080000}"/>
    <cellStyle name="Hyperlink 7 2 2 2" xfId="489" xr:uid="{00000000-0005-0000-0000-000058080000}"/>
    <cellStyle name="Hyperlink 7 2 2 2 2" xfId="1041" xr:uid="{00000000-0005-0000-0000-000059080000}"/>
    <cellStyle name="Hyperlink 7 2 2 2 2 2" xfId="2154" xr:uid="{00000000-0005-0000-0000-00005A080000}"/>
    <cellStyle name="Hyperlink 7 2 2 2 3" xfId="1602" xr:uid="{00000000-0005-0000-0000-00005B080000}"/>
    <cellStyle name="Hyperlink 7 2 2 3" xfId="765" xr:uid="{00000000-0005-0000-0000-00005C080000}"/>
    <cellStyle name="Hyperlink 7 2 2 3 2" xfId="1878" xr:uid="{00000000-0005-0000-0000-00005D080000}"/>
    <cellStyle name="Hyperlink 7 2 2 4" xfId="1326" xr:uid="{00000000-0005-0000-0000-00005E080000}"/>
    <cellStyle name="Hyperlink 7 2 3" xfId="305" xr:uid="{00000000-0005-0000-0000-00005F080000}"/>
    <cellStyle name="Hyperlink 7 2 3 2" xfId="581" xr:uid="{00000000-0005-0000-0000-000060080000}"/>
    <cellStyle name="Hyperlink 7 2 3 2 2" xfId="1133" xr:uid="{00000000-0005-0000-0000-000061080000}"/>
    <cellStyle name="Hyperlink 7 2 3 2 2 2" xfId="2246" xr:uid="{00000000-0005-0000-0000-000062080000}"/>
    <cellStyle name="Hyperlink 7 2 3 2 3" xfId="1694" xr:uid="{00000000-0005-0000-0000-000063080000}"/>
    <cellStyle name="Hyperlink 7 2 3 3" xfId="857" xr:uid="{00000000-0005-0000-0000-000064080000}"/>
    <cellStyle name="Hyperlink 7 2 3 3 2" xfId="1970" xr:uid="{00000000-0005-0000-0000-000065080000}"/>
    <cellStyle name="Hyperlink 7 2 3 4" xfId="1418" xr:uid="{00000000-0005-0000-0000-000066080000}"/>
    <cellStyle name="Hyperlink 7 2 4" xfId="397" xr:uid="{00000000-0005-0000-0000-000067080000}"/>
    <cellStyle name="Hyperlink 7 2 4 2" xfId="949" xr:uid="{00000000-0005-0000-0000-000068080000}"/>
    <cellStyle name="Hyperlink 7 2 4 2 2" xfId="2062" xr:uid="{00000000-0005-0000-0000-000069080000}"/>
    <cellStyle name="Hyperlink 7 2 4 3" xfId="1510" xr:uid="{00000000-0005-0000-0000-00006A080000}"/>
    <cellStyle name="Hyperlink 7 2 5" xfId="673" xr:uid="{00000000-0005-0000-0000-00006B080000}"/>
    <cellStyle name="Hyperlink 7 2 5 2" xfId="1786" xr:uid="{00000000-0005-0000-0000-00006C080000}"/>
    <cellStyle name="Hyperlink 7 2 6" xfId="1234" xr:uid="{00000000-0005-0000-0000-00006D080000}"/>
    <cellStyle name="Hyperlink 7 3" xfId="167" xr:uid="{00000000-0005-0000-0000-00006E080000}"/>
    <cellStyle name="Hyperlink 7 3 2" xfId="443" xr:uid="{00000000-0005-0000-0000-00006F080000}"/>
    <cellStyle name="Hyperlink 7 3 2 2" xfId="995" xr:uid="{00000000-0005-0000-0000-000070080000}"/>
    <cellStyle name="Hyperlink 7 3 2 2 2" xfId="2108" xr:uid="{00000000-0005-0000-0000-000071080000}"/>
    <cellStyle name="Hyperlink 7 3 2 3" xfId="1556" xr:uid="{00000000-0005-0000-0000-000072080000}"/>
    <cellStyle name="Hyperlink 7 3 3" xfId="719" xr:uid="{00000000-0005-0000-0000-000073080000}"/>
    <cellStyle name="Hyperlink 7 3 3 2" xfId="1832" xr:uid="{00000000-0005-0000-0000-000074080000}"/>
    <cellStyle name="Hyperlink 7 3 4" xfId="1280" xr:uid="{00000000-0005-0000-0000-000075080000}"/>
    <cellStyle name="Hyperlink 7 4" xfId="259" xr:uid="{00000000-0005-0000-0000-000076080000}"/>
    <cellStyle name="Hyperlink 7 4 2" xfId="535" xr:uid="{00000000-0005-0000-0000-000077080000}"/>
    <cellStyle name="Hyperlink 7 4 2 2" xfId="1087" xr:uid="{00000000-0005-0000-0000-000078080000}"/>
    <cellStyle name="Hyperlink 7 4 2 2 2" xfId="2200" xr:uid="{00000000-0005-0000-0000-000079080000}"/>
    <cellStyle name="Hyperlink 7 4 2 3" xfId="1648" xr:uid="{00000000-0005-0000-0000-00007A080000}"/>
    <cellStyle name="Hyperlink 7 4 3" xfId="811" xr:uid="{00000000-0005-0000-0000-00007B080000}"/>
    <cellStyle name="Hyperlink 7 4 3 2" xfId="1924" xr:uid="{00000000-0005-0000-0000-00007C080000}"/>
    <cellStyle name="Hyperlink 7 4 4" xfId="1372" xr:uid="{00000000-0005-0000-0000-00007D080000}"/>
    <cellStyle name="Hyperlink 7 5" xfId="351" xr:uid="{00000000-0005-0000-0000-00007E080000}"/>
    <cellStyle name="Hyperlink 7 5 2" xfId="903" xr:uid="{00000000-0005-0000-0000-00007F080000}"/>
    <cellStyle name="Hyperlink 7 5 2 2" xfId="2016" xr:uid="{00000000-0005-0000-0000-000080080000}"/>
    <cellStyle name="Hyperlink 7 5 3" xfId="1464" xr:uid="{00000000-0005-0000-0000-000081080000}"/>
    <cellStyle name="Hyperlink 7 6" xfId="627" xr:uid="{00000000-0005-0000-0000-000082080000}"/>
    <cellStyle name="Hyperlink 7 6 2" xfId="1740" xr:uid="{00000000-0005-0000-0000-000083080000}"/>
    <cellStyle name="Hyperlink 7 7" xfId="1188" xr:uid="{00000000-0005-0000-0000-000084080000}"/>
    <cellStyle name="Hyperlink 8" xfId="96" xr:uid="{00000000-0005-0000-0000-000085080000}"/>
    <cellStyle name="Hyperlink 8 2" xfId="142" xr:uid="{00000000-0005-0000-0000-000086080000}"/>
    <cellStyle name="Hyperlink 8 2 2" xfId="234" xr:uid="{00000000-0005-0000-0000-000087080000}"/>
    <cellStyle name="Hyperlink 8 2 2 2" xfId="510" xr:uid="{00000000-0005-0000-0000-000088080000}"/>
    <cellStyle name="Hyperlink 8 2 2 2 2" xfId="1062" xr:uid="{00000000-0005-0000-0000-000089080000}"/>
    <cellStyle name="Hyperlink 8 2 2 2 2 2" xfId="2175" xr:uid="{00000000-0005-0000-0000-00008A080000}"/>
    <cellStyle name="Hyperlink 8 2 2 2 3" xfId="1623" xr:uid="{00000000-0005-0000-0000-00008B080000}"/>
    <cellStyle name="Hyperlink 8 2 2 3" xfId="786" xr:uid="{00000000-0005-0000-0000-00008C080000}"/>
    <cellStyle name="Hyperlink 8 2 2 3 2" xfId="1899" xr:uid="{00000000-0005-0000-0000-00008D080000}"/>
    <cellStyle name="Hyperlink 8 2 2 4" xfId="1347" xr:uid="{00000000-0005-0000-0000-00008E080000}"/>
    <cellStyle name="Hyperlink 8 2 3" xfId="326" xr:uid="{00000000-0005-0000-0000-00008F080000}"/>
    <cellStyle name="Hyperlink 8 2 3 2" xfId="602" xr:uid="{00000000-0005-0000-0000-000090080000}"/>
    <cellStyle name="Hyperlink 8 2 3 2 2" xfId="1154" xr:uid="{00000000-0005-0000-0000-000091080000}"/>
    <cellStyle name="Hyperlink 8 2 3 2 2 2" xfId="2267" xr:uid="{00000000-0005-0000-0000-000092080000}"/>
    <cellStyle name="Hyperlink 8 2 3 2 3" xfId="1715" xr:uid="{00000000-0005-0000-0000-000093080000}"/>
    <cellStyle name="Hyperlink 8 2 3 3" xfId="878" xr:uid="{00000000-0005-0000-0000-000094080000}"/>
    <cellStyle name="Hyperlink 8 2 3 3 2" xfId="1991" xr:uid="{00000000-0005-0000-0000-000095080000}"/>
    <cellStyle name="Hyperlink 8 2 3 4" xfId="1439" xr:uid="{00000000-0005-0000-0000-000096080000}"/>
    <cellStyle name="Hyperlink 8 2 4" xfId="418" xr:uid="{00000000-0005-0000-0000-000097080000}"/>
    <cellStyle name="Hyperlink 8 2 4 2" xfId="970" xr:uid="{00000000-0005-0000-0000-000098080000}"/>
    <cellStyle name="Hyperlink 8 2 4 2 2" xfId="2083" xr:uid="{00000000-0005-0000-0000-000099080000}"/>
    <cellStyle name="Hyperlink 8 2 4 3" xfId="1531" xr:uid="{00000000-0005-0000-0000-00009A080000}"/>
    <cellStyle name="Hyperlink 8 2 5" xfId="694" xr:uid="{00000000-0005-0000-0000-00009B080000}"/>
    <cellStyle name="Hyperlink 8 2 5 2" xfId="1807" xr:uid="{00000000-0005-0000-0000-00009C080000}"/>
    <cellStyle name="Hyperlink 8 2 6" xfId="1255" xr:uid="{00000000-0005-0000-0000-00009D080000}"/>
    <cellStyle name="Hyperlink 8 3" xfId="188" xr:uid="{00000000-0005-0000-0000-00009E080000}"/>
    <cellStyle name="Hyperlink 8 3 2" xfId="464" xr:uid="{00000000-0005-0000-0000-00009F080000}"/>
    <cellStyle name="Hyperlink 8 3 2 2" xfId="1016" xr:uid="{00000000-0005-0000-0000-0000A0080000}"/>
    <cellStyle name="Hyperlink 8 3 2 2 2" xfId="2129" xr:uid="{00000000-0005-0000-0000-0000A1080000}"/>
    <cellStyle name="Hyperlink 8 3 2 3" xfId="1577" xr:uid="{00000000-0005-0000-0000-0000A2080000}"/>
    <cellStyle name="Hyperlink 8 3 3" xfId="740" xr:uid="{00000000-0005-0000-0000-0000A3080000}"/>
    <cellStyle name="Hyperlink 8 3 3 2" xfId="1853" xr:uid="{00000000-0005-0000-0000-0000A4080000}"/>
    <cellStyle name="Hyperlink 8 3 4" xfId="1301" xr:uid="{00000000-0005-0000-0000-0000A5080000}"/>
    <cellStyle name="Hyperlink 8 4" xfId="280" xr:uid="{00000000-0005-0000-0000-0000A6080000}"/>
    <cellStyle name="Hyperlink 8 4 2" xfId="556" xr:uid="{00000000-0005-0000-0000-0000A7080000}"/>
    <cellStyle name="Hyperlink 8 4 2 2" xfId="1108" xr:uid="{00000000-0005-0000-0000-0000A8080000}"/>
    <cellStyle name="Hyperlink 8 4 2 2 2" xfId="2221" xr:uid="{00000000-0005-0000-0000-0000A9080000}"/>
    <cellStyle name="Hyperlink 8 4 2 3" xfId="1669" xr:uid="{00000000-0005-0000-0000-0000AA080000}"/>
    <cellStyle name="Hyperlink 8 4 3" xfId="832" xr:uid="{00000000-0005-0000-0000-0000AB080000}"/>
    <cellStyle name="Hyperlink 8 4 3 2" xfId="1945" xr:uid="{00000000-0005-0000-0000-0000AC080000}"/>
    <cellStyle name="Hyperlink 8 4 4" xfId="1393" xr:uid="{00000000-0005-0000-0000-0000AD080000}"/>
    <cellStyle name="Hyperlink 8 5" xfId="372" xr:uid="{00000000-0005-0000-0000-0000AE080000}"/>
    <cellStyle name="Hyperlink 8 5 2" xfId="924" xr:uid="{00000000-0005-0000-0000-0000AF080000}"/>
    <cellStyle name="Hyperlink 8 5 2 2" xfId="2037" xr:uid="{00000000-0005-0000-0000-0000B0080000}"/>
    <cellStyle name="Hyperlink 8 5 3" xfId="1485" xr:uid="{00000000-0005-0000-0000-0000B1080000}"/>
    <cellStyle name="Hyperlink 8 6" xfId="648" xr:uid="{00000000-0005-0000-0000-0000B2080000}"/>
    <cellStyle name="Hyperlink 8 6 2" xfId="1761" xr:uid="{00000000-0005-0000-0000-0000B3080000}"/>
    <cellStyle name="Hyperlink 8 7" xfId="1209" xr:uid="{00000000-0005-0000-0000-0000B4080000}"/>
    <cellStyle name="Hyperlink 9" xfId="101" xr:uid="{00000000-0005-0000-0000-0000B5080000}"/>
    <cellStyle name="Hyperlink 9 2" xfId="193" xr:uid="{00000000-0005-0000-0000-0000B6080000}"/>
    <cellStyle name="Hyperlink 9 2 2" xfId="469" xr:uid="{00000000-0005-0000-0000-0000B7080000}"/>
    <cellStyle name="Hyperlink 9 2 2 2" xfId="1021" xr:uid="{00000000-0005-0000-0000-0000B8080000}"/>
    <cellStyle name="Hyperlink 9 2 2 2 2" xfId="2134" xr:uid="{00000000-0005-0000-0000-0000B9080000}"/>
    <cellStyle name="Hyperlink 9 2 2 3" xfId="1582" xr:uid="{00000000-0005-0000-0000-0000BA080000}"/>
    <cellStyle name="Hyperlink 9 2 3" xfId="745" xr:uid="{00000000-0005-0000-0000-0000BB080000}"/>
    <cellStyle name="Hyperlink 9 2 3 2" xfId="1858" xr:uid="{00000000-0005-0000-0000-0000BC080000}"/>
    <cellStyle name="Hyperlink 9 2 4" xfId="1306" xr:uid="{00000000-0005-0000-0000-0000BD080000}"/>
    <cellStyle name="Hyperlink 9 3" xfId="285" xr:uid="{00000000-0005-0000-0000-0000BE080000}"/>
    <cellStyle name="Hyperlink 9 3 2" xfId="561" xr:uid="{00000000-0005-0000-0000-0000BF080000}"/>
    <cellStyle name="Hyperlink 9 3 2 2" xfId="1113" xr:uid="{00000000-0005-0000-0000-0000C0080000}"/>
    <cellStyle name="Hyperlink 9 3 2 2 2" xfId="2226" xr:uid="{00000000-0005-0000-0000-0000C1080000}"/>
    <cellStyle name="Hyperlink 9 3 2 3" xfId="1674" xr:uid="{00000000-0005-0000-0000-0000C2080000}"/>
    <cellStyle name="Hyperlink 9 3 3" xfId="837" xr:uid="{00000000-0005-0000-0000-0000C3080000}"/>
    <cellStyle name="Hyperlink 9 3 3 2" xfId="1950" xr:uid="{00000000-0005-0000-0000-0000C4080000}"/>
    <cellStyle name="Hyperlink 9 3 4" xfId="1398" xr:uid="{00000000-0005-0000-0000-0000C5080000}"/>
    <cellStyle name="Hyperlink 9 4" xfId="377" xr:uid="{00000000-0005-0000-0000-0000C6080000}"/>
    <cellStyle name="Hyperlink 9 4 2" xfId="929" xr:uid="{00000000-0005-0000-0000-0000C7080000}"/>
    <cellStyle name="Hyperlink 9 4 2 2" xfId="2042" xr:uid="{00000000-0005-0000-0000-0000C8080000}"/>
    <cellStyle name="Hyperlink 9 4 3" xfId="1490" xr:uid="{00000000-0005-0000-0000-0000C9080000}"/>
    <cellStyle name="Hyperlink 9 5" xfId="653" xr:uid="{00000000-0005-0000-0000-0000CA080000}"/>
    <cellStyle name="Hyperlink 9 5 2" xfId="1766" xr:uid="{00000000-0005-0000-0000-0000CB080000}"/>
    <cellStyle name="Hyperlink 9 6" xfId="1214" xr:uid="{00000000-0005-0000-0000-0000CC08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D0080000}"/>
    <cellStyle name="Normal" xfId="0" builtinId="0"/>
    <cellStyle name="Normal 2" xfId="45" xr:uid="{00000000-0005-0000-0000-0000D2080000}"/>
    <cellStyle name="Normal 2 2" xfId="48" xr:uid="{00000000-0005-0000-0000-0000D3080000}"/>
    <cellStyle name="Normal 3" xfId="47" xr:uid="{00000000-0005-0000-0000-0000D4080000}"/>
    <cellStyle name="Normal 4" xfId="56" xr:uid="{00000000-0005-0000-0000-0000D5080000}"/>
    <cellStyle name="Normal 4 2" xfId="63" xr:uid="{00000000-0005-0000-0000-0000D6080000}"/>
    <cellStyle name="Normal 5" xfId="2273" xr:uid="{00000000-0005-0000-0000-0000D7080000}"/>
    <cellStyle name="Normal 5 2" xfId="2" xr:uid="{00000000-0005-0000-0000-0000D808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DD080000}"/>
    <cellStyle name="Título 4" xfId="57" xr:uid="{00000000-0005-0000-0000-0000E1080000}"/>
    <cellStyle name="Total" xfId="20" builtinId="25" customBuiltin="1"/>
    <cellStyle name="Warning Text" xfId="17" builtinId="11" customBuiltin="1"/>
  </cellStyles>
  <dxfs count="3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84"/>
      <tableStyleElement type="headerRow" dxfId="383"/>
      <tableStyleElement type="totalRow" dxfId="382"/>
      <tableStyleElement type="firstColumn" dxfId="381"/>
      <tableStyleElement type="lastColumn" dxfId="380"/>
      <tableStyleElement type="firstRowStripe" dxfId="379"/>
      <tableStyleElement type="firstColumnStripe" dxfId="37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71093" TargetMode="External"/><Relationship Id="rId13" Type="http://schemas.openxmlformats.org/officeDocument/2006/relationships/hyperlink" Target="http://s460-helpdesk/CAisd/pdmweb.exe?OP=SEARCH+FACTORY=in+SKIPLIST=1+QBE.EQ.id=3571088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71094" TargetMode="External"/><Relationship Id="rId12" Type="http://schemas.openxmlformats.org/officeDocument/2006/relationships/hyperlink" Target="http://s460-helpdesk/CAisd/pdmweb.exe?OP=SEARCH+FACTORY=in+SKIPLIST=1+QBE.EQ.id=3571089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71084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71090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71085" TargetMode="External"/><Relationship Id="rId10" Type="http://schemas.openxmlformats.org/officeDocument/2006/relationships/hyperlink" Target="http://s460-helpdesk/CAisd/pdmweb.exe?OP=SEARCH+FACTORY=in+SKIPLIST=1+QBE.EQ.id=357109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71092" TargetMode="External"/><Relationship Id="rId14" Type="http://schemas.openxmlformats.org/officeDocument/2006/relationships/hyperlink" Target="http://s460-helpdesk/CAisd/pdmweb.exe?OP=SEARCH+FACTORY=in+SKIPLIST=1+QBE.EQ.id=357108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12"/>
  <sheetViews>
    <sheetView tabSelected="1" zoomScaleNormal="100" workbookViewId="0">
      <pane ySplit="4" topLeftCell="A95" activePane="bottomLeft" state="frozen"/>
      <selection pane="bottomLeft" activeCell="P113" sqref="P113"/>
    </sheetView>
  </sheetViews>
  <sheetFormatPr defaultColWidth="21" defaultRowHeight="15" x14ac:dyDescent="0.25"/>
  <cols>
    <col min="1" max="1" width="24.7109375" style="90" bestFit="1" customWidth="1"/>
    <col min="2" max="2" width="19.140625" style="116" bestFit="1" customWidth="1"/>
    <col min="3" max="3" width="16.28515625" style="46" bestFit="1" customWidth="1"/>
    <col min="4" max="4" width="26.42578125" style="90" bestFit="1" customWidth="1"/>
    <col min="5" max="5" width="10.5703125" style="85" bestFit="1" customWidth="1"/>
    <col min="6" max="6" width="11.42578125" style="47" bestFit="1" customWidth="1"/>
    <col min="7" max="7" width="59" style="47" bestFit="1" customWidth="1"/>
    <col min="8" max="11" width="5.140625" style="47" bestFit="1" customWidth="1"/>
    <col min="12" max="12" width="47.5703125" style="47" bestFit="1" customWidth="1"/>
    <col min="13" max="13" width="18.28515625" style="90" bestFit="1" customWidth="1"/>
    <col min="14" max="14" width="16.42578125" style="90" bestFit="1" customWidth="1"/>
    <col min="15" max="15" width="39" style="90" bestFit="1" customWidth="1"/>
    <col min="16" max="16" width="15.28515625" style="92" bestFit="1" customWidth="1"/>
    <col min="17" max="17" width="48.140625" style="78" bestFit="1" customWidth="1"/>
    <col min="18" max="16384" width="21" style="44"/>
  </cols>
  <sheetData>
    <row r="1" spans="1:18" ht="18" x14ac:dyDescent="0.25">
      <c r="A1" s="157" t="s">
        <v>2154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8" ht="18" x14ac:dyDescent="0.25">
      <c r="A2" s="156" t="s">
        <v>2151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8" ht="18.75" thickBot="1" x14ac:dyDescent="0.3">
      <c r="A3" s="158" t="s">
        <v>2589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ESTE</v>
      </c>
      <c r="B5" s="134">
        <v>335862498</v>
      </c>
      <c r="C5" s="118">
        <v>44308.593611111108</v>
      </c>
      <c r="D5" s="119" t="s">
        <v>2182</v>
      </c>
      <c r="E5" s="120">
        <v>16</v>
      </c>
      <c r="F5" s="144" t="str">
        <f>VLOOKUP(E5,VIP!$A$2:$O12774,2,0)</f>
        <v>DRBR046</v>
      </c>
      <c r="G5" s="119" t="str">
        <f>VLOOKUP(E5,'LISTADO ATM'!$A$2:$B$899,2,0)</f>
        <v>ATM Estación Texaco Sabana de la Mar</v>
      </c>
      <c r="H5" s="119" t="str">
        <f>VLOOKUP(E5,VIP!$A$2:$O17695,7,FALSE)</f>
        <v>Si</v>
      </c>
      <c r="I5" s="119" t="str">
        <f>VLOOKUP(E5,VIP!$A$2:$O9660,8,FALSE)</f>
        <v>Si</v>
      </c>
      <c r="J5" s="119" t="str">
        <f>VLOOKUP(E5,VIP!$A$2:$O9610,8,FALSE)</f>
        <v>Si</v>
      </c>
      <c r="K5" s="119" t="str">
        <f>VLOOKUP(E5,VIP!$A$2:$O13184,6,0)</f>
        <v>NO</v>
      </c>
      <c r="L5" s="121" t="s">
        <v>2221</v>
      </c>
      <c r="M5" s="117" t="s">
        <v>2458</v>
      </c>
      <c r="N5" s="117" t="s">
        <v>2465</v>
      </c>
      <c r="O5" s="144" t="s">
        <v>2467</v>
      </c>
      <c r="P5" s="140"/>
      <c r="Q5" s="117" t="s">
        <v>2221</v>
      </c>
    </row>
    <row r="6" spans="1:18" s="99" customFormat="1" ht="18" x14ac:dyDescent="0.25">
      <c r="A6" s="119" t="str">
        <f>VLOOKUP(E6,'LISTADO ATM'!$A$2:$C$900,3,0)</f>
        <v>DISTRITO NACIONAL</v>
      </c>
      <c r="B6" s="134">
        <v>335862319</v>
      </c>
      <c r="C6" s="118">
        <v>44308.515011574076</v>
      </c>
      <c r="D6" s="119" t="s">
        <v>2182</v>
      </c>
      <c r="E6" s="120">
        <v>20</v>
      </c>
      <c r="F6" s="144" t="str">
        <f>VLOOKUP(E6,VIP!$A$2:$O12783,2,0)</f>
        <v>DRBR049</v>
      </c>
      <c r="G6" s="119" t="str">
        <f>VLOOKUP(E6,'LISTADO ATM'!$A$2:$B$899,2,0)</f>
        <v>ATM S/M Aprezio Las Palmas</v>
      </c>
      <c r="H6" s="119" t="str">
        <f>VLOOKUP(E6,VIP!$A$2:$O17704,7,FALSE)</f>
        <v>Si</v>
      </c>
      <c r="I6" s="119" t="str">
        <f>VLOOKUP(E6,VIP!$A$2:$O9669,8,FALSE)</f>
        <v>Si</v>
      </c>
      <c r="J6" s="119" t="str">
        <f>VLOOKUP(E6,VIP!$A$2:$O9619,8,FALSE)</f>
        <v>Si</v>
      </c>
      <c r="K6" s="119" t="str">
        <f>VLOOKUP(E6,VIP!$A$2:$O13193,6,0)</f>
        <v>NO</v>
      </c>
      <c r="L6" s="121" t="s">
        <v>2221</v>
      </c>
      <c r="M6" s="117" t="s">
        <v>2458</v>
      </c>
      <c r="N6" s="117" t="s">
        <v>2465</v>
      </c>
      <c r="O6" s="144" t="s">
        <v>2467</v>
      </c>
      <c r="P6" s="140"/>
      <c r="Q6" s="117" t="s">
        <v>2221</v>
      </c>
    </row>
    <row r="7" spans="1:18" s="99" customFormat="1" ht="18" x14ac:dyDescent="0.25">
      <c r="A7" s="119" t="str">
        <f>VLOOKUP(E7,'LISTADO ATM'!$A$2:$C$900,3,0)</f>
        <v>DISTRITO NACIONAL</v>
      </c>
      <c r="B7" s="134">
        <v>335862292</v>
      </c>
      <c r="C7" s="118">
        <v>44308.511041666665</v>
      </c>
      <c r="D7" s="119" t="s">
        <v>2182</v>
      </c>
      <c r="E7" s="120">
        <v>37</v>
      </c>
      <c r="F7" s="144" t="str">
        <f>VLOOKUP(E7,VIP!$A$2:$O12788,2,0)</f>
        <v>DRBR037</v>
      </c>
      <c r="G7" s="119" t="str">
        <f>VLOOKUP(E7,'LISTADO ATM'!$A$2:$B$899,2,0)</f>
        <v xml:space="preserve">ATM Oficina Villa Mella </v>
      </c>
      <c r="H7" s="119" t="str">
        <f>VLOOKUP(E7,VIP!$A$2:$O17709,7,FALSE)</f>
        <v>Si</v>
      </c>
      <c r="I7" s="119" t="str">
        <f>VLOOKUP(E7,VIP!$A$2:$O9674,8,FALSE)</f>
        <v>Si</v>
      </c>
      <c r="J7" s="119" t="str">
        <f>VLOOKUP(E7,VIP!$A$2:$O9624,8,FALSE)</f>
        <v>Si</v>
      </c>
      <c r="K7" s="119" t="str">
        <f>VLOOKUP(E7,VIP!$A$2:$O13198,6,0)</f>
        <v>SI</v>
      </c>
      <c r="L7" s="121" t="s">
        <v>2221</v>
      </c>
      <c r="M7" s="117" t="s">
        <v>2458</v>
      </c>
      <c r="N7" s="117" t="s">
        <v>2465</v>
      </c>
      <c r="O7" s="144" t="s">
        <v>2467</v>
      </c>
      <c r="P7" s="140"/>
      <c r="Q7" s="117" t="s">
        <v>2221</v>
      </c>
    </row>
    <row r="8" spans="1:18" s="99" customFormat="1" ht="18" x14ac:dyDescent="0.25">
      <c r="A8" s="119" t="str">
        <f>VLOOKUP(E8,'LISTADO ATM'!$A$2:$C$900,3,0)</f>
        <v>SUR</v>
      </c>
      <c r="B8" s="134" t="s">
        <v>2625</v>
      </c>
      <c r="C8" s="118">
        <v>44309.356134259258</v>
      </c>
      <c r="D8" s="119" t="s">
        <v>2182</v>
      </c>
      <c r="E8" s="120">
        <v>50</v>
      </c>
      <c r="F8" s="144" t="str">
        <f>VLOOKUP(E8,VIP!$A$2:$O12814,2,0)</f>
        <v>DRBR050</v>
      </c>
      <c r="G8" s="119" t="str">
        <f>VLOOKUP(E8,'LISTADO ATM'!$A$2:$B$899,2,0)</f>
        <v xml:space="preserve">ATM Oficina Padre Las Casas (Azua) </v>
      </c>
      <c r="H8" s="119" t="str">
        <f>VLOOKUP(E8,VIP!$A$2:$O17735,7,FALSE)</f>
        <v>Si</v>
      </c>
      <c r="I8" s="119" t="str">
        <f>VLOOKUP(E8,VIP!$A$2:$O9700,8,FALSE)</f>
        <v>Si</v>
      </c>
      <c r="J8" s="119" t="str">
        <f>VLOOKUP(E8,VIP!$A$2:$O9650,8,FALSE)</f>
        <v>Si</v>
      </c>
      <c r="K8" s="119" t="str">
        <f>VLOOKUP(E8,VIP!$A$2:$O13224,6,0)</f>
        <v>NO</v>
      </c>
      <c r="L8" s="121" t="s">
        <v>2221</v>
      </c>
      <c r="M8" s="117" t="s">
        <v>2458</v>
      </c>
      <c r="N8" s="117" t="s">
        <v>2499</v>
      </c>
      <c r="O8" s="144" t="s">
        <v>2467</v>
      </c>
      <c r="P8" s="140"/>
      <c r="Q8" s="117" t="s">
        <v>2221</v>
      </c>
    </row>
    <row r="9" spans="1:18" s="99" customFormat="1" ht="18" x14ac:dyDescent="0.25">
      <c r="A9" s="119" t="str">
        <f>VLOOKUP(E9,'LISTADO ATM'!$A$2:$C$900,3,0)</f>
        <v>DISTRITO NACIONAL</v>
      </c>
      <c r="B9" s="134">
        <v>335862434</v>
      </c>
      <c r="C9" s="118">
        <v>44308.564108796294</v>
      </c>
      <c r="D9" s="119" t="s">
        <v>2461</v>
      </c>
      <c r="E9" s="120">
        <v>54</v>
      </c>
      <c r="F9" s="144" t="str">
        <f>VLOOKUP(E9,VIP!$A$2:$O12779,2,0)</f>
        <v>DRBR054</v>
      </c>
      <c r="G9" s="119" t="str">
        <f>VLOOKUP(E9,'LISTADO ATM'!$A$2:$B$899,2,0)</f>
        <v xml:space="preserve">ATM Autoservicio Galería 360 </v>
      </c>
      <c r="H9" s="119" t="str">
        <f>VLOOKUP(E9,VIP!$A$2:$O17700,7,FALSE)</f>
        <v>Si</v>
      </c>
      <c r="I9" s="119" t="str">
        <f>VLOOKUP(E9,VIP!$A$2:$O9665,8,FALSE)</f>
        <v>Si</v>
      </c>
      <c r="J9" s="119" t="str">
        <f>VLOOKUP(E9,VIP!$A$2:$O9615,8,FALSE)</f>
        <v>Si</v>
      </c>
      <c r="K9" s="119" t="str">
        <f>VLOOKUP(E9,VIP!$A$2:$O13189,6,0)</f>
        <v>NO</v>
      </c>
      <c r="L9" s="121" t="s">
        <v>2518</v>
      </c>
      <c r="M9" s="117" t="s">
        <v>2458</v>
      </c>
      <c r="N9" s="117" t="s">
        <v>2465</v>
      </c>
      <c r="O9" s="144" t="s">
        <v>2466</v>
      </c>
      <c r="P9" s="140"/>
      <c r="Q9" s="117" t="s">
        <v>2585</v>
      </c>
    </row>
    <row r="10" spans="1:18" s="99" customFormat="1" ht="18" x14ac:dyDescent="0.25">
      <c r="A10" s="119" t="str">
        <f>VLOOKUP(E10,'LISTADO ATM'!$A$2:$C$900,3,0)</f>
        <v>DISTRITO NACIONAL</v>
      </c>
      <c r="B10" s="134">
        <v>335862965</v>
      </c>
      <c r="C10" s="118">
        <v>44308.978738425925</v>
      </c>
      <c r="D10" s="119" t="s">
        <v>2182</v>
      </c>
      <c r="E10" s="120">
        <v>57</v>
      </c>
      <c r="F10" s="144" t="str">
        <f>VLOOKUP(E10,VIP!$A$2:$O12787,2,0)</f>
        <v>DRBR057</v>
      </c>
      <c r="G10" s="119" t="str">
        <f>VLOOKUP(E10,'LISTADO ATM'!$A$2:$B$899,2,0)</f>
        <v xml:space="preserve">ATM Oficina Malecon Center </v>
      </c>
      <c r="H10" s="119" t="str">
        <f>VLOOKUP(E10,VIP!$A$2:$O17708,7,FALSE)</f>
        <v>Si</v>
      </c>
      <c r="I10" s="119" t="str">
        <f>VLOOKUP(E10,VIP!$A$2:$O9673,8,FALSE)</f>
        <v>Si</v>
      </c>
      <c r="J10" s="119" t="str">
        <f>VLOOKUP(E10,VIP!$A$2:$O9623,8,FALSE)</f>
        <v>Si</v>
      </c>
      <c r="K10" s="119" t="str">
        <f>VLOOKUP(E10,VIP!$A$2:$O13197,6,0)</f>
        <v>NO</v>
      </c>
      <c r="L10" s="121" t="s">
        <v>2221</v>
      </c>
      <c r="M10" s="117" t="s">
        <v>2458</v>
      </c>
      <c r="N10" s="117" t="s">
        <v>2465</v>
      </c>
      <c r="O10" s="144" t="s">
        <v>2467</v>
      </c>
      <c r="P10" s="140"/>
      <c r="Q10" s="117" t="s">
        <v>2221</v>
      </c>
    </row>
    <row r="11" spans="1:18" s="99" customFormat="1" ht="18" x14ac:dyDescent="0.25">
      <c r="A11" s="119" t="str">
        <f>VLOOKUP(E11,'LISTADO ATM'!$A$2:$C$900,3,0)</f>
        <v>SUR</v>
      </c>
      <c r="B11" s="134">
        <v>335862713</v>
      </c>
      <c r="C11" s="118">
        <v>44308.665266203701</v>
      </c>
      <c r="D11" s="119" t="s">
        <v>2182</v>
      </c>
      <c r="E11" s="120">
        <v>84</v>
      </c>
      <c r="F11" s="144" t="str">
        <f>VLOOKUP(E11,VIP!$A$2:$O12773,2,0)</f>
        <v>DRBR084</v>
      </c>
      <c r="G11" s="119" t="str">
        <f>VLOOKUP(E11,'LISTADO ATM'!$A$2:$B$899,2,0)</f>
        <v xml:space="preserve">ATM Oficina Multicentro Sirena San Cristóbal </v>
      </c>
      <c r="H11" s="119" t="str">
        <f>VLOOKUP(E11,VIP!$A$2:$O17694,7,FALSE)</f>
        <v>Si</v>
      </c>
      <c r="I11" s="119" t="str">
        <f>VLOOKUP(E11,VIP!$A$2:$O9659,8,FALSE)</f>
        <v>Si</v>
      </c>
      <c r="J11" s="119" t="str">
        <f>VLOOKUP(E11,VIP!$A$2:$O9609,8,FALSE)</f>
        <v>Si</v>
      </c>
      <c r="K11" s="119" t="str">
        <f>VLOOKUP(E11,VIP!$A$2:$O13183,6,0)</f>
        <v>SI</v>
      </c>
      <c r="L11" s="121" t="s">
        <v>2221</v>
      </c>
      <c r="M11" s="117" t="s">
        <v>2458</v>
      </c>
      <c r="N11" s="117" t="s">
        <v>2465</v>
      </c>
      <c r="O11" s="144" t="s">
        <v>2467</v>
      </c>
      <c r="P11" s="140"/>
      <c r="Q11" s="117" t="s">
        <v>2221</v>
      </c>
    </row>
    <row r="12" spans="1:18" s="99" customFormat="1" ht="18" x14ac:dyDescent="0.25">
      <c r="A12" s="119" t="str">
        <f>VLOOKUP(E12,'LISTADO ATM'!$A$2:$C$900,3,0)</f>
        <v>NORTE</v>
      </c>
      <c r="B12" s="134" t="s">
        <v>2605</v>
      </c>
      <c r="C12" s="118">
        <v>44309.409745370373</v>
      </c>
      <c r="D12" s="119" t="s">
        <v>2183</v>
      </c>
      <c r="E12" s="120">
        <v>97</v>
      </c>
      <c r="F12" s="144" t="str">
        <f>VLOOKUP(E12,VIP!$A$2:$O12794,2,0)</f>
        <v>DRBR097</v>
      </c>
      <c r="G12" s="119" t="str">
        <f>VLOOKUP(E12,'LISTADO ATM'!$A$2:$B$899,2,0)</f>
        <v xml:space="preserve">ATM Oficina Villa Riva </v>
      </c>
      <c r="H12" s="119" t="str">
        <f>VLOOKUP(E12,VIP!$A$2:$O17715,7,FALSE)</f>
        <v>Si</v>
      </c>
      <c r="I12" s="119" t="str">
        <f>VLOOKUP(E12,VIP!$A$2:$O9680,8,FALSE)</f>
        <v>Si</v>
      </c>
      <c r="J12" s="119" t="str">
        <f>VLOOKUP(E12,VIP!$A$2:$O9630,8,FALSE)</f>
        <v>Si</v>
      </c>
      <c r="K12" s="119" t="str">
        <f>VLOOKUP(E12,VIP!$A$2:$O13204,6,0)</f>
        <v>NO</v>
      </c>
      <c r="L12" s="121" t="s">
        <v>2481</v>
      </c>
      <c r="M12" s="117" t="s">
        <v>2458</v>
      </c>
      <c r="N12" s="117" t="s">
        <v>2465</v>
      </c>
      <c r="O12" s="144" t="s">
        <v>2629</v>
      </c>
      <c r="P12" s="140"/>
      <c r="Q12" s="117" t="s">
        <v>2481</v>
      </c>
    </row>
    <row r="13" spans="1:18" s="99" customFormat="1" ht="18" x14ac:dyDescent="0.25">
      <c r="A13" s="119" t="str">
        <f>VLOOKUP(E13,'LISTADO ATM'!$A$2:$C$900,3,0)</f>
        <v>ESTE</v>
      </c>
      <c r="B13" s="134">
        <v>335862969</v>
      </c>
      <c r="C13" s="118">
        <v>44308.982268518521</v>
      </c>
      <c r="D13" s="119" t="s">
        <v>2182</v>
      </c>
      <c r="E13" s="120">
        <v>104</v>
      </c>
      <c r="F13" s="144" t="str">
        <f>VLOOKUP(E13,VIP!$A$2:$O12783,2,0)</f>
        <v>DRBR104</v>
      </c>
      <c r="G13" s="119" t="str">
        <f>VLOOKUP(E13,'LISTADO ATM'!$A$2:$B$899,2,0)</f>
        <v xml:space="preserve">ATM Jumbo Higuey </v>
      </c>
      <c r="H13" s="119" t="str">
        <f>VLOOKUP(E13,VIP!$A$2:$O17704,7,FALSE)</f>
        <v>Si</v>
      </c>
      <c r="I13" s="119" t="str">
        <f>VLOOKUP(E13,VIP!$A$2:$O9669,8,FALSE)</f>
        <v>Si</v>
      </c>
      <c r="J13" s="119" t="str">
        <f>VLOOKUP(E13,VIP!$A$2:$O9619,8,FALSE)</f>
        <v>Si</v>
      </c>
      <c r="K13" s="119" t="str">
        <f>VLOOKUP(E13,VIP!$A$2:$O13193,6,0)</f>
        <v>NO</v>
      </c>
      <c r="L13" s="121" t="s">
        <v>2221</v>
      </c>
      <c r="M13" s="117" t="s">
        <v>2458</v>
      </c>
      <c r="N13" s="117" t="s">
        <v>2465</v>
      </c>
      <c r="O13" s="144" t="s">
        <v>2467</v>
      </c>
      <c r="P13" s="140"/>
      <c r="Q13" s="117" t="s">
        <v>2221</v>
      </c>
    </row>
    <row r="14" spans="1:18" s="99" customFormat="1" ht="18" x14ac:dyDescent="0.25">
      <c r="A14" s="119" t="str">
        <f>VLOOKUP(E14,'LISTADO ATM'!$A$2:$C$900,3,0)</f>
        <v>DISTRITO NACIONAL</v>
      </c>
      <c r="B14" s="134">
        <v>335862332</v>
      </c>
      <c r="C14" s="118">
        <v>44308.518321759257</v>
      </c>
      <c r="D14" s="119" t="s">
        <v>2182</v>
      </c>
      <c r="E14" s="120">
        <v>113</v>
      </c>
      <c r="F14" s="144" t="str">
        <f>VLOOKUP(E14,VIP!$A$2:$O12781,2,0)</f>
        <v>DRBR113</v>
      </c>
      <c r="G14" s="119" t="str">
        <f>VLOOKUP(E14,'LISTADO ATM'!$A$2:$B$899,2,0)</f>
        <v xml:space="preserve">ATM Autoservicio Atalaya del Mar </v>
      </c>
      <c r="H14" s="119" t="str">
        <f>VLOOKUP(E14,VIP!$A$2:$O17702,7,FALSE)</f>
        <v>Si</v>
      </c>
      <c r="I14" s="119" t="str">
        <f>VLOOKUP(E14,VIP!$A$2:$O9667,8,FALSE)</f>
        <v>No</v>
      </c>
      <c r="J14" s="119" t="str">
        <f>VLOOKUP(E14,VIP!$A$2:$O9617,8,FALSE)</f>
        <v>No</v>
      </c>
      <c r="K14" s="119" t="str">
        <f>VLOOKUP(E14,VIP!$A$2:$O13191,6,0)</f>
        <v>NO</v>
      </c>
      <c r="L14" s="121" t="s">
        <v>2221</v>
      </c>
      <c r="M14" s="117" t="s">
        <v>2458</v>
      </c>
      <c r="N14" s="117" t="s">
        <v>2465</v>
      </c>
      <c r="O14" s="144" t="s">
        <v>2467</v>
      </c>
      <c r="P14" s="140"/>
      <c r="Q14" s="117" t="s">
        <v>2221</v>
      </c>
    </row>
    <row r="15" spans="1:18" s="99" customFormat="1" ht="18" x14ac:dyDescent="0.25">
      <c r="A15" s="119" t="str">
        <f>VLOOKUP(E15,'LISTADO ATM'!$A$2:$C$900,3,0)</f>
        <v>ESTE</v>
      </c>
      <c r="B15" s="134" t="s">
        <v>2601</v>
      </c>
      <c r="C15" s="118">
        <v>44309.433634259258</v>
      </c>
      <c r="D15" s="119" t="s">
        <v>2182</v>
      </c>
      <c r="E15" s="120">
        <v>114</v>
      </c>
      <c r="F15" s="144" t="str">
        <f>VLOOKUP(E15,VIP!$A$2:$O12790,2,0)</f>
        <v>DRBR114</v>
      </c>
      <c r="G15" s="119" t="str">
        <f>VLOOKUP(E15,'LISTADO ATM'!$A$2:$B$899,2,0)</f>
        <v xml:space="preserve">ATM Oficina Hato Mayor </v>
      </c>
      <c r="H15" s="119" t="str">
        <f>VLOOKUP(E15,VIP!$A$2:$O17711,7,FALSE)</f>
        <v>Si</v>
      </c>
      <c r="I15" s="119" t="str">
        <f>VLOOKUP(E15,VIP!$A$2:$O9676,8,FALSE)</f>
        <v>Si</v>
      </c>
      <c r="J15" s="119" t="str">
        <f>VLOOKUP(E15,VIP!$A$2:$O9626,8,FALSE)</f>
        <v>Si</v>
      </c>
      <c r="K15" s="119" t="str">
        <f>VLOOKUP(E15,VIP!$A$2:$O13200,6,0)</f>
        <v>NO</v>
      </c>
      <c r="L15" s="121" t="s">
        <v>2221</v>
      </c>
      <c r="M15" s="117" t="s">
        <v>2458</v>
      </c>
      <c r="N15" s="117" t="s">
        <v>2465</v>
      </c>
      <c r="O15" s="144" t="s">
        <v>2467</v>
      </c>
      <c r="P15" s="140"/>
      <c r="Q15" s="117" t="s">
        <v>2221</v>
      </c>
    </row>
    <row r="16" spans="1:18" s="99" customFormat="1" ht="18" x14ac:dyDescent="0.25">
      <c r="A16" s="119" t="str">
        <f>VLOOKUP(E16,'LISTADO ATM'!$A$2:$C$900,3,0)</f>
        <v>DISTRITO NACIONAL</v>
      </c>
      <c r="B16" s="134">
        <v>335862966</v>
      </c>
      <c r="C16" s="118">
        <v>44308.979513888888</v>
      </c>
      <c r="D16" s="119" t="s">
        <v>2182</v>
      </c>
      <c r="E16" s="120">
        <v>115</v>
      </c>
      <c r="F16" s="144" t="str">
        <f>VLOOKUP(E16,VIP!$A$2:$O12786,2,0)</f>
        <v>DRBR115</v>
      </c>
      <c r="G16" s="119" t="str">
        <f>VLOOKUP(E16,'LISTADO ATM'!$A$2:$B$899,2,0)</f>
        <v xml:space="preserve">ATM Oficina Megacentro I </v>
      </c>
      <c r="H16" s="119" t="str">
        <f>VLOOKUP(E16,VIP!$A$2:$O17707,7,FALSE)</f>
        <v>Si</v>
      </c>
      <c r="I16" s="119" t="str">
        <f>VLOOKUP(E16,VIP!$A$2:$O9672,8,FALSE)</f>
        <v>Si</v>
      </c>
      <c r="J16" s="119" t="str">
        <f>VLOOKUP(E16,VIP!$A$2:$O9622,8,FALSE)</f>
        <v>Si</v>
      </c>
      <c r="K16" s="119" t="str">
        <f>VLOOKUP(E16,VIP!$A$2:$O13196,6,0)</f>
        <v>SI</v>
      </c>
      <c r="L16" s="121" t="s">
        <v>2221</v>
      </c>
      <c r="M16" s="197" t="s">
        <v>2600</v>
      </c>
      <c r="N16" s="117" t="s">
        <v>2465</v>
      </c>
      <c r="O16" s="144" t="s">
        <v>2467</v>
      </c>
      <c r="P16" s="140"/>
      <c r="Q16" s="196">
        <v>44309.433333333334</v>
      </c>
    </row>
    <row r="17" spans="1:17" s="99" customFormat="1" ht="18" x14ac:dyDescent="0.25">
      <c r="A17" s="119" t="str">
        <f>VLOOKUP(E17,'LISTADO ATM'!$A$2:$C$900,3,0)</f>
        <v>NORTE</v>
      </c>
      <c r="B17" s="134" t="s">
        <v>2619</v>
      </c>
      <c r="C17" s="118">
        <v>44309.367615740739</v>
      </c>
      <c r="D17" s="119" t="s">
        <v>2485</v>
      </c>
      <c r="E17" s="120">
        <v>144</v>
      </c>
      <c r="F17" s="144" t="str">
        <f>VLOOKUP(E17,VIP!$A$2:$O12808,2,0)</f>
        <v>DRBR144</v>
      </c>
      <c r="G17" s="119" t="str">
        <f>VLOOKUP(E17,'LISTADO ATM'!$A$2:$B$899,2,0)</f>
        <v xml:space="preserve">ATM Oficina Villa Altagracia </v>
      </c>
      <c r="H17" s="119" t="str">
        <f>VLOOKUP(E17,VIP!$A$2:$O17729,7,FALSE)</f>
        <v>Si</v>
      </c>
      <c r="I17" s="119" t="str">
        <f>VLOOKUP(E17,VIP!$A$2:$O9694,8,FALSE)</f>
        <v>Si</v>
      </c>
      <c r="J17" s="119" t="str">
        <f>VLOOKUP(E17,VIP!$A$2:$O9644,8,FALSE)</f>
        <v>Si</v>
      </c>
      <c r="K17" s="119" t="str">
        <f>VLOOKUP(E17,VIP!$A$2:$O13218,6,0)</f>
        <v>SI</v>
      </c>
      <c r="L17" s="121" t="s">
        <v>2519</v>
      </c>
      <c r="M17" s="117" t="s">
        <v>2458</v>
      </c>
      <c r="N17" s="117" t="s">
        <v>2465</v>
      </c>
      <c r="O17" s="144" t="s">
        <v>2486</v>
      </c>
      <c r="P17" s="140"/>
      <c r="Q17" s="117" t="s">
        <v>2421</v>
      </c>
    </row>
    <row r="18" spans="1:17" s="99" customFormat="1" ht="18" x14ac:dyDescent="0.25">
      <c r="A18" s="119" t="str">
        <f>VLOOKUP(E18,'LISTADO ATM'!$A$2:$C$900,3,0)</f>
        <v>DISTRITO NACIONAL</v>
      </c>
      <c r="B18" s="134">
        <v>335862880</v>
      </c>
      <c r="C18" s="118">
        <v>44308.715046296296</v>
      </c>
      <c r="D18" s="119" t="s">
        <v>2182</v>
      </c>
      <c r="E18" s="120">
        <v>146</v>
      </c>
      <c r="F18" s="144" t="str">
        <f>VLOOKUP(E18,VIP!$A$2:$O12782,2,0)</f>
        <v>DRBR146</v>
      </c>
      <c r="G18" s="119" t="str">
        <f>VLOOKUP(E18,'LISTADO ATM'!$A$2:$B$899,2,0)</f>
        <v xml:space="preserve">ATM Tribunal Superior Constitucional </v>
      </c>
      <c r="H18" s="119" t="str">
        <f>VLOOKUP(E18,VIP!$A$2:$O17703,7,FALSE)</f>
        <v>Si</v>
      </c>
      <c r="I18" s="119" t="str">
        <f>VLOOKUP(E18,VIP!$A$2:$O9668,8,FALSE)</f>
        <v>Si</v>
      </c>
      <c r="J18" s="119" t="str">
        <f>VLOOKUP(E18,VIP!$A$2:$O9618,8,FALSE)</f>
        <v>Si</v>
      </c>
      <c r="K18" s="119" t="str">
        <f>VLOOKUP(E18,VIP!$A$2:$O13192,6,0)</f>
        <v>NO</v>
      </c>
      <c r="L18" s="121" t="s">
        <v>2221</v>
      </c>
      <c r="M18" s="117" t="s">
        <v>2458</v>
      </c>
      <c r="N18" s="117" t="s">
        <v>2465</v>
      </c>
      <c r="O18" s="144" t="s">
        <v>2467</v>
      </c>
      <c r="P18" s="140"/>
      <c r="Q18" s="117" t="s">
        <v>2221</v>
      </c>
    </row>
    <row r="19" spans="1:17" s="99" customFormat="1" ht="18" x14ac:dyDescent="0.25">
      <c r="A19" s="119" t="str">
        <f>VLOOKUP(E19,'LISTADO ATM'!$A$2:$C$900,3,0)</f>
        <v>DISTRITO NACIONAL</v>
      </c>
      <c r="B19" s="134">
        <v>335862455</v>
      </c>
      <c r="C19" s="118">
        <v>44308.567071759258</v>
      </c>
      <c r="D19" s="119" t="s">
        <v>2461</v>
      </c>
      <c r="E19" s="120">
        <v>147</v>
      </c>
      <c r="F19" s="144" t="str">
        <f>VLOOKUP(E19,VIP!$A$2:$O12778,2,0)</f>
        <v>DRBR147</v>
      </c>
      <c r="G19" s="119" t="str">
        <f>VLOOKUP(E19,'LISTADO ATM'!$A$2:$B$899,2,0)</f>
        <v xml:space="preserve">ATM Kiosco Megacentro I </v>
      </c>
      <c r="H19" s="119" t="str">
        <f>VLOOKUP(E19,VIP!$A$2:$O17699,7,FALSE)</f>
        <v>Si</v>
      </c>
      <c r="I19" s="119" t="str">
        <f>VLOOKUP(E19,VIP!$A$2:$O9664,8,FALSE)</f>
        <v>Si</v>
      </c>
      <c r="J19" s="119" t="str">
        <f>VLOOKUP(E19,VIP!$A$2:$O9614,8,FALSE)</f>
        <v>Si</v>
      </c>
      <c r="K19" s="119" t="str">
        <f>VLOOKUP(E19,VIP!$A$2:$O13188,6,0)</f>
        <v>NO</v>
      </c>
      <c r="L19" s="121" t="s">
        <v>2452</v>
      </c>
      <c r="M19" s="117" t="s">
        <v>2458</v>
      </c>
      <c r="N19" s="117" t="s">
        <v>2465</v>
      </c>
      <c r="O19" s="144" t="s">
        <v>2466</v>
      </c>
      <c r="P19" s="140"/>
      <c r="Q19" s="117" t="s">
        <v>2452</v>
      </c>
    </row>
    <row r="20" spans="1:17" s="99" customFormat="1" ht="18" x14ac:dyDescent="0.25">
      <c r="A20" s="119" t="str">
        <f>VLOOKUP(E20,'LISTADO ATM'!$A$2:$C$900,3,0)</f>
        <v>NORTE</v>
      </c>
      <c r="B20" s="120">
        <v>335862806</v>
      </c>
      <c r="C20" s="118">
        <v>44308.6875</v>
      </c>
      <c r="D20" s="119" t="s">
        <v>2485</v>
      </c>
      <c r="E20" s="120">
        <v>151</v>
      </c>
      <c r="F20" s="144" t="str">
        <f>VLOOKUP(E20,VIP!$A$2:$O12817,2,0)</f>
        <v>DRBR151</v>
      </c>
      <c r="G20" s="119" t="str">
        <f>VLOOKUP(E20,'LISTADO ATM'!$A$2:$B$899,2,0)</f>
        <v xml:space="preserve">ATM Oficina Nagua </v>
      </c>
      <c r="H20" s="119" t="str">
        <f>VLOOKUP(E20,VIP!$A$2:$O17738,7,FALSE)</f>
        <v>Si</v>
      </c>
      <c r="I20" s="119" t="str">
        <f>VLOOKUP(E20,VIP!$A$2:$O9703,8,FALSE)</f>
        <v>Si</v>
      </c>
      <c r="J20" s="119" t="str">
        <f>VLOOKUP(E20,VIP!$A$2:$O9653,8,FALSE)</f>
        <v>Si</v>
      </c>
      <c r="K20" s="119" t="str">
        <f>VLOOKUP(E20,VIP!$A$2:$O13227,6,0)</f>
        <v>SI</v>
      </c>
      <c r="L20" s="121" t="s">
        <v>2519</v>
      </c>
      <c r="M20" s="117" t="s">
        <v>2458</v>
      </c>
      <c r="N20" s="117" t="s">
        <v>2465</v>
      </c>
      <c r="O20" s="144" t="s">
        <v>2486</v>
      </c>
      <c r="P20" s="140"/>
      <c r="Q20" s="117" t="s">
        <v>2421</v>
      </c>
    </row>
    <row r="21" spans="1:17" s="99" customFormat="1" ht="18" x14ac:dyDescent="0.25">
      <c r="A21" s="119" t="str">
        <f>VLOOKUP(E21,'LISTADO ATM'!$A$2:$C$900,3,0)</f>
        <v>NORTE</v>
      </c>
      <c r="B21" s="134" t="s">
        <v>2620</v>
      </c>
      <c r="C21" s="118">
        <v>44309.366851851853</v>
      </c>
      <c r="D21" s="119" t="s">
        <v>2485</v>
      </c>
      <c r="E21" s="120">
        <v>157</v>
      </c>
      <c r="F21" s="144" t="str">
        <f>VLOOKUP(E21,VIP!$A$2:$O12809,2,0)</f>
        <v>DRBR157</v>
      </c>
      <c r="G21" s="119" t="str">
        <f>VLOOKUP(E21,'LISTADO ATM'!$A$2:$B$899,2,0)</f>
        <v xml:space="preserve">ATM Oficina Samaná </v>
      </c>
      <c r="H21" s="119" t="str">
        <f>VLOOKUP(E21,VIP!$A$2:$O17730,7,FALSE)</f>
        <v>Si</v>
      </c>
      <c r="I21" s="119" t="str">
        <f>VLOOKUP(E21,VIP!$A$2:$O9695,8,FALSE)</f>
        <v>Si</v>
      </c>
      <c r="J21" s="119" t="str">
        <f>VLOOKUP(E21,VIP!$A$2:$O9645,8,FALSE)</f>
        <v>Si</v>
      </c>
      <c r="K21" s="119" t="str">
        <f>VLOOKUP(E21,VIP!$A$2:$O13219,6,0)</f>
        <v>SI</v>
      </c>
      <c r="L21" s="121" t="s">
        <v>2452</v>
      </c>
      <c r="M21" s="197" t="s">
        <v>2600</v>
      </c>
      <c r="N21" s="117" t="s">
        <v>2465</v>
      </c>
      <c r="O21" s="144" t="s">
        <v>2486</v>
      </c>
      <c r="P21" s="140"/>
      <c r="Q21" s="196">
        <v>44309.460416666669</v>
      </c>
    </row>
    <row r="22" spans="1:17" s="99" customFormat="1" ht="18" x14ac:dyDescent="0.25">
      <c r="A22" s="119" t="str">
        <f>VLOOKUP(E22,'LISTADO ATM'!$A$2:$C$900,3,0)</f>
        <v>DISTRITO NACIONAL</v>
      </c>
      <c r="B22" s="134" t="s">
        <v>2610</v>
      </c>
      <c r="C22" s="118">
        <v>44309.393518518518</v>
      </c>
      <c r="D22" s="119" t="s">
        <v>2461</v>
      </c>
      <c r="E22" s="120">
        <v>169</v>
      </c>
      <c r="F22" s="144" t="str">
        <f>VLOOKUP(E22,VIP!$A$2:$O12799,2,0)</f>
        <v>DRBR169</v>
      </c>
      <c r="G22" s="119" t="str">
        <f>VLOOKUP(E22,'LISTADO ATM'!$A$2:$B$899,2,0)</f>
        <v xml:space="preserve">ATM Oficina Caonabo </v>
      </c>
      <c r="H22" s="119" t="str">
        <f>VLOOKUP(E22,VIP!$A$2:$O17720,7,FALSE)</f>
        <v>Si</v>
      </c>
      <c r="I22" s="119" t="str">
        <f>VLOOKUP(E22,VIP!$A$2:$O9685,8,FALSE)</f>
        <v>Si</v>
      </c>
      <c r="J22" s="119" t="str">
        <f>VLOOKUP(E22,VIP!$A$2:$O9635,8,FALSE)</f>
        <v>Si</v>
      </c>
      <c r="K22" s="119" t="str">
        <f>VLOOKUP(E22,VIP!$A$2:$O13209,6,0)</f>
        <v>NO</v>
      </c>
      <c r="L22" s="121" t="s">
        <v>2519</v>
      </c>
      <c r="M22" s="117" t="s">
        <v>2458</v>
      </c>
      <c r="N22" s="117" t="s">
        <v>2465</v>
      </c>
      <c r="O22" s="144" t="s">
        <v>2466</v>
      </c>
      <c r="P22" s="140"/>
      <c r="Q22" s="117" t="s">
        <v>2421</v>
      </c>
    </row>
    <row r="23" spans="1:17" s="99" customFormat="1" ht="18" x14ac:dyDescent="0.25">
      <c r="A23" s="119" t="str">
        <f>VLOOKUP(E23,'LISTADO ATM'!$A$2:$C$900,3,0)</f>
        <v>DISTRITO NACIONAL</v>
      </c>
      <c r="B23" s="134">
        <v>335862962</v>
      </c>
      <c r="C23" s="118">
        <v>44308.97587962963</v>
      </c>
      <c r="D23" s="119" t="s">
        <v>2182</v>
      </c>
      <c r="E23" s="120">
        <v>184</v>
      </c>
      <c r="F23" s="144" t="str">
        <f>VLOOKUP(E23,VIP!$A$2:$O12790,2,0)</f>
        <v>DRBR184</v>
      </c>
      <c r="G23" s="119" t="str">
        <f>VLOOKUP(E23,'LISTADO ATM'!$A$2:$B$899,2,0)</f>
        <v xml:space="preserve">ATM Hermanas Mirabal </v>
      </c>
      <c r="H23" s="119" t="str">
        <f>VLOOKUP(E23,VIP!$A$2:$O17711,7,FALSE)</f>
        <v>Si</v>
      </c>
      <c r="I23" s="119" t="str">
        <f>VLOOKUP(E23,VIP!$A$2:$O9676,8,FALSE)</f>
        <v>Si</v>
      </c>
      <c r="J23" s="119" t="str">
        <f>VLOOKUP(E23,VIP!$A$2:$O9626,8,FALSE)</f>
        <v>Si</v>
      </c>
      <c r="K23" s="119" t="str">
        <f>VLOOKUP(E23,VIP!$A$2:$O13200,6,0)</f>
        <v>SI</v>
      </c>
      <c r="L23" s="121" t="s">
        <v>2221</v>
      </c>
      <c r="M23" s="197" t="s">
        <v>2600</v>
      </c>
      <c r="N23" s="117" t="s">
        <v>2465</v>
      </c>
      <c r="O23" s="144" t="s">
        <v>2467</v>
      </c>
      <c r="P23" s="140"/>
      <c r="Q23" s="196">
        <v>44309.399305555555</v>
      </c>
    </row>
    <row r="24" spans="1:17" s="99" customFormat="1" ht="18" x14ac:dyDescent="0.25">
      <c r="A24" s="119" t="str">
        <f>VLOOKUP(E24,'LISTADO ATM'!$A$2:$C$900,3,0)</f>
        <v>ESTE</v>
      </c>
      <c r="B24" s="134" t="s">
        <v>2617</v>
      </c>
      <c r="C24" s="118">
        <v>44309.385011574072</v>
      </c>
      <c r="D24" s="119" t="s">
        <v>2461</v>
      </c>
      <c r="E24" s="120">
        <v>211</v>
      </c>
      <c r="F24" s="144" t="str">
        <f>VLOOKUP(E24,VIP!$A$2:$O12806,2,0)</f>
        <v>DRBR211</v>
      </c>
      <c r="G24" s="119" t="str">
        <f>VLOOKUP(E24,'LISTADO ATM'!$A$2:$B$899,2,0)</f>
        <v xml:space="preserve">ATM Oficina La Romana I </v>
      </c>
      <c r="H24" s="119" t="str">
        <f>VLOOKUP(E24,VIP!$A$2:$O17727,7,FALSE)</f>
        <v>Si</v>
      </c>
      <c r="I24" s="119" t="str">
        <f>VLOOKUP(E24,VIP!$A$2:$O9692,8,FALSE)</f>
        <v>Si</v>
      </c>
      <c r="J24" s="119" t="str">
        <f>VLOOKUP(E24,VIP!$A$2:$O9642,8,FALSE)</f>
        <v>Si</v>
      </c>
      <c r="K24" s="119" t="str">
        <f>VLOOKUP(E24,VIP!$A$2:$O13216,6,0)</f>
        <v>NO</v>
      </c>
      <c r="L24" s="121" t="s">
        <v>2519</v>
      </c>
      <c r="M24" s="197" t="s">
        <v>2600</v>
      </c>
      <c r="N24" s="117" t="s">
        <v>2465</v>
      </c>
      <c r="O24" s="144" t="s">
        <v>2466</v>
      </c>
      <c r="P24" s="140"/>
      <c r="Q24" s="196">
        <v>44309.463888888888</v>
      </c>
    </row>
    <row r="25" spans="1:17" s="99" customFormat="1" ht="18" x14ac:dyDescent="0.25">
      <c r="A25" s="119" t="str">
        <f>VLOOKUP(E25,'LISTADO ATM'!$A$2:$C$900,3,0)</f>
        <v>DISTRITO NACIONAL</v>
      </c>
      <c r="B25" s="134" t="s">
        <v>2602</v>
      </c>
      <c r="C25" s="118">
        <v>44309.431296296294</v>
      </c>
      <c r="D25" s="119" t="s">
        <v>2182</v>
      </c>
      <c r="E25" s="120">
        <v>224</v>
      </c>
      <c r="F25" s="144" t="str">
        <f>VLOOKUP(E25,VIP!$A$2:$O12791,2,0)</f>
        <v>DRBR224</v>
      </c>
      <c r="G25" s="119" t="str">
        <f>VLOOKUP(E25,'LISTADO ATM'!$A$2:$B$899,2,0)</f>
        <v xml:space="preserve">ATM S/M Nacional El Millón (Núñez de Cáceres) </v>
      </c>
      <c r="H25" s="119" t="str">
        <f>VLOOKUP(E25,VIP!$A$2:$O17712,7,FALSE)</f>
        <v>Si</v>
      </c>
      <c r="I25" s="119" t="str">
        <f>VLOOKUP(E25,VIP!$A$2:$O9677,8,FALSE)</f>
        <v>Si</v>
      </c>
      <c r="J25" s="119" t="str">
        <f>VLOOKUP(E25,VIP!$A$2:$O9627,8,FALSE)</f>
        <v>Si</v>
      </c>
      <c r="K25" s="119" t="str">
        <f>VLOOKUP(E25,VIP!$A$2:$O13201,6,0)</f>
        <v>SI</v>
      </c>
      <c r="L25" s="121" t="s">
        <v>2221</v>
      </c>
      <c r="M25" s="117" t="s">
        <v>2458</v>
      </c>
      <c r="N25" s="117" t="s">
        <v>2465</v>
      </c>
      <c r="O25" s="144" t="s">
        <v>2467</v>
      </c>
      <c r="P25" s="140"/>
      <c r="Q25" s="117" t="s">
        <v>2221</v>
      </c>
    </row>
    <row r="26" spans="1:17" s="99" customFormat="1" ht="18" x14ac:dyDescent="0.25">
      <c r="A26" s="119" t="str">
        <f>VLOOKUP(E26,'LISTADO ATM'!$A$2:$C$900,3,0)</f>
        <v>DISTRITO NACIONAL</v>
      </c>
      <c r="B26" s="134" t="s">
        <v>2624</v>
      </c>
      <c r="C26" s="118">
        <v>44309.357893518521</v>
      </c>
      <c r="D26" s="119" t="s">
        <v>2485</v>
      </c>
      <c r="E26" s="120">
        <v>231</v>
      </c>
      <c r="F26" s="144" t="str">
        <f>VLOOKUP(E26,VIP!$A$2:$O12813,2,0)</f>
        <v>DRBR231</v>
      </c>
      <c r="G26" s="119" t="str">
        <f>VLOOKUP(E26,'LISTADO ATM'!$A$2:$B$899,2,0)</f>
        <v xml:space="preserve">ATM Oficina Zona Oriental </v>
      </c>
      <c r="H26" s="119" t="str">
        <f>VLOOKUP(E26,VIP!$A$2:$O17734,7,FALSE)</f>
        <v>Si</v>
      </c>
      <c r="I26" s="119" t="str">
        <f>VLOOKUP(E26,VIP!$A$2:$O9699,8,FALSE)</f>
        <v>Si</v>
      </c>
      <c r="J26" s="119" t="str">
        <f>VLOOKUP(E26,VIP!$A$2:$O9649,8,FALSE)</f>
        <v>Si</v>
      </c>
      <c r="K26" s="119" t="str">
        <f>VLOOKUP(E26,VIP!$A$2:$O13223,6,0)</f>
        <v>SI</v>
      </c>
      <c r="L26" s="198" t="s">
        <v>2515</v>
      </c>
      <c r="M26" s="117" t="s">
        <v>2458</v>
      </c>
      <c r="N26" s="117" t="s">
        <v>2465</v>
      </c>
      <c r="O26" s="144" t="s">
        <v>2486</v>
      </c>
      <c r="P26" s="140"/>
      <c r="Q26" s="117" t="s">
        <v>2515</v>
      </c>
    </row>
    <row r="27" spans="1:17" s="99" customFormat="1" ht="18" x14ac:dyDescent="0.25">
      <c r="A27" s="119" t="str">
        <f>VLOOKUP(E27,'LISTADO ATM'!$A$2:$C$900,3,0)</f>
        <v>DISTRITO NACIONAL</v>
      </c>
      <c r="B27" s="134" t="s">
        <v>2627</v>
      </c>
      <c r="C27" s="118">
        <v>44309.351504629631</v>
      </c>
      <c r="D27" s="119" t="s">
        <v>2182</v>
      </c>
      <c r="E27" s="120">
        <v>231</v>
      </c>
      <c r="F27" s="144" t="str">
        <f>VLOOKUP(E27,VIP!$A$2:$O12816,2,0)</f>
        <v>DRBR231</v>
      </c>
      <c r="G27" s="119" t="str">
        <f>VLOOKUP(E27,'LISTADO ATM'!$A$2:$B$899,2,0)</f>
        <v xml:space="preserve">ATM Oficina Zona Oriental </v>
      </c>
      <c r="H27" s="119" t="str">
        <f>VLOOKUP(E27,VIP!$A$2:$O17737,7,FALSE)</f>
        <v>Si</v>
      </c>
      <c r="I27" s="119" t="str">
        <f>VLOOKUP(E27,VIP!$A$2:$O9702,8,FALSE)</f>
        <v>Si</v>
      </c>
      <c r="J27" s="119" t="str">
        <f>VLOOKUP(E27,VIP!$A$2:$O9652,8,FALSE)</f>
        <v>Si</v>
      </c>
      <c r="K27" s="119" t="str">
        <f>VLOOKUP(E27,VIP!$A$2:$O13226,6,0)</f>
        <v>SI</v>
      </c>
      <c r="L27" s="121" t="s">
        <v>2481</v>
      </c>
      <c r="M27" s="117" t="s">
        <v>2458</v>
      </c>
      <c r="N27" s="117" t="s">
        <v>2499</v>
      </c>
      <c r="O27" s="144" t="s">
        <v>2467</v>
      </c>
      <c r="P27" s="140"/>
      <c r="Q27" s="117" t="s">
        <v>2481</v>
      </c>
    </row>
    <row r="28" spans="1:17" s="99" customFormat="1" ht="18" x14ac:dyDescent="0.25">
      <c r="A28" s="119" t="str">
        <f>VLOOKUP(E28,'LISTADO ATM'!$A$2:$C$900,3,0)</f>
        <v>DISTRITO NACIONAL</v>
      </c>
      <c r="B28" s="134">
        <v>335862912</v>
      </c>
      <c r="C28" s="118">
        <v>44308.728460648148</v>
      </c>
      <c r="D28" s="119" t="s">
        <v>2182</v>
      </c>
      <c r="E28" s="120">
        <v>239</v>
      </c>
      <c r="F28" s="144" t="str">
        <f>VLOOKUP(E28,VIP!$A$2:$O12775,2,0)</f>
        <v>DRBR239</v>
      </c>
      <c r="G28" s="119" t="str">
        <f>VLOOKUP(E28,'LISTADO ATM'!$A$2:$B$899,2,0)</f>
        <v xml:space="preserve">ATM Autobanco Charles de Gaulle </v>
      </c>
      <c r="H28" s="119" t="str">
        <f>VLOOKUP(E28,VIP!$A$2:$O17696,7,FALSE)</f>
        <v>Si</v>
      </c>
      <c r="I28" s="119" t="str">
        <f>VLOOKUP(E28,VIP!$A$2:$O9661,8,FALSE)</f>
        <v>Si</v>
      </c>
      <c r="J28" s="119" t="str">
        <f>VLOOKUP(E28,VIP!$A$2:$O9611,8,FALSE)</f>
        <v>Si</v>
      </c>
      <c r="K28" s="119" t="str">
        <f>VLOOKUP(E28,VIP!$A$2:$O13185,6,0)</f>
        <v>SI</v>
      </c>
      <c r="L28" s="121" t="s">
        <v>2221</v>
      </c>
      <c r="M28" s="117" t="s">
        <v>2458</v>
      </c>
      <c r="N28" s="117" t="s">
        <v>2465</v>
      </c>
      <c r="O28" s="144" t="s">
        <v>2467</v>
      </c>
      <c r="P28" s="140"/>
      <c r="Q28" s="117" t="s">
        <v>2221</v>
      </c>
    </row>
    <row r="29" spans="1:17" s="99" customFormat="1" ht="18" x14ac:dyDescent="0.25">
      <c r="A29" s="119" t="str">
        <f>VLOOKUP(E29,'LISTADO ATM'!$A$2:$C$900,3,0)</f>
        <v>DISTRITO NACIONAL</v>
      </c>
      <c r="B29" s="134">
        <v>335862370</v>
      </c>
      <c r="C29" s="118">
        <v>44308.540277777778</v>
      </c>
      <c r="D29" s="119" t="s">
        <v>2182</v>
      </c>
      <c r="E29" s="120">
        <v>243</v>
      </c>
      <c r="F29" s="144" t="str">
        <f>VLOOKUP(E29,VIP!$A$2:$O12780,2,0)</f>
        <v>DRBR243</v>
      </c>
      <c r="G29" s="119" t="str">
        <f>VLOOKUP(E29,'LISTADO ATM'!$A$2:$B$899,2,0)</f>
        <v xml:space="preserve">ATM Autoservicio Plaza Central  </v>
      </c>
      <c r="H29" s="119" t="str">
        <f>VLOOKUP(E29,VIP!$A$2:$O17701,7,FALSE)</f>
        <v>Si</v>
      </c>
      <c r="I29" s="119" t="str">
        <f>VLOOKUP(E29,VIP!$A$2:$O9666,8,FALSE)</f>
        <v>Si</v>
      </c>
      <c r="J29" s="119" t="str">
        <f>VLOOKUP(E29,VIP!$A$2:$O9616,8,FALSE)</f>
        <v>Si</v>
      </c>
      <c r="K29" s="119" t="str">
        <f>VLOOKUP(E29,VIP!$A$2:$O13190,6,0)</f>
        <v>SI</v>
      </c>
      <c r="L29" s="121" t="s">
        <v>2430</v>
      </c>
      <c r="M29" s="197" t="s">
        <v>2600</v>
      </c>
      <c r="N29" s="117" t="s">
        <v>2465</v>
      </c>
      <c r="O29" s="144" t="s">
        <v>2467</v>
      </c>
      <c r="P29" s="140"/>
      <c r="Q29" s="196">
        <v>44309.420138888891</v>
      </c>
    </row>
    <row r="30" spans="1:17" s="99" customFormat="1" ht="18" x14ac:dyDescent="0.25">
      <c r="A30" s="119" t="str">
        <f>VLOOKUP(E30,'LISTADO ATM'!$A$2:$C$900,3,0)</f>
        <v>DISTRITO NACIONAL</v>
      </c>
      <c r="B30" s="134" t="s">
        <v>2598</v>
      </c>
      <c r="C30" s="118">
        <v>44309.169050925928</v>
      </c>
      <c r="D30" s="119" t="s">
        <v>2461</v>
      </c>
      <c r="E30" s="120">
        <v>259</v>
      </c>
      <c r="F30" s="144" t="str">
        <f>VLOOKUP(E30,VIP!$A$2:$O12788,2,0)</f>
        <v>DRBR259</v>
      </c>
      <c r="G30" s="119" t="str">
        <f>VLOOKUP(E30,'LISTADO ATM'!$A$2:$B$899,2,0)</f>
        <v>ATM Senado de la Republica</v>
      </c>
      <c r="H30" s="119" t="str">
        <f>VLOOKUP(E30,VIP!$A$2:$O17709,7,FALSE)</f>
        <v>Si</v>
      </c>
      <c r="I30" s="119" t="str">
        <f>VLOOKUP(E30,VIP!$A$2:$O9674,8,FALSE)</f>
        <v>Si</v>
      </c>
      <c r="J30" s="119" t="str">
        <f>VLOOKUP(E30,VIP!$A$2:$O9624,8,FALSE)</f>
        <v>Si</v>
      </c>
      <c r="K30" s="119" t="str">
        <f>VLOOKUP(E30,VIP!$A$2:$O13198,6,0)</f>
        <v>NO</v>
      </c>
      <c r="L30" s="121" t="s">
        <v>2452</v>
      </c>
      <c r="M30" s="117" t="s">
        <v>2458</v>
      </c>
      <c r="N30" s="117" t="s">
        <v>2465</v>
      </c>
      <c r="O30" s="144" t="s">
        <v>2466</v>
      </c>
      <c r="P30" s="140"/>
      <c r="Q30" s="117" t="s">
        <v>2452</v>
      </c>
    </row>
    <row r="31" spans="1:17" s="99" customFormat="1" ht="18" x14ac:dyDescent="0.25">
      <c r="A31" s="119" t="str">
        <f>VLOOKUP(E31,'LISTADO ATM'!$A$2:$C$900,3,0)</f>
        <v>NORTE</v>
      </c>
      <c r="B31" s="134">
        <v>335862898</v>
      </c>
      <c r="C31" s="118">
        <v>44308.720405092594</v>
      </c>
      <c r="D31" s="119" t="s">
        <v>2183</v>
      </c>
      <c r="E31" s="120">
        <v>262</v>
      </c>
      <c r="F31" s="144" t="str">
        <f>VLOOKUP(E31,VIP!$A$2:$O12780,2,0)</f>
        <v>DRBR262</v>
      </c>
      <c r="G31" s="119" t="str">
        <f>VLOOKUP(E31,'LISTADO ATM'!$A$2:$B$899,2,0)</f>
        <v xml:space="preserve">ATM Oficina Obras Públicas (Santiago) </v>
      </c>
      <c r="H31" s="119" t="str">
        <f>VLOOKUP(E31,VIP!$A$2:$O17701,7,FALSE)</f>
        <v>Si</v>
      </c>
      <c r="I31" s="119" t="str">
        <f>VLOOKUP(E31,VIP!$A$2:$O9666,8,FALSE)</f>
        <v>Si</v>
      </c>
      <c r="J31" s="119" t="str">
        <f>VLOOKUP(E31,VIP!$A$2:$O9616,8,FALSE)</f>
        <v>Si</v>
      </c>
      <c r="K31" s="119" t="str">
        <f>VLOOKUP(E31,VIP!$A$2:$O13190,6,0)</f>
        <v>SI</v>
      </c>
      <c r="L31" s="121" t="s">
        <v>2221</v>
      </c>
      <c r="M31" s="117" t="s">
        <v>2458</v>
      </c>
      <c r="N31" s="117" t="s">
        <v>2465</v>
      </c>
      <c r="O31" s="144" t="s">
        <v>2494</v>
      </c>
      <c r="P31" s="140"/>
      <c r="Q31" s="117" t="s">
        <v>2221</v>
      </c>
    </row>
    <row r="32" spans="1:17" ht="18" x14ac:dyDescent="0.25">
      <c r="A32" s="119" t="str">
        <f>VLOOKUP(E32,'LISTADO ATM'!$A$2:$C$900,3,0)</f>
        <v>NORTE</v>
      </c>
      <c r="B32" s="134">
        <v>335862963</v>
      </c>
      <c r="C32" s="118">
        <v>44308.976400462961</v>
      </c>
      <c r="D32" s="119" t="s">
        <v>2183</v>
      </c>
      <c r="E32" s="120">
        <v>275</v>
      </c>
      <c r="F32" s="146" t="str">
        <f>VLOOKUP(E32,VIP!$A$2:$O12789,2,0)</f>
        <v>DRBR275</v>
      </c>
      <c r="G32" s="119" t="str">
        <f>VLOOKUP(E32,'LISTADO ATM'!$A$2:$B$899,2,0)</f>
        <v xml:space="preserve">ATM Autobanco Duarte Stgo. II </v>
      </c>
      <c r="H32" s="119" t="str">
        <f>VLOOKUP(E32,VIP!$A$2:$O17710,7,FALSE)</f>
        <v>Si</v>
      </c>
      <c r="I32" s="119" t="str">
        <f>VLOOKUP(E32,VIP!$A$2:$O9675,8,FALSE)</f>
        <v>Si</v>
      </c>
      <c r="J32" s="119" t="str">
        <f>VLOOKUP(E32,VIP!$A$2:$O9625,8,FALSE)</f>
        <v>Si</v>
      </c>
      <c r="K32" s="119" t="str">
        <f>VLOOKUP(E32,VIP!$A$2:$O13199,6,0)</f>
        <v>NO</v>
      </c>
      <c r="L32" s="121" t="s">
        <v>2221</v>
      </c>
      <c r="M32" s="117" t="s">
        <v>2458</v>
      </c>
      <c r="N32" s="117" t="s">
        <v>2465</v>
      </c>
      <c r="O32" s="146" t="s">
        <v>2494</v>
      </c>
      <c r="P32" s="140"/>
      <c r="Q32" s="117" t="s">
        <v>2221</v>
      </c>
    </row>
    <row r="33" spans="1:17" ht="18" x14ac:dyDescent="0.25">
      <c r="A33" s="119" t="str">
        <f>VLOOKUP(E33,'LISTADO ATM'!$A$2:$C$900,3,0)</f>
        <v>NORTE</v>
      </c>
      <c r="B33" s="134" t="s">
        <v>2592</v>
      </c>
      <c r="C33" s="118">
        <v>44309.114710648151</v>
      </c>
      <c r="D33" s="119" t="s">
        <v>2183</v>
      </c>
      <c r="E33" s="120">
        <v>307</v>
      </c>
      <c r="F33" s="146" t="str">
        <f>VLOOKUP(E33,VIP!$A$2:$O12781,2,0)</f>
        <v>DRBR307</v>
      </c>
      <c r="G33" s="119" t="str">
        <f>VLOOKUP(E33,'LISTADO ATM'!$A$2:$B$899,2,0)</f>
        <v>ATM Oficina Nagua II</v>
      </c>
      <c r="H33" s="119" t="str">
        <f>VLOOKUP(E33,VIP!$A$2:$O17702,7,FALSE)</f>
        <v>Si</v>
      </c>
      <c r="I33" s="119" t="str">
        <f>VLOOKUP(E33,VIP!$A$2:$O9667,8,FALSE)</f>
        <v>Si</v>
      </c>
      <c r="J33" s="119" t="str">
        <f>VLOOKUP(E33,VIP!$A$2:$O9617,8,FALSE)</f>
        <v>Si</v>
      </c>
      <c r="K33" s="119" t="str">
        <f>VLOOKUP(E33,VIP!$A$2:$O13191,6,0)</f>
        <v>SI</v>
      </c>
      <c r="L33" s="121" t="s">
        <v>2481</v>
      </c>
      <c r="M33" s="197" t="s">
        <v>2600</v>
      </c>
      <c r="N33" s="117" t="s">
        <v>2465</v>
      </c>
      <c r="O33" s="146" t="s">
        <v>2574</v>
      </c>
      <c r="P33" s="140"/>
      <c r="Q33" s="196">
        <v>44309.423611111109</v>
      </c>
    </row>
    <row r="34" spans="1:17" ht="18" x14ac:dyDescent="0.25">
      <c r="A34" s="119" t="str">
        <f>VLOOKUP(E34,'LISTADO ATM'!$A$2:$C$900,3,0)</f>
        <v>NORTE</v>
      </c>
      <c r="B34" s="134" t="s">
        <v>2622</v>
      </c>
      <c r="C34" s="118">
        <v>44309.362962962965</v>
      </c>
      <c r="D34" s="119" t="s">
        <v>2183</v>
      </c>
      <c r="E34" s="120">
        <v>310</v>
      </c>
      <c r="F34" s="146" t="str">
        <f>VLOOKUP(E34,VIP!$A$2:$O12811,2,0)</f>
        <v>DRBR310</v>
      </c>
      <c r="G34" s="119" t="str">
        <f>VLOOKUP(E34,'LISTADO ATM'!$A$2:$B$899,2,0)</f>
        <v xml:space="preserve">ATM Farmacia San Judas Tadeo Jarabacoa </v>
      </c>
      <c r="H34" s="119" t="str">
        <f>VLOOKUP(E34,VIP!$A$2:$O17732,7,FALSE)</f>
        <v>Si</v>
      </c>
      <c r="I34" s="119" t="str">
        <f>VLOOKUP(E34,VIP!$A$2:$O9697,8,FALSE)</f>
        <v>Si</v>
      </c>
      <c r="J34" s="119" t="str">
        <f>VLOOKUP(E34,VIP!$A$2:$O9647,8,FALSE)</f>
        <v>Si</v>
      </c>
      <c r="K34" s="119" t="str">
        <f>VLOOKUP(E34,VIP!$A$2:$O13221,6,0)</f>
        <v>NO</v>
      </c>
      <c r="L34" s="121" t="s">
        <v>2221</v>
      </c>
      <c r="M34" s="117" t="s">
        <v>2458</v>
      </c>
      <c r="N34" s="117" t="s">
        <v>2465</v>
      </c>
      <c r="O34" s="146" t="s">
        <v>2494</v>
      </c>
      <c r="P34" s="140"/>
      <c r="Q34" s="117" t="s">
        <v>2221</v>
      </c>
    </row>
    <row r="35" spans="1:17" ht="18" x14ac:dyDescent="0.25">
      <c r="A35" s="119" t="str">
        <f>VLOOKUP(E35,'LISTADO ATM'!$A$2:$C$900,3,0)</f>
        <v>DISTRITO NACIONAL</v>
      </c>
      <c r="B35" s="134" t="s">
        <v>2595</v>
      </c>
      <c r="C35" s="118">
        <v>44309.157523148147</v>
      </c>
      <c r="D35" s="119" t="s">
        <v>2182</v>
      </c>
      <c r="E35" s="120">
        <v>338</v>
      </c>
      <c r="F35" s="146" t="str">
        <f>VLOOKUP(E35,VIP!$A$2:$O12785,2,0)</f>
        <v>DRBR338</v>
      </c>
      <c r="G35" s="119" t="str">
        <f>VLOOKUP(E35,'LISTADO ATM'!$A$2:$B$899,2,0)</f>
        <v>ATM S/M Aprezio Pantoja</v>
      </c>
      <c r="H35" s="119" t="str">
        <f>VLOOKUP(E35,VIP!$A$2:$O17706,7,FALSE)</f>
        <v>Si</v>
      </c>
      <c r="I35" s="119" t="str">
        <f>VLOOKUP(E35,VIP!$A$2:$O9671,8,FALSE)</f>
        <v>Si</v>
      </c>
      <c r="J35" s="119" t="str">
        <f>VLOOKUP(E35,VIP!$A$2:$O9621,8,FALSE)</f>
        <v>Si</v>
      </c>
      <c r="K35" s="119" t="str">
        <f>VLOOKUP(E35,VIP!$A$2:$O13195,6,0)</f>
        <v>NO</v>
      </c>
      <c r="L35" s="121" t="s">
        <v>2247</v>
      </c>
      <c r="M35" s="117" t="s">
        <v>2458</v>
      </c>
      <c r="N35" s="117" t="s">
        <v>2465</v>
      </c>
      <c r="O35" s="146" t="s">
        <v>2467</v>
      </c>
      <c r="P35" s="140"/>
      <c r="Q35" s="117" t="s">
        <v>2247</v>
      </c>
    </row>
    <row r="36" spans="1:17" ht="18" x14ac:dyDescent="0.25">
      <c r="A36" s="119" t="str">
        <f>VLOOKUP(E36,'LISTADO ATM'!$A$2:$C$900,3,0)</f>
        <v>SUR</v>
      </c>
      <c r="B36" s="134">
        <v>335861850</v>
      </c>
      <c r="C36" s="118">
        <v>44308.385081018518</v>
      </c>
      <c r="D36" s="119" t="s">
        <v>2182</v>
      </c>
      <c r="E36" s="120">
        <v>342</v>
      </c>
      <c r="F36" s="146" t="str">
        <f>VLOOKUP(E36,VIP!$A$2:$O12766,2,0)</f>
        <v>DRBR342</v>
      </c>
      <c r="G36" s="119" t="str">
        <f>VLOOKUP(E36,'LISTADO ATM'!$A$2:$B$899,2,0)</f>
        <v>ATM Oficina Obras Públicas Azua</v>
      </c>
      <c r="H36" s="119" t="str">
        <f>VLOOKUP(E36,VIP!$A$2:$O17687,7,FALSE)</f>
        <v>Si</v>
      </c>
      <c r="I36" s="119" t="str">
        <f>VLOOKUP(E36,VIP!$A$2:$O9652,8,FALSE)</f>
        <v>Si</v>
      </c>
      <c r="J36" s="119" t="str">
        <f>VLOOKUP(E36,VIP!$A$2:$O9602,8,FALSE)</f>
        <v>Si</v>
      </c>
      <c r="K36" s="119" t="str">
        <f>VLOOKUP(E36,VIP!$A$2:$O13176,6,0)</f>
        <v>SI</v>
      </c>
      <c r="L36" s="121" t="s">
        <v>2247</v>
      </c>
      <c r="M36" s="117" t="s">
        <v>2458</v>
      </c>
      <c r="N36" s="117" t="s">
        <v>2465</v>
      </c>
      <c r="O36" s="146" t="s">
        <v>2467</v>
      </c>
      <c r="P36" s="140"/>
      <c r="Q36" s="117" t="s">
        <v>2247</v>
      </c>
    </row>
    <row r="37" spans="1:17" ht="18" x14ac:dyDescent="0.25">
      <c r="A37" s="119" t="str">
        <f>VLOOKUP(E37,'LISTADO ATM'!$A$2:$C$900,3,0)</f>
        <v>ESTE</v>
      </c>
      <c r="B37" s="134" t="s">
        <v>2614</v>
      </c>
      <c r="C37" s="118">
        <v>44309.389722222222</v>
      </c>
      <c r="D37" s="119" t="s">
        <v>2182</v>
      </c>
      <c r="E37" s="120">
        <v>345</v>
      </c>
      <c r="F37" s="146" t="str">
        <f>VLOOKUP(E37,VIP!$A$2:$O12803,2,0)</f>
        <v>DRBR345</v>
      </c>
      <c r="G37" s="119" t="str">
        <f>VLOOKUP(E37,'LISTADO ATM'!$A$2:$B$899,2,0)</f>
        <v>ATM Oficina Yamasá  II</v>
      </c>
      <c r="H37" s="119" t="str">
        <f>VLOOKUP(E37,VIP!$A$2:$O17724,7,FALSE)</f>
        <v>N/A</v>
      </c>
      <c r="I37" s="119" t="str">
        <f>VLOOKUP(E37,VIP!$A$2:$O9689,8,FALSE)</f>
        <v>N/A</v>
      </c>
      <c r="J37" s="119" t="str">
        <f>VLOOKUP(E37,VIP!$A$2:$O9639,8,FALSE)</f>
        <v>N/A</v>
      </c>
      <c r="K37" s="119" t="str">
        <f>VLOOKUP(E37,VIP!$A$2:$O13213,6,0)</f>
        <v>N/A</v>
      </c>
      <c r="L37" s="121" t="s">
        <v>2247</v>
      </c>
      <c r="M37" s="117" t="s">
        <v>2458</v>
      </c>
      <c r="N37" s="117" t="s">
        <v>2499</v>
      </c>
      <c r="O37" s="146" t="s">
        <v>2467</v>
      </c>
      <c r="P37" s="140"/>
      <c r="Q37" s="117" t="s">
        <v>2247</v>
      </c>
    </row>
    <row r="38" spans="1:17" ht="18" x14ac:dyDescent="0.25">
      <c r="A38" s="119" t="str">
        <f>VLOOKUP(E38,'LISTADO ATM'!$A$2:$C$900,3,0)</f>
        <v>DISTRITO NACIONAL</v>
      </c>
      <c r="B38" s="134">
        <v>335861572</v>
      </c>
      <c r="C38" s="118">
        <v>44307.77679398148</v>
      </c>
      <c r="D38" s="119" t="s">
        <v>2182</v>
      </c>
      <c r="E38" s="120">
        <v>355</v>
      </c>
      <c r="F38" s="146" t="str">
        <f>VLOOKUP(E38,VIP!$A$2:$O12755,2,0)</f>
        <v>DRBR355</v>
      </c>
      <c r="G38" s="119" t="str">
        <f>VLOOKUP(E38,'LISTADO ATM'!$A$2:$B$899,2,0)</f>
        <v xml:space="preserve">ATM UNP Metro II </v>
      </c>
      <c r="H38" s="119" t="str">
        <f>VLOOKUP(E38,VIP!$A$2:$O17676,7,FALSE)</f>
        <v>Si</v>
      </c>
      <c r="I38" s="119" t="str">
        <f>VLOOKUP(E38,VIP!$A$2:$O9641,8,FALSE)</f>
        <v>Si</v>
      </c>
      <c r="J38" s="119" t="str">
        <f>VLOOKUP(E38,VIP!$A$2:$O9591,8,FALSE)</f>
        <v>Si</v>
      </c>
      <c r="K38" s="119" t="str">
        <f>VLOOKUP(E38,VIP!$A$2:$O13165,6,0)</f>
        <v>SI</v>
      </c>
      <c r="L38" s="121" t="s">
        <v>2221</v>
      </c>
      <c r="M38" s="117" t="s">
        <v>2458</v>
      </c>
      <c r="N38" s="117" t="s">
        <v>2465</v>
      </c>
      <c r="O38" s="146" t="s">
        <v>2467</v>
      </c>
      <c r="P38" s="140"/>
      <c r="Q38" s="117" t="s">
        <v>2221</v>
      </c>
    </row>
    <row r="39" spans="1:17" ht="18" x14ac:dyDescent="0.25">
      <c r="A39" s="119" t="str">
        <f>VLOOKUP(E39,'LISTADO ATM'!$A$2:$C$900,3,0)</f>
        <v>ESTE</v>
      </c>
      <c r="B39" s="134" t="s">
        <v>2597</v>
      </c>
      <c r="C39" s="118">
        <v>44309.16815972222</v>
      </c>
      <c r="D39" s="119" t="s">
        <v>2461</v>
      </c>
      <c r="E39" s="120">
        <v>386</v>
      </c>
      <c r="F39" s="146" t="str">
        <f>VLOOKUP(E39,VIP!$A$2:$O12787,2,0)</f>
        <v>DRBR386</v>
      </c>
      <c r="G39" s="119" t="str">
        <f>VLOOKUP(E39,'LISTADO ATM'!$A$2:$B$899,2,0)</f>
        <v xml:space="preserve">ATM Plaza Verón II </v>
      </c>
      <c r="H39" s="119" t="str">
        <f>VLOOKUP(E39,VIP!$A$2:$O17708,7,FALSE)</f>
        <v>Si</v>
      </c>
      <c r="I39" s="119" t="str">
        <f>VLOOKUP(E39,VIP!$A$2:$O9673,8,FALSE)</f>
        <v>Si</v>
      </c>
      <c r="J39" s="119" t="str">
        <f>VLOOKUP(E39,VIP!$A$2:$O9623,8,FALSE)</f>
        <v>Si</v>
      </c>
      <c r="K39" s="119" t="str">
        <f>VLOOKUP(E39,VIP!$A$2:$O13197,6,0)</f>
        <v>NO</v>
      </c>
      <c r="L39" s="121" t="s">
        <v>2519</v>
      </c>
      <c r="M39" s="197" t="s">
        <v>2600</v>
      </c>
      <c r="N39" s="117" t="s">
        <v>2465</v>
      </c>
      <c r="O39" s="146" t="s">
        <v>2466</v>
      </c>
      <c r="P39" s="140"/>
      <c r="Q39" s="196">
        <v>44309.42083333333</v>
      </c>
    </row>
    <row r="40" spans="1:17" ht="18" x14ac:dyDescent="0.25">
      <c r="A40" s="119" t="str">
        <f>VLOOKUP(E40,'LISTADO ATM'!$A$2:$C$900,3,0)</f>
        <v>DISTRITO NACIONAL</v>
      </c>
      <c r="B40" s="134" t="s">
        <v>2613</v>
      </c>
      <c r="C40" s="118">
        <v>44309.390208333331</v>
      </c>
      <c r="D40" s="119" t="s">
        <v>2461</v>
      </c>
      <c r="E40" s="120">
        <v>389</v>
      </c>
      <c r="F40" s="146" t="str">
        <f>VLOOKUP(E40,VIP!$A$2:$O12802,2,0)</f>
        <v>DRBR389</v>
      </c>
      <c r="G40" s="119" t="str">
        <f>VLOOKUP(E40,'LISTADO ATM'!$A$2:$B$899,2,0)</f>
        <v xml:space="preserve">ATM Casino Hotel Princess </v>
      </c>
      <c r="H40" s="119" t="str">
        <f>VLOOKUP(E40,VIP!$A$2:$O17723,7,FALSE)</f>
        <v>Si</v>
      </c>
      <c r="I40" s="119" t="str">
        <f>VLOOKUP(E40,VIP!$A$2:$O9688,8,FALSE)</f>
        <v>Si</v>
      </c>
      <c r="J40" s="119" t="str">
        <f>VLOOKUP(E40,VIP!$A$2:$O9638,8,FALSE)</f>
        <v>Si</v>
      </c>
      <c r="K40" s="119" t="str">
        <f>VLOOKUP(E40,VIP!$A$2:$O13212,6,0)</f>
        <v>NO</v>
      </c>
      <c r="L40" s="121" t="s">
        <v>2452</v>
      </c>
      <c r="M40" s="117" t="s">
        <v>2458</v>
      </c>
      <c r="N40" s="117" t="s">
        <v>2465</v>
      </c>
      <c r="O40" s="146" t="s">
        <v>2466</v>
      </c>
      <c r="P40" s="140"/>
      <c r="Q40" s="117" t="s">
        <v>2452</v>
      </c>
    </row>
    <row r="41" spans="1:17" ht="18" x14ac:dyDescent="0.25">
      <c r="A41" s="119" t="str">
        <f>VLOOKUP(E41,'LISTADO ATM'!$A$2:$C$900,3,0)</f>
        <v>ESTE</v>
      </c>
      <c r="B41" s="134">
        <v>335862971</v>
      </c>
      <c r="C41" s="118">
        <v>44308.98337962963</v>
      </c>
      <c r="D41" s="119" t="s">
        <v>2182</v>
      </c>
      <c r="E41" s="120">
        <v>399</v>
      </c>
      <c r="F41" s="146" t="str">
        <f>VLOOKUP(E41,VIP!$A$2:$O12781,2,0)</f>
        <v>DRBR399</v>
      </c>
      <c r="G41" s="119" t="str">
        <f>VLOOKUP(E41,'LISTADO ATM'!$A$2:$B$899,2,0)</f>
        <v xml:space="preserve">ATM Oficina La Romana II </v>
      </c>
      <c r="H41" s="119" t="str">
        <f>VLOOKUP(E41,VIP!$A$2:$O17702,7,FALSE)</f>
        <v>Si</v>
      </c>
      <c r="I41" s="119" t="str">
        <f>VLOOKUP(E41,VIP!$A$2:$O9667,8,FALSE)</f>
        <v>Si</v>
      </c>
      <c r="J41" s="119" t="str">
        <f>VLOOKUP(E41,VIP!$A$2:$O9617,8,FALSE)</f>
        <v>Si</v>
      </c>
      <c r="K41" s="119" t="str">
        <f>VLOOKUP(E41,VIP!$A$2:$O13191,6,0)</f>
        <v>NO</v>
      </c>
      <c r="L41" s="121" t="s">
        <v>2221</v>
      </c>
      <c r="M41" s="197" t="s">
        <v>2600</v>
      </c>
      <c r="N41" s="117" t="s">
        <v>2465</v>
      </c>
      <c r="O41" s="146" t="s">
        <v>2467</v>
      </c>
      <c r="P41" s="140"/>
      <c r="Q41" s="196">
        <v>44309.42083333333</v>
      </c>
    </row>
    <row r="42" spans="1:17" ht="18" x14ac:dyDescent="0.25">
      <c r="A42" s="119" t="str">
        <f>VLOOKUP(E42,'LISTADO ATM'!$A$2:$C$900,3,0)</f>
        <v>DISTRITO NACIONAL</v>
      </c>
      <c r="B42" s="134">
        <v>335861574</v>
      </c>
      <c r="C42" s="118">
        <v>44307.779849537037</v>
      </c>
      <c r="D42" s="119" t="s">
        <v>2182</v>
      </c>
      <c r="E42" s="120">
        <v>407</v>
      </c>
      <c r="F42" s="146" t="str">
        <f>VLOOKUP(E42,VIP!$A$2:$O12754,2,0)</f>
        <v>DRBR407</v>
      </c>
      <c r="G42" s="119" t="str">
        <f>VLOOKUP(E42,'LISTADO ATM'!$A$2:$B$899,2,0)</f>
        <v xml:space="preserve">ATM Multicentro La Sirena Villa Mella </v>
      </c>
      <c r="H42" s="119" t="str">
        <f>VLOOKUP(E42,VIP!$A$2:$O17675,7,FALSE)</f>
        <v>Si</v>
      </c>
      <c r="I42" s="119" t="str">
        <f>VLOOKUP(E42,VIP!$A$2:$O9640,8,FALSE)</f>
        <v>Si</v>
      </c>
      <c r="J42" s="119" t="str">
        <f>VLOOKUP(E42,VIP!$A$2:$O9590,8,FALSE)</f>
        <v>Si</v>
      </c>
      <c r="K42" s="119" t="str">
        <f>VLOOKUP(E42,VIP!$A$2:$O13164,6,0)</f>
        <v>NO</v>
      </c>
      <c r="L42" s="121" t="s">
        <v>2221</v>
      </c>
      <c r="M42" s="117" t="s">
        <v>2458</v>
      </c>
      <c r="N42" s="117" t="s">
        <v>2465</v>
      </c>
      <c r="O42" s="146" t="s">
        <v>2467</v>
      </c>
      <c r="P42" s="140"/>
      <c r="Q42" s="117" t="s">
        <v>2221</v>
      </c>
    </row>
    <row r="43" spans="1:17" ht="18" x14ac:dyDescent="0.25">
      <c r="A43" s="119" t="str">
        <f>VLOOKUP(E43,'LISTADO ATM'!$A$2:$C$900,3,0)</f>
        <v>DISTRITO NACIONAL</v>
      </c>
      <c r="B43" s="134" t="s">
        <v>2611</v>
      </c>
      <c r="C43" s="118">
        <v>44309.392372685186</v>
      </c>
      <c r="D43" s="119" t="s">
        <v>2485</v>
      </c>
      <c r="E43" s="120">
        <v>410</v>
      </c>
      <c r="F43" s="146" t="str">
        <f>VLOOKUP(E43,VIP!$A$2:$O12800,2,0)</f>
        <v>DRBR410</v>
      </c>
      <c r="G43" s="119" t="str">
        <f>VLOOKUP(E43,'LISTADO ATM'!$A$2:$B$899,2,0)</f>
        <v xml:space="preserve">ATM Oficina Las Palmas de Herrera II </v>
      </c>
      <c r="H43" s="119" t="str">
        <f>VLOOKUP(E43,VIP!$A$2:$O17721,7,FALSE)</f>
        <v>Si</v>
      </c>
      <c r="I43" s="119" t="str">
        <f>VLOOKUP(E43,VIP!$A$2:$O9686,8,FALSE)</f>
        <v>Si</v>
      </c>
      <c r="J43" s="119" t="str">
        <f>VLOOKUP(E43,VIP!$A$2:$O9636,8,FALSE)</f>
        <v>Si</v>
      </c>
      <c r="K43" s="119" t="str">
        <f>VLOOKUP(E43,VIP!$A$2:$O13210,6,0)</f>
        <v>NO</v>
      </c>
      <c r="L43" s="121" t="s">
        <v>2519</v>
      </c>
      <c r="M43" s="117" t="s">
        <v>2458</v>
      </c>
      <c r="N43" s="117" t="s">
        <v>2465</v>
      </c>
      <c r="O43" s="146" t="s">
        <v>2486</v>
      </c>
      <c r="P43" s="140"/>
      <c r="Q43" s="117" t="s">
        <v>2421</v>
      </c>
    </row>
    <row r="44" spans="1:17" ht="18" x14ac:dyDescent="0.25">
      <c r="A44" s="119" t="str">
        <f>VLOOKUP(E44,'LISTADO ATM'!$A$2:$C$900,3,0)</f>
        <v>NORTE</v>
      </c>
      <c r="B44" s="134" t="s">
        <v>2594</v>
      </c>
      <c r="C44" s="118">
        <v>44309.150856481479</v>
      </c>
      <c r="D44" s="119" t="s">
        <v>2183</v>
      </c>
      <c r="E44" s="120">
        <v>413</v>
      </c>
      <c r="F44" s="146" t="str">
        <f>VLOOKUP(E44,VIP!$A$2:$O12784,2,0)</f>
        <v>DRBR413</v>
      </c>
      <c r="G44" s="119" t="str">
        <f>VLOOKUP(E44,'LISTADO ATM'!$A$2:$B$899,2,0)</f>
        <v xml:space="preserve">ATM UNP Las Galeras Samaná </v>
      </c>
      <c r="H44" s="119" t="str">
        <f>VLOOKUP(E44,VIP!$A$2:$O17705,7,FALSE)</f>
        <v>Si</v>
      </c>
      <c r="I44" s="119" t="str">
        <f>VLOOKUP(E44,VIP!$A$2:$O9670,8,FALSE)</f>
        <v>Si</v>
      </c>
      <c r="J44" s="119" t="str">
        <f>VLOOKUP(E44,VIP!$A$2:$O9620,8,FALSE)</f>
        <v>Si</v>
      </c>
      <c r="K44" s="119" t="str">
        <f>VLOOKUP(E44,VIP!$A$2:$O13194,6,0)</f>
        <v>NO</v>
      </c>
      <c r="L44" s="121" t="s">
        <v>2247</v>
      </c>
      <c r="M44" s="117" t="s">
        <v>2458</v>
      </c>
      <c r="N44" s="117" t="s">
        <v>2465</v>
      </c>
      <c r="O44" s="146" t="s">
        <v>2574</v>
      </c>
      <c r="P44" s="140"/>
      <c r="Q44" s="117" t="s">
        <v>2247</v>
      </c>
    </row>
    <row r="45" spans="1:17" ht="18" x14ac:dyDescent="0.25">
      <c r="A45" s="119" t="str">
        <f>VLOOKUP(E45,'LISTADO ATM'!$A$2:$C$900,3,0)</f>
        <v>DISTRITO NACIONAL</v>
      </c>
      <c r="B45" s="134">
        <v>335862501</v>
      </c>
      <c r="C45" s="118">
        <v>44308.595150462963</v>
      </c>
      <c r="D45" s="119" t="s">
        <v>2182</v>
      </c>
      <c r="E45" s="120">
        <v>414</v>
      </c>
      <c r="F45" s="146" t="str">
        <f>VLOOKUP(E45,VIP!$A$2:$O12772,2,0)</f>
        <v>DRBR414</v>
      </c>
      <c r="G45" s="119" t="str">
        <f>VLOOKUP(E45,'LISTADO ATM'!$A$2:$B$899,2,0)</f>
        <v>ATM Villa Francisca II</v>
      </c>
      <c r="H45" s="119" t="str">
        <f>VLOOKUP(E45,VIP!$A$2:$O17693,7,FALSE)</f>
        <v>Si</v>
      </c>
      <c r="I45" s="119" t="str">
        <f>VLOOKUP(E45,VIP!$A$2:$O9658,8,FALSE)</f>
        <v>Si</v>
      </c>
      <c r="J45" s="119" t="str">
        <f>VLOOKUP(E45,VIP!$A$2:$O9608,8,FALSE)</f>
        <v>Si</v>
      </c>
      <c r="K45" s="119" t="str">
        <f>VLOOKUP(E45,VIP!$A$2:$O13182,6,0)</f>
        <v>SI</v>
      </c>
      <c r="L45" s="121" t="s">
        <v>2481</v>
      </c>
      <c r="M45" s="117" t="s">
        <v>2458</v>
      </c>
      <c r="N45" s="117" t="s">
        <v>2465</v>
      </c>
      <c r="O45" s="146" t="s">
        <v>2467</v>
      </c>
      <c r="P45" s="140"/>
      <c r="Q45" s="117" t="s">
        <v>2481</v>
      </c>
    </row>
    <row r="46" spans="1:17" ht="18" x14ac:dyDescent="0.25">
      <c r="A46" s="119" t="str">
        <f>VLOOKUP(E46,'LISTADO ATM'!$A$2:$C$900,3,0)</f>
        <v>ESTE</v>
      </c>
      <c r="B46" s="134">
        <v>335862477</v>
      </c>
      <c r="C46" s="118">
        <v>44308.573900462965</v>
      </c>
      <c r="D46" s="119" t="s">
        <v>2485</v>
      </c>
      <c r="E46" s="120">
        <v>429</v>
      </c>
      <c r="F46" s="146" t="str">
        <f>VLOOKUP(E46,VIP!$A$2:$O12776,2,0)</f>
        <v>DRBR429</v>
      </c>
      <c r="G46" s="119" t="str">
        <f>VLOOKUP(E46,'LISTADO ATM'!$A$2:$B$899,2,0)</f>
        <v xml:space="preserve">ATM Oficina Jumbo La Romana </v>
      </c>
      <c r="H46" s="119" t="str">
        <f>VLOOKUP(E46,VIP!$A$2:$O17697,7,FALSE)</f>
        <v>Si</v>
      </c>
      <c r="I46" s="119" t="str">
        <f>VLOOKUP(E46,VIP!$A$2:$O9662,8,FALSE)</f>
        <v>Si</v>
      </c>
      <c r="J46" s="119" t="str">
        <f>VLOOKUP(E46,VIP!$A$2:$O9612,8,FALSE)</f>
        <v>Si</v>
      </c>
      <c r="K46" s="119" t="str">
        <f>VLOOKUP(E46,VIP!$A$2:$O13186,6,0)</f>
        <v>NO</v>
      </c>
      <c r="L46" s="121" t="s">
        <v>2519</v>
      </c>
      <c r="M46" s="117" t="s">
        <v>2458</v>
      </c>
      <c r="N46" s="117" t="s">
        <v>2465</v>
      </c>
      <c r="O46" s="146" t="s">
        <v>2486</v>
      </c>
      <c r="P46" s="140"/>
      <c r="Q46" s="117" t="s">
        <v>2421</v>
      </c>
    </row>
    <row r="47" spans="1:17" ht="18" x14ac:dyDescent="0.25">
      <c r="A47" s="119" t="str">
        <f>VLOOKUP(E47,'LISTADO ATM'!$A$2:$C$900,3,0)</f>
        <v>DISTRITO NACIONAL</v>
      </c>
      <c r="B47" s="134" t="s">
        <v>2628</v>
      </c>
      <c r="C47" s="118">
        <v>44309.326307870368</v>
      </c>
      <c r="D47" s="119" t="s">
        <v>2461</v>
      </c>
      <c r="E47" s="120">
        <v>438</v>
      </c>
      <c r="F47" s="146" t="str">
        <f>VLOOKUP(E47,VIP!$A$2:$O12817,2,0)</f>
        <v>DRBR438</v>
      </c>
      <c r="G47" s="119" t="str">
        <f>VLOOKUP(E47,'LISTADO ATM'!$A$2:$B$899,2,0)</f>
        <v xml:space="preserve">ATM Autobanco Torre IV </v>
      </c>
      <c r="H47" s="119" t="str">
        <f>VLOOKUP(E47,VIP!$A$2:$O17738,7,FALSE)</f>
        <v>Si</v>
      </c>
      <c r="I47" s="119" t="str">
        <f>VLOOKUP(E47,VIP!$A$2:$O9703,8,FALSE)</f>
        <v>Si</v>
      </c>
      <c r="J47" s="119" t="str">
        <f>VLOOKUP(E47,VIP!$A$2:$O9653,8,FALSE)</f>
        <v>Si</v>
      </c>
      <c r="K47" s="119" t="str">
        <f>VLOOKUP(E47,VIP!$A$2:$O13227,6,0)</f>
        <v>SI</v>
      </c>
      <c r="L47" s="121" t="s">
        <v>2452</v>
      </c>
      <c r="M47" s="117" t="s">
        <v>2458</v>
      </c>
      <c r="N47" s="117" t="s">
        <v>2465</v>
      </c>
      <c r="O47" s="146" t="s">
        <v>2466</v>
      </c>
      <c r="P47" s="140"/>
      <c r="Q47" s="117" t="s">
        <v>2452</v>
      </c>
    </row>
    <row r="48" spans="1:17" ht="18" x14ac:dyDescent="0.25">
      <c r="A48" s="119" t="str">
        <f>VLOOKUP(E48,'LISTADO ATM'!$A$2:$C$900,3,0)</f>
        <v>SUR</v>
      </c>
      <c r="B48" s="134" t="s">
        <v>2621</v>
      </c>
      <c r="C48" s="118">
        <v>44309.365787037037</v>
      </c>
      <c r="D48" s="119" t="s">
        <v>2485</v>
      </c>
      <c r="E48" s="120">
        <v>470</v>
      </c>
      <c r="F48" s="146" t="str">
        <f>VLOOKUP(E48,VIP!$A$2:$O12810,2,0)</f>
        <v>DRBR470</v>
      </c>
      <c r="G48" s="119" t="str">
        <f>VLOOKUP(E48,'LISTADO ATM'!$A$2:$B$899,2,0)</f>
        <v xml:space="preserve">ATM Hospital Taiwán (Azua) </v>
      </c>
      <c r="H48" s="119" t="str">
        <f>VLOOKUP(E48,VIP!$A$2:$O17731,7,FALSE)</f>
        <v>Si</v>
      </c>
      <c r="I48" s="119" t="str">
        <f>VLOOKUP(E48,VIP!$A$2:$O9696,8,FALSE)</f>
        <v>Si</v>
      </c>
      <c r="J48" s="119" t="str">
        <f>VLOOKUP(E48,VIP!$A$2:$O9646,8,FALSE)</f>
        <v>Si</v>
      </c>
      <c r="K48" s="119" t="str">
        <f>VLOOKUP(E48,VIP!$A$2:$O13220,6,0)</f>
        <v>NO</v>
      </c>
      <c r="L48" s="121" t="s">
        <v>2452</v>
      </c>
      <c r="M48" s="117" t="s">
        <v>2458</v>
      </c>
      <c r="N48" s="117" t="s">
        <v>2465</v>
      </c>
      <c r="O48" s="146" t="s">
        <v>2486</v>
      </c>
      <c r="P48" s="140"/>
      <c r="Q48" s="117" t="s">
        <v>2452</v>
      </c>
    </row>
    <row r="49" spans="1:17" ht="18" x14ac:dyDescent="0.25">
      <c r="A49" s="119" t="str">
        <f>VLOOKUP(E49,'LISTADO ATM'!$A$2:$C$900,3,0)</f>
        <v>DISTRITO NACIONAL</v>
      </c>
      <c r="B49" s="134">
        <v>335860916</v>
      </c>
      <c r="C49" s="118">
        <v>44307.490914351853</v>
      </c>
      <c r="D49" s="119" t="s">
        <v>2182</v>
      </c>
      <c r="E49" s="120">
        <v>476</v>
      </c>
      <c r="F49" s="146" t="str">
        <f>VLOOKUP(E49,VIP!$A$2:$O12732,2,0)</f>
        <v>DRBR476</v>
      </c>
      <c r="G49" s="119" t="str">
        <f>VLOOKUP(E49,'LISTADO ATM'!$A$2:$B$899,2,0)</f>
        <v xml:space="preserve">ATM Multicentro La Sirena Las Caobas </v>
      </c>
      <c r="H49" s="119" t="str">
        <f>VLOOKUP(E49,VIP!$A$2:$O17653,7,FALSE)</f>
        <v>Si</v>
      </c>
      <c r="I49" s="119" t="str">
        <f>VLOOKUP(E49,VIP!$A$2:$O9618,8,FALSE)</f>
        <v>Si</v>
      </c>
      <c r="J49" s="119" t="str">
        <f>VLOOKUP(E49,VIP!$A$2:$O9568,8,FALSE)</f>
        <v>Si</v>
      </c>
      <c r="K49" s="119" t="str">
        <f>VLOOKUP(E49,VIP!$A$2:$O13142,6,0)</f>
        <v>SI</v>
      </c>
      <c r="L49" s="121" t="s">
        <v>2221</v>
      </c>
      <c r="M49" s="117" t="s">
        <v>2458</v>
      </c>
      <c r="N49" s="117" t="s">
        <v>2499</v>
      </c>
      <c r="O49" s="146" t="s">
        <v>2467</v>
      </c>
      <c r="P49" s="140"/>
      <c r="Q49" s="117" t="s">
        <v>2221</v>
      </c>
    </row>
    <row r="50" spans="1:17" ht="18" x14ac:dyDescent="0.25">
      <c r="A50" s="119" t="str">
        <f>VLOOKUP(E50,'LISTADO ATM'!$A$2:$C$900,3,0)</f>
        <v>DISTRITO NACIONAL</v>
      </c>
      <c r="B50" s="134">
        <v>335862330</v>
      </c>
      <c r="C50" s="118">
        <v>44308.517361111109</v>
      </c>
      <c r="D50" s="119" t="s">
        <v>2183</v>
      </c>
      <c r="E50" s="120">
        <v>487</v>
      </c>
      <c r="F50" s="146" t="str">
        <f>VLOOKUP(E50,VIP!$A$2:$O12779,2,0)</f>
        <v>DRBR487</v>
      </c>
      <c r="G50" s="119" t="str">
        <f>VLOOKUP(E50,'LISTADO ATM'!$A$2:$B$899,2,0)</f>
        <v xml:space="preserve">ATM Olé Hainamosa </v>
      </c>
      <c r="H50" s="119" t="str">
        <f>VLOOKUP(E50,VIP!$A$2:$O17700,7,FALSE)</f>
        <v>Si</v>
      </c>
      <c r="I50" s="119" t="str">
        <f>VLOOKUP(E50,VIP!$A$2:$O9665,8,FALSE)</f>
        <v>Si</v>
      </c>
      <c r="J50" s="119" t="str">
        <f>VLOOKUP(E50,VIP!$A$2:$O9615,8,FALSE)</f>
        <v>Si</v>
      </c>
      <c r="K50" s="119" t="str">
        <f>VLOOKUP(E50,VIP!$A$2:$O13189,6,0)</f>
        <v>SI</v>
      </c>
      <c r="L50" s="121" t="s">
        <v>2221</v>
      </c>
      <c r="M50" s="117" t="s">
        <v>2458</v>
      </c>
      <c r="N50" s="117" t="s">
        <v>2465</v>
      </c>
      <c r="O50" s="146" t="s">
        <v>2467</v>
      </c>
      <c r="P50" s="140"/>
      <c r="Q50" s="117" t="s">
        <v>2221</v>
      </c>
    </row>
    <row r="51" spans="1:17" ht="18" x14ac:dyDescent="0.25">
      <c r="A51" s="119" t="str">
        <f>VLOOKUP(E51,'LISTADO ATM'!$A$2:$C$900,3,0)</f>
        <v>DISTRITO NACIONAL</v>
      </c>
      <c r="B51" s="134" t="s">
        <v>2612</v>
      </c>
      <c r="C51" s="118">
        <v>44309.391168981485</v>
      </c>
      <c r="D51" s="119" t="s">
        <v>2461</v>
      </c>
      <c r="E51" s="120">
        <v>498</v>
      </c>
      <c r="F51" s="146" t="str">
        <f>VLOOKUP(E51,VIP!$A$2:$O12801,2,0)</f>
        <v>DRBR498</v>
      </c>
      <c r="G51" s="119" t="str">
        <f>VLOOKUP(E51,'LISTADO ATM'!$A$2:$B$899,2,0)</f>
        <v xml:space="preserve">ATM Estación Sunix 27 de Febrero </v>
      </c>
      <c r="H51" s="119" t="str">
        <f>VLOOKUP(E51,VIP!$A$2:$O17722,7,FALSE)</f>
        <v>Si</v>
      </c>
      <c r="I51" s="119" t="str">
        <f>VLOOKUP(E51,VIP!$A$2:$O9687,8,FALSE)</f>
        <v>Si</v>
      </c>
      <c r="J51" s="119" t="str">
        <f>VLOOKUP(E51,VIP!$A$2:$O9637,8,FALSE)</f>
        <v>Si</v>
      </c>
      <c r="K51" s="119" t="str">
        <f>VLOOKUP(E51,VIP!$A$2:$O13211,6,0)</f>
        <v>NO</v>
      </c>
      <c r="L51" s="121" t="s">
        <v>2452</v>
      </c>
      <c r="M51" s="117" t="s">
        <v>2458</v>
      </c>
      <c r="N51" s="117" t="s">
        <v>2465</v>
      </c>
      <c r="O51" s="146" t="s">
        <v>2466</v>
      </c>
      <c r="P51" s="140"/>
      <c r="Q51" s="117" t="s">
        <v>2452</v>
      </c>
    </row>
    <row r="52" spans="1:17" ht="18" x14ac:dyDescent="0.25">
      <c r="A52" s="119" t="str">
        <f>VLOOKUP(E52,'LISTADO ATM'!$A$2:$C$900,3,0)</f>
        <v>DISTRITO NACIONAL</v>
      </c>
      <c r="B52" s="134">
        <v>335862875</v>
      </c>
      <c r="C52" s="118">
        <v>44308.713518518518</v>
      </c>
      <c r="D52" s="119" t="s">
        <v>2182</v>
      </c>
      <c r="E52" s="120">
        <v>515</v>
      </c>
      <c r="F52" s="146" t="str">
        <f>VLOOKUP(E52,VIP!$A$2:$O12783,2,0)</f>
        <v>DRBR515</v>
      </c>
      <c r="G52" s="119" t="str">
        <f>VLOOKUP(E52,'LISTADO ATM'!$A$2:$B$899,2,0)</f>
        <v xml:space="preserve">ATM Oficina Agora Mall I </v>
      </c>
      <c r="H52" s="119" t="str">
        <f>VLOOKUP(E52,VIP!$A$2:$O17704,7,FALSE)</f>
        <v>Si</v>
      </c>
      <c r="I52" s="119" t="str">
        <f>VLOOKUP(E52,VIP!$A$2:$O9669,8,FALSE)</f>
        <v>Si</v>
      </c>
      <c r="J52" s="119" t="str">
        <f>VLOOKUP(E52,VIP!$A$2:$O9619,8,FALSE)</f>
        <v>Si</v>
      </c>
      <c r="K52" s="119" t="str">
        <f>VLOOKUP(E52,VIP!$A$2:$O13193,6,0)</f>
        <v>SI</v>
      </c>
      <c r="L52" s="121" t="s">
        <v>2481</v>
      </c>
      <c r="M52" s="197" t="s">
        <v>2600</v>
      </c>
      <c r="N52" s="117" t="s">
        <v>2465</v>
      </c>
      <c r="O52" s="146" t="s">
        <v>2467</v>
      </c>
      <c r="P52" s="140"/>
      <c r="Q52" s="196">
        <v>44309.423611111109</v>
      </c>
    </row>
    <row r="53" spans="1:17" ht="18" x14ac:dyDescent="0.25">
      <c r="A53" s="119" t="str">
        <f>VLOOKUP(E53,'LISTADO ATM'!$A$2:$C$900,3,0)</f>
        <v>DISTRITO NACIONAL</v>
      </c>
      <c r="B53" s="134">
        <v>335862643</v>
      </c>
      <c r="C53" s="118">
        <v>44308.641793981478</v>
      </c>
      <c r="D53" s="119" t="s">
        <v>2182</v>
      </c>
      <c r="E53" s="120">
        <v>517</v>
      </c>
      <c r="F53" s="146" t="str">
        <f>VLOOKUP(E53,VIP!$A$2:$O12781,2,0)</f>
        <v>DRBR517</v>
      </c>
      <c r="G53" s="119" t="str">
        <f>VLOOKUP(E53,'LISTADO ATM'!$A$2:$B$899,2,0)</f>
        <v xml:space="preserve">ATM Autobanco Oficina Sans Soucí </v>
      </c>
      <c r="H53" s="119" t="str">
        <f>VLOOKUP(E53,VIP!$A$2:$O17702,7,FALSE)</f>
        <v>Si</v>
      </c>
      <c r="I53" s="119" t="str">
        <f>VLOOKUP(E53,VIP!$A$2:$O9667,8,FALSE)</f>
        <v>Si</v>
      </c>
      <c r="J53" s="119" t="str">
        <f>VLOOKUP(E53,VIP!$A$2:$O9617,8,FALSE)</f>
        <v>Si</v>
      </c>
      <c r="K53" s="119" t="str">
        <f>VLOOKUP(E53,VIP!$A$2:$O13191,6,0)</f>
        <v>SI</v>
      </c>
      <c r="L53" s="121" t="s">
        <v>2221</v>
      </c>
      <c r="M53" s="117" t="s">
        <v>2458</v>
      </c>
      <c r="N53" s="117" t="s">
        <v>2465</v>
      </c>
      <c r="O53" s="146" t="s">
        <v>2467</v>
      </c>
      <c r="P53" s="140"/>
      <c r="Q53" s="117" t="s">
        <v>2221</v>
      </c>
    </row>
    <row r="54" spans="1:17" ht="18" x14ac:dyDescent="0.25">
      <c r="A54" s="119" t="str">
        <f>VLOOKUP(E54,'LISTADO ATM'!$A$2:$C$900,3,0)</f>
        <v>DISTRITO NACIONAL</v>
      </c>
      <c r="B54" s="134" t="s">
        <v>2607</v>
      </c>
      <c r="C54" s="118">
        <v>44309.404108796298</v>
      </c>
      <c r="D54" s="119" t="s">
        <v>2183</v>
      </c>
      <c r="E54" s="120">
        <v>793</v>
      </c>
      <c r="F54" s="146" t="str">
        <f>VLOOKUP(E54,VIP!$A$2:$O12796,2,0)</f>
        <v>DRBR793</v>
      </c>
      <c r="G54" s="119" t="str">
        <f>VLOOKUP(E54,'LISTADO ATM'!$A$2:$B$899,2,0)</f>
        <v xml:space="preserve">ATM Centro de Caja Agora Mall </v>
      </c>
      <c r="H54" s="119" t="str">
        <f>VLOOKUP(E54,VIP!$A$2:$O17717,7,FALSE)</f>
        <v>Si</v>
      </c>
      <c r="I54" s="119" t="str">
        <f>VLOOKUP(E54,VIP!$A$2:$O9682,8,FALSE)</f>
        <v>Si</v>
      </c>
      <c r="J54" s="119" t="str">
        <f>VLOOKUP(E54,VIP!$A$2:$O9632,8,FALSE)</f>
        <v>Si</v>
      </c>
      <c r="K54" s="119" t="str">
        <f>VLOOKUP(E54,VIP!$A$2:$O13206,6,0)</f>
        <v>NO</v>
      </c>
      <c r="L54" s="121" t="s">
        <v>2481</v>
      </c>
      <c r="M54" s="117" t="s">
        <v>2458</v>
      </c>
      <c r="N54" s="117" t="s">
        <v>2465</v>
      </c>
      <c r="O54" s="146" t="s">
        <v>2467</v>
      </c>
      <c r="P54" s="140"/>
      <c r="Q54" s="117" t="s">
        <v>2481</v>
      </c>
    </row>
    <row r="55" spans="1:17" ht="18" x14ac:dyDescent="0.25">
      <c r="A55" s="119" t="str">
        <f>VLOOKUP(E55,'LISTADO ATM'!$A$2:$C$900,3,0)</f>
        <v>NORTE</v>
      </c>
      <c r="B55" s="134" t="s">
        <v>2626</v>
      </c>
      <c r="C55" s="118">
        <v>44309.353680555556</v>
      </c>
      <c r="D55" s="119" t="s">
        <v>2183</v>
      </c>
      <c r="E55" s="120">
        <v>518</v>
      </c>
      <c r="F55" s="146" t="str">
        <f>VLOOKUP(E55,VIP!$A$2:$O12815,2,0)</f>
        <v>DRBR518</v>
      </c>
      <c r="G55" s="119" t="str">
        <f>VLOOKUP(E55,'LISTADO ATM'!$A$2:$B$899,2,0)</f>
        <v xml:space="preserve">ATM Autobanco Los Alamos </v>
      </c>
      <c r="H55" s="119" t="str">
        <f>VLOOKUP(E55,VIP!$A$2:$O17736,7,FALSE)</f>
        <v>Si</v>
      </c>
      <c r="I55" s="119" t="str">
        <f>VLOOKUP(E55,VIP!$A$2:$O9701,8,FALSE)</f>
        <v>Si</v>
      </c>
      <c r="J55" s="119" t="str">
        <f>VLOOKUP(E55,VIP!$A$2:$O9651,8,FALSE)</f>
        <v>Si</v>
      </c>
      <c r="K55" s="119" t="str">
        <f>VLOOKUP(E55,VIP!$A$2:$O13225,6,0)</f>
        <v>NO</v>
      </c>
      <c r="L55" s="121" t="s">
        <v>2221</v>
      </c>
      <c r="M55" s="117" t="s">
        <v>2458</v>
      </c>
      <c r="N55" s="117" t="s">
        <v>2465</v>
      </c>
      <c r="O55" s="146" t="s">
        <v>2494</v>
      </c>
      <c r="P55" s="140"/>
      <c r="Q55" s="117" t="s">
        <v>2221</v>
      </c>
    </row>
    <row r="56" spans="1:17" ht="18" x14ac:dyDescent="0.25">
      <c r="A56" s="119" t="str">
        <f>VLOOKUP(E56,'LISTADO ATM'!$A$2:$C$900,3,0)</f>
        <v>DISTRITO NACIONAL</v>
      </c>
      <c r="B56" s="134">
        <v>335862295</v>
      </c>
      <c r="C56" s="118">
        <v>44308.511770833335</v>
      </c>
      <c r="D56" s="119" t="s">
        <v>2485</v>
      </c>
      <c r="E56" s="120">
        <v>527</v>
      </c>
      <c r="F56" s="146" t="str">
        <f>VLOOKUP(E56,VIP!$A$2:$O12787,2,0)</f>
        <v>DRBR527</v>
      </c>
      <c r="G56" s="119" t="str">
        <f>VLOOKUP(E56,'LISTADO ATM'!$A$2:$B$899,2,0)</f>
        <v>ATM Oficina Zona Oriental II</v>
      </c>
      <c r="H56" s="119" t="str">
        <f>VLOOKUP(E56,VIP!$A$2:$O17708,7,FALSE)</f>
        <v>Si</v>
      </c>
      <c r="I56" s="119" t="str">
        <f>VLOOKUP(E56,VIP!$A$2:$O9673,8,FALSE)</f>
        <v>Si</v>
      </c>
      <c r="J56" s="119" t="str">
        <f>VLOOKUP(E56,VIP!$A$2:$O9623,8,FALSE)</f>
        <v>Si</v>
      </c>
      <c r="K56" s="119" t="str">
        <f>VLOOKUP(E56,VIP!$A$2:$O13197,6,0)</f>
        <v>SI</v>
      </c>
      <c r="L56" s="121" t="s">
        <v>2519</v>
      </c>
      <c r="M56" s="117" t="s">
        <v>2458</v>
      </c>
      <c r="N56" s="117" t="s">
        <v>2465</v>
      </c>
      <c r="O56" s="146" t="s">
        <v>2486</v>
      </c>
      <c r="P56" s="140"/>
      <c r="Q56" s="117" t="s">
        <v>2421</v>
      </c>
    </row>
    <row r="57" spans="1:17" ht="18" x14ac:dyDescent="0.25">
      <c r="A57" s="119" t="str">
        <f>VLOOKUP(E57,'LISTADO ATM'!$A$2:$C$900,3,0)</f>
        <v>DISTRITO NACIONAL</v>
      </c>
      <c r="B57" s="134">
        <v>335862298</v>
      </c>
      <c r="C57" s="118">
        <v>44308.512118055558</v>
      </c>
      <c r="D57" s="119" t="s">
        <v>2182</v>
      </c>
      <c r="E57" s="120">
        <v>542</v>
      </c>
      <c r="F57" s="146" t="str">
        <f>VLOOKUP(E57,VIP!$A$2:$O12786,2,0)</f>
        <v>DRBR542</v>
      </c>
      <c r="G57" s="119" t="str">
        <f>VLOOKUP(E57,'LISTADO ATM'!$A$2:$B$899,2,0)</f>
        <v>ATM S/M la Cadena Carretera Mella</v>
      </c>
      <c r="H57" s="119" t="str">
        <f>VLOOKUP(E57,VIP!$A$2:$O17707,7,FALSE)</f>
        <v>NO</v>
      </c>
      <c r="I57" s="119" t="str">
        <f>VLOOKUP(E57,VIP!$A$2:$O9672,8,FALSE)</f>
        <v>SI</v>
      </c>
      <c r="J57" s="119" t="str">
        <f>VLOOKUP(E57,VIP!$A$2:$O9622,8,FALSE)</f>
        <v>SI</v>
      </c>
      <c r="K57" s="119" t="str">
        <f>VLOOKUP(E57,VIP!$A$2:$O13196,6,0)</f>
        <v>NO</v>
      </c>
      <c r="L57" s="121" t="s">
        <v>2221</v>
      </c>
      <c r="M57" s="117" t="s">
        <v>2458</v>
      </c>
      <c r="N57" s="117" t="s">
        <v>2465</v>
      </c>
      <c r="O57" s="146" t="s">
        <v>2467</v>
      </c>
      <c r="P57" s="140"/>
      <c r="Q57" s="117" t="s">
        <v>2221</v>
      </c>
    </row>
    <row r="58" spans="1:17" ht="18" x14ac:dyDescent="0.25">
      <c r="A58" s="119" t="str">
        <f>VLOOKUP(E58,'LISTADO ATM'!$A$2:$C$900,3,0)</f>
        <v>DISTRITO NACIONAL</v>
      </c>
      <c r="B58" s="134">
        <v>335862495</v>
      </c>
      <c r="C58" s="118">
        <v>44308.592048611114</v>
      </c>
      <c r="D58" s="119" t="s">
        <v>2182</v>
      </c>
      <c r="E58" s="120">
        <v>571</v>
      </c>
      <c r="F58" s="146" t="str">
        <f>VLOOKUP(E58,VIP!$A$2:$O12775,2,0)</f>
        <v>DRBR16C</v>
      </c>
      <c r="G58" s="119" t="str">
        <f>VLOOKUP(E58,'LISTADO ATM'!$A$2:$B$899,2,0)</f>
        <v xml:space="preserve">ATM Hospital Central FF. AA. </v>
      </c>
      <c r="H58" s="119" t="str">
        <f>VLOOKUP(E58,VIP!$A$2:$O17696,7,FALSE)</f>
        <v>Si</v>
      </c>
      <c r="I58" s="119" t="str">
        <f>VLOOKUP(E58,VIP!$A$2:$O9661,8,FALSE)</f>
        <v>Si</v>
      </c>
      <c r="J58" s="119" t="str">
        <f>VLOOKUP(E58,VIP!$A$2:$O9611,8,FALSE)</f>
        <v>Si</v>
      </c>
      <c r="K58" s="119" t="str">
        <f>VLOOKUP(E58,VIP!$A$2:$O13185,6,0)</f>
        <v>NO</v>
      </c>
      <c r="L58" s="121" t="s">
        <v>2221</v>
      </c>
      <c r="M58" s="117" t="s">
        <v>2458</v>
      </c>
      <c r="N58" s="117" t="s">
        <v>2465</v>
      </c>
      <c r="O58" s="146" t="s">
        <v>2467</v>
      </c>
      <c r="P58" s="140"/>
      <c r="Q58" s="117" t="s">
        <v>2221</v>
      </c>
    </row>
    <row r="59" spans="1:17" ht="18" x14ac:dyDescent="0.25">
      <c r="A59" s="119" t="str">
        <f>VLOOKUP(E59,'LISTADO ATM'!$A$2:$C$900,3,0)</f>
        <v>DISTRITO NACIONAL</v>
      </c>
      <c r="B59" s="134">
        <v>335862582</v>
      </c>
      <c r="C59" s="118">
        <v>44308.625659722224</v>
      </c>
      <c r="D59" s="119" t="s">
        <v>2461</v>
      </c>
      <c r="E59" s="120">
        <v>577</v>
      </c>
      <c r="F59" s="146" t="str">
        <f>VLOOKUP(E59,VIP!$A$2:$O12773,2,0)</f>
        <v>DRBR173</v>
      </c>
      <c r="G59" s="119" t="str">
        <f>VLOOKUP(E59,'LISTADO ATM'!$A$2:$B$899,2,0)</f>
        <v xml:space="preserve">ATM Olé Ave. Duarte </v>
      </c>
      <c r="H59" s="119" t="str">
        <f>VLOOKUP(E59,VIP!$A$2:$O17694,7,FALSE)</f>
        <v>Si</v>
      </c>
      <c r="I59" s="119" t="str">
        <f>VLOOKUP(E59,VIP!$A$2:$O9659,8,FALSE)</f>
        <v>Si</v>
      </c>
      <c r="J59" s="119" t="str">
        <f>VLOOKUP(E59,VIP!$A$2:$O9609,8,FALSE)</f>
        <v>Si</v>
      </c>
      <c r="K59" s="119" t="str">
        <f>VLOOKUP(E59,VIP!$A$2:$O13183,6,0)</f>
        <v>SI</v>
      </c>
      <c r="L59" s="121" t="s">
        <v>2452</v>
      </c>
      <c r="M59" s="117" t="s">
        <v>2458</v>
      </c>
      <c r="N59" s="117" t="s">
        <v>2465</v>
      </c>
      <c r="O59" s="146" t="s">
        <v>2466</v>
      </c>
      <c r="P59" s="140"/>
      <c r="Q59" s="117" t="s">
        <v>2586</v>
      </c>
    </row>
    <row r="60" spans="1:17" ht="18" x14ac:dyDescent="0.25">
      <c r="A60" s="119" t="str">
        <f>VLOOKUP(E60,'LISTADO ATM'!$A$2:$C$900,3,0)</f>
        <v>DISTRITO NACIONAL</v>
      </c>
      <c r="B60" s="134" t="s">
        <v>2599</v>
      </c>
      <c r="C60" s="118">
        <v>44309.170254629629</v>
      </c>
      <c r="D60" s="119" t="s">
        <v>2461</v>
      </c>
      <c r="E60" s="120">
        <v>583</v>
      </c>
      <c r="F60" s="146" t="str">
        <f>VLOOKUP(E60,VIP!$A$2:$O12789,2,0)</f>
        <v>DRBR431</v>
      </c>
      <c r="G60" s="119" t="str">
        <f>VLOOKUP(E60,'LISTADO ATM'!$A$2:$B$899,2,0)</f>
        <v xml:space="preserve">ATM Ministerio Fuerzas Armadas I </v>
      </c>
      <c r="H60" s="119" t="str">
        <f>VLOOKUP(E60,VIP!$A$2:$O17710,7,FALSE)</f>
        <v>Si</v>
      </c>
      <c r="I60" s="119" t="str">
        <f>VLOOKUP(E60,VIP!$A$2:$O9675,8,FALSE)</f>
        <v>Si</v>
      </c>
      <c r="J60" s="119" t="str">
        <f>VLOOKUP(E60,VIP!$A$2:$O9625,8,FALSE)</f>
        <v>Si</v>
      </c>
      <c r="K60" s="119" t="str">
        <f>VLOOKUP(E60,VIP!$A$2:$O13199,6,0)</f>
        <v>NO</v>
      </c>
      <c r="L60" s="121" t="s">
        <v>2452</v>
      </c>
      <c r="M60" s="117" t="s">
        <v>2458</v>
      </c>
      <c r="N60" s="117" t="s">
        <v>2465</v>
      </c>
      <c r="O60" s="146" t="s">
        <v>2466</v>
      </c>
      <c r="P60" s="140"/>
      <c r="Q60" s="117" t="s">
        <v>2452</v>
      </c>
    </row>
    <row r="61" spans="1:17" ht="18" x14ac:dyDescent="0.25">
      <c r="A61" s="119" t="str">
        <f>VLOOKUP(E61,'LISTADO ATM'!$A$2:$C$900,3,0)</f>
        <v>ESTE</v>
      </c>
      <c r="B61" s="134" t="s">
        <v>2596</v>
      </c>
      <c r="C61" s="118">
        <v>44309.167129629626</v>
      </c>
      <c r="D61" s="119" t="s">
        <v>2461</v>
      </c>
      <c r="E61" s="120">
        <v>612</v>
      </c>
      <c r="F61" s="146" t="str">
        <f>VLOOKUP(E61,VIP!$A$2:$O12786,2,0)</f>
        <v>DRBR220</v>
      </c>
      <c r="G61" s="119" t="str">
        <f>VLOOKUP(E61,'LISTADO ATM'!$A$2:$B$899,2,0)</f>
        <v xml:space="preserve">ATM Plaza Orense (La Romana) </v>
      </c>
      <c r="H61" s="119" t="str">
        <f>VLOOKUP(E61,VIP!$A$2:$O17707,7,FALSE)</f>
        <v>Si</v>
      </c>
      <c r="I61" s="119" t="str">
        <f>VLOOKUP(E61,VIP!$A$2:$O9672,8,FALSE)</f>
        <v>Si</v>
      </c>
      <c r="J61" s="119" t="str">
        <f>VLOOKUP(E61,VIP!$A$2:$O9622,8,FALSE)</f>
        <v>Si</v>
      </c>
      <c r="K61" s="119" t="str">
        <f>VLOOKUP(E61,VIP!$A$2:$O13196,6,0)</f>
        <v>NO</v>
      </c>
      <c r="L61" s="121" t="s">
        <v>2519</v>
      </c>
      <c r="M61" s="117" t="s">
        <v>2458</v>
      </c>
      <c r="N61" s="117" t="s">
        <v>2465</v>
      </c>
      <c r="O61" s="146" t="s">
        <v>2466</v>
      </c>
      <c r="P61" s="140"/>
      <c r="Q61" s="117" t="s">
        <v>2421</v>
      </c>
    </row>
    <row r="62" spans="1:17" ht="18" x14ac:dyDescent="0.25">
      <c r="A62" s="119" t="str">
        <f>VLOOKUP(E62,'LISTADO ATM'!$A$2:$C$900,3,0)</f>
        <v>DISTRITO NACIONAL</v>
      </c>
      <c r="B62" s="134">
        <v>335862184</v>
      </c>
      <c r="C62" s="118">
        <v>44308.476226851853</v>
      </c>
      <c r="D62" s="119" t="s">
        <v>2461</v>
      </c>
      <c r="E62" s="120">
        <v>618</v>
      </c>
      <c r="F62" s="146" t="str">
        <f>VLOOKUP(E62,VIP!$A$2:$O12797,2,0)</f>
        <v>DRBR618</v>
      </c>
      <c r="G62" s="119" t="str">
        <f>VLOOKUP(E62,'LISTADO ATM'!$A$2:$B$899,2,0)</f>
        <v xml:space="preserve">ATM Bienes Nacionales </v>
      </c>
      <c r="H62" s="119" t="str">
        <f>VLOOKUP(E62,VIP!$A$2:$O17718,7,FALSE)</f>
        <v>Si</v>
      </c>
      <c r="I62" s="119" t="str">
        <f>VLOOKUP(E62,VIP!$A$2:$O9683,8,FALSE)</f>
        <v>Si</v>
      </c>
      <c r="J62" s="119" t="str">
        <f>VLOOKUP(E62,VIP!$A$2:$O9633,8,FALSE)</f>
        <v>Si</v>
      </c>
      <c r="K62" s="119" t="str">
        <f>VLOOKUP(E62,VIP!$A$2:$O13207,6,0)</f>
        <v>NO</v>
      </c>
      <c r="L62" s="121" t="s">
        <v>2519</v>
      </c>
      <c r="M62" s="117" t="s">
        <v>2458</v>
      </c>
      <c r="N62" s="117" t="s">
        <v>2465</v>
      </c>
      <c r="O62" s="146" t="s">
        <v>2466</v>
      </c>
      <c r="P62" s="140"/>
      <c r="Q62" s="117" t="s">
        <v>2421</v>
      </c>
    </row>
    <row r="63" spans="1:17" ht="18" x14ac:dyDescent="0.25">
      <c r="A63" s="119" t="str">
        <f>VLOOKUP(E63,'LISTADO ATM'!$A$2:$C$900,3,0)</f>
        <v>DISTRITO NACIONAL</v>
      </c>
      <c r="B63" s="134">
        <v>335862973</v>
      </c>
      <c r="C63" s="118">
        <v>44308.984502314815</v>
      </c>
      <c r="D63" s="119" t="s">
        <v>2182</v>
      </c>
      <c r="E63" s="120">
        <v>623</v>
      </c>
      <c r="F63" s="146" t="str">
        <f>VLOOKUP(E63,VIP!$A$2:$O12779,2,0)</f>
        <v>DRBR623</v>
      </c>
      <c r="G63" s="119" t="str">
        <f>VLOOKUP(E63,'LISTADO ATM'!$A$2:$B$899,2,0)</f>
        <v xml:space="preserve">ATM Operaciones Especiales (Manoguayabo) </v>
      </c>
      <c r="H63" s="119" t="str">
        <f>VLOOKUP(E63,VIP!$A$2:$O17700,7,FALSE)</f>
        <v>Si</v>
      </c>
      <c r="I63" s="119" t="str">
        <f>VLOOKUP(E63,VIP!$A$2:$O9665,8,FALSE)</f>
        <v>Si</v>
      </c>
      <c r="J63" s="119" t="str">
        <f>VLOOKUP(E63,VIP!$A$2:$O9615,8,FALSE)</f>
        <v>Si</v>
      </c>
      <c r="K63" s="119" t="str">
        <f>VLOOKUP(E63,VIP!$A$2:$O13189,6,0)</f>
        <v>No</v>
      </c>
      <c r="L63" s="121" t="s">
        <v>2221</v>
      </c>
      <c r="M63" s="117" t="s">
        <v>2458</v>
      </c>
      <c r="N63" s="117" t="s">
        <v>2465</v>
      </c>
      <c r="O63" s="146" t="s">
        <v>2467</v>
      </c>
      <c r="P63" s="140"/>
      <c r="Q63" s="117" t="s">
        <v>2221</v>
      </c>
    </row>
    <row r="64" spans="1:17" ht="18" x14ac:dyDescent="0.25">
      <c r="A64" s="119" t="str">
        <f>VLOOKUP(E64,'LISTADO ATM'!$A$2:$C$900,3,0)</f>
        <v>DISTRITO NACIONAL</v>
      </c>
      <c r="B64" s="134">
        <v>335862591</v>
      </c>
      <c r="C64" s="118">
        <v>44308.629016203704</v>
      </c>
      <c r="D64" s="119" t="s">
        <v>2461</v>
      </c>
      <c r="E64" s="120">
        <v>629</v>
      </c>
      <c r="F64" s="146" t="str">
        <f>VLOOKUP(E64,VIP!$A$2:$O12772,2,0)</f>
        <v>DRBR24M</v>
      </c>
      <c r="G64" s="119" t="str">
        <f>VLOOKUP(E64,'LISTADO ATM'!$A$2:$B$899,2,0)</f>
        <v xml:space="preserve">ATM Oficina Americana Independencia I </v>
      </c>
      <c r="H64" s="119" t="str">
        <f>VLOOKUP(E64,VIP!$A$2:$O17693,7,FALSE)</f>
        <v>Si</v>
      </c>
      <c r="I64" s="119" t="str">
        <f>VLOOKUP(E64,VIP!$A$2:$O9658,8,FALSE)</f>
        <v>Si</v>
      </c>
      <c r="J64" s="119" t="str">
        <f>VLOOKUP(E64,VIP!$A$2:$O9608,8,FALSE)</f>
        <v>Si</v>
      </c>
      <c r="K64" s="119" t="str">
        <f>VLOOKUP(E64,VIP!$A$2:$O13182,6,0)</f>
        <v>SI</v>
      </c>
      <c r="L64" s="121" t="s">
        <v>2519</v>
      </c>
      <c r="M64" s="197" t="s">
        <v>2600</v>
      </c>
      <c r="N64" s="117" t="s">
        <v>2465</v>
      </c>
      <c r="O64" s="146" t="s">
        <v>2466</v>
      </c>
      <c r="P64" s="140"/>
      <c r="Q64" s="196">
        <v>44309.422222222223</v>
      </c>
    </row>
    <row r="65" spans="1:17" ht="18" x14ac:dyDescent="0.25">
      <c r="A65" s="119" t="str">
        <f>VLOOKUP(E65,'LISTADO ATM'!$A$2:$C$900,3,0)</f>
        <v>ESTE</v>
      </c>
      <c r="B65" s="134">
        <v>335862974</v>
      </c>
      <c r="C65" s="118">
        <v>44308.984525462962</v>
      </c>
      <c r="D65" s="119" t="s">
        <v>2182</v>
      </c>
      <c r="E65" s="120">
        <v>631</v>
      </c>
      <c r="F65" s="146" t="str">
        <f>VLOOKUP(E65,VIP!$A$2:$O12778,2,0)</f>
        <v>DRBR417</v>
      </c>
      <c r="G65" s="119" t="str">
        <f>VLOOKUP(E65,'LISTADO ATM'!$A$2:$B$899,2,0)</f>
        <v xml:space="preserve">ATM ASOCODEQUI (San Pedro) </v>
      </c>
      <c r="H65" s="119" t="str">
        <f>VLOOKUP(E65,VIP!$A$2:$O17699,7,FALSE)</f>
        <v>Si</v>
      </c>
      <c r="I65" s="119" t="str">
        <f>VLOOKUP(E65,VIP!$A$2:$O9664,8,FALSE)</f>
        <v>Si</v>
      </c>
      <c r="J65" s="119" t="str">
        <f>VLOOKUP(E65,VIP!$A$2:$O9614,8,FALSE)</f>
        <v>Si</v>
      </c>
      <c r="K65" s="119" t="str">
        <f>VLOOKUP(E65,VIP!$A$2:$O13188,6,0)</f>
        <v>NO</v>
      </c>
      <c r="L65" s="121" t="s">
        <v>2221</v>
      </c>
      <c r="M65" s="117" t="s">
        <v>2458</v>
      </c>
      <c r="N65" s="117" t="s">
        <v>2465</v>
      </c>
      <c r="O65" s="146" t="s">
        <v>2467</v>
      </c>
      <c r="P65" s="140"/>
      <c r="Q65" s="117" t="s">
        <v>2221</v>
      </c>
    </row>
    <row r="66" spans="1:17" ht="18" x14ac:dyDescent="0.25">
      <c r="A66" s="119" t="str">
        <f>VLOOKUP(E66,'LISTADO ATM'!$A$2:$C$900,3,0)</f>
        <v>DISTRITO NACIONAL</v>
      </c>
      <c r="B66" s="134">
        <v>335862815</v>
      </c>
      <c r="C66" s="118">
        <v>44308.689942129633</v>
      </c>
      <c r="D66" s="119" t="s">
        <v>2182</v>
      </c>
      <c r="E66" s="120">
        <v>671</v>
      </c>
      <c r="F66" s="149" t="str">
        <f>VLOOKUP(E66,VIP!$A$2:$O12775,2,0)</f>
        <v>DRBR671</v>
      </c>
      <c r="G66" s="119" t="str">
        <f>VLOOKUP(E66,'LISTADO ATM'!$A$2:$B$899,2,0)</f>
        <v>ATM Ayuntamiento Sto. Dgo. Norte</v>
      </c>
      <c r="H66" s="119" t="str">
        <f>VLOOKUP(E66,VIP!$A$2:$O17696,7,FALSE)</f>
        <v>Si</v>
      </c>
      <c r="I66" s="119" t="str">
        <f>VLOOKUP(E66,VIP!$A$2:$O9661,8,FALSE)</f>
        <v>Si</v>
      </c>
      <c r="J66" s="119" t="str">
        <f>VLOOKUP(E66,VIP!$A$2:$O9611,8,FALSE)</f>
        <v>Si</v>
      </c>
      <c r="K66" s="119" t="str">
        <f>VLOOKUP(E66,VIP!$A$2:$O13185,6,0)</f>
        <v>NO</v>
      </c>
      <c r="L66" s="121" t="s">
        <v>2430</v>
      </c>
      <c r="M66" s="117" t="s">
        <v>2458</v>
      </c>
      <c r="N66" s="117" t="s">
        <v>2465</v>
      </c>
      <c r="O66" s="149" t="s">
        <v>2467</v>
      </c>
      <c r="P66" s="140"/>
      <c r="Q66" s="117" t="s">
        <v>2430</v>
      </c>
    </row>
    <row r="67" spans="1:17" ht="18" x14ac:dyDescent="0.25">
      <c r="A67" s="119" t="str">
        <f>VLOOKUP(E67,'LISTADO ATM'!$A$2:$C$900,3,0)</f>
        <v>DISTRITO NACIONAL</v>
      </c>
      <c r="B67" s="134">
        <v>335862652</v>
      </c>
      <c r="C67" s="118">
        <v>44308.643738425926</v>
      </c>
      <c r="D67" s="119" t="s">
        <v>2182</v>
      </c>
      <c r="E67" s="120">
        <v>684</v>
      </c>
      <c r="F67" s="149" t="str">
        <f>VLOOKUP(E67,VIP!$A$2:$O12780,2,0)</f>
        <v>DRBR684</v>
      </c>
      <c r="G67" s="119" t="str">
        <f>VLOOKUP(E67,'LISTADO ATM'!$A$2:$B$899,2,0)</f>
        <v>ATM Estación Texaco Prolongación 27 Febrero</v>
      </c>
      <c r="H67" s="119" t="str">
        <f>VLOOKUP(E67,VIP!$A$2:$O17701,7,FALSE)</f>
        <v>NO</v>
      </c>
      <c r="I67" s="119" t="str">
        <f>VLOOKUP(E67,VIP!$A$2:$O9666,8,FALSE)</f>
        <v>NO</v>
      </c>
      <c r="J67" s="119" t="str">
        <f>VLOOKUP(E67,VIP!$A$2:$O9616,8,FALSE)</f>
        <v>NO</v>
      </c>
      <c r="K67" s="119" t="str">
        <f>VLOOKUP(E67,VIP!$A$2:$O13190,6,0)</f>
        <v>NO</v>
      </c>
      <c r="L67" s="121" t="s">
        <v>2481</v>
      </c>
      <c r="M67" s="117" t="s">
        <v>2458</v>
      </c>
      <c r="N67" s="117" t="s">
        <v>2465</v>
      </c>
      <c r="O67" s="149" t="s">
        <v>2467</v>
      </c>
      <c r="P67" s="140"/>
      <c r="Q67" s="117" t="s">
        <v>2481</v>
      </c>
    </row>
    <row r="68" spans="1:17" ht="18" x14ac:dyDescent="0.25">
      <c r="A68" s="119" t="str">
        <f>VLOOKUP(E68,'LISTADO ATM'!$A$2:$C$900,3,0)</f>
        <v>DISTRITO NACIONAL</v>
      </c>
      <c r="B68" s="134">
        <v>335862907</v>
      </c>
      <c r="C68" s="118">
        <v>44308.724861111114</v>
      </c>
      <c r="D68" s="119" t="s">
        <v>2182</v>
      </c>
      <c r="E68" s="120">
        <v>696</v>
      </c>
      <c r="F68" s="149" t="str">
        <f>VLOOKUP(E68,VIP!$A$2:$O12777,2,0)</f>
        <v>DRBR696</v>
      </c>
      <c r="G68" s="119" t="str">
        <f>VLOOKUP(E68,'LISTADO ATM'!$A$2:$B$899,2,0)</f>
        <v>ATM Olé Jacobo Majluta</v>
      </c>
      <c r="H68" s="119" t="str">
        <f>VLOOKUP(E68,VIP!$A$2:$O17698,7,FALSE)</f>
        <v>Si</v>
      </c>
      <c r="I68" s="119" t="str">
        <f>VLOOKUP(E68,VIP!$A$2:$O9663,8,FALSE)</f>
        <v>Si</v>
      </c>
      <c r="J68" s="119" t="str">
        <f>VLOOKUP(E68,VIP!$A$2:$O9613,8,FALSE)</f>
        <v>Si</v>
      </c>
      <c r="K68" s="119" t="str">
        <f>VLOOKUP(E68,VIP!$A$2:$O13187,6,0)</f>
        <v>NO</v>
      </c>
      <c r="L68" s="121" t="s">
        <v>2221</v>
      </c>
      <c r="M68" s="117" t="s">
        <v>2458</v>
      </c>
      <c r="N68" s="117" t="s">
        <v>2465</v>
      </c>
      <c r="O68" s="149" t="s">
        <v>2467</v>
      </c>
      <c r="P68" s="140"/>
      <c r="Q68" s="117" t="s">
        <v>2221</v>
      </c>
    </row>
    <row r="69" spans="1:17" ht="18" x14ac:dyDescent="0.25">
      <c r="A69" s="119" t="str">
        <f>VLOOKUP(E69,'LISTADO ATM'!$A$2:$C$900,3,0)</f>
        <v>DISTRITO NACIONAL</v>
      </c>
      <c r="B69" s="134">
        <v>335862546</v>
      </c>
      <c r="C69" s="118">
        <v>44308.612175925926</v>
      </c>
      <c r="D69" s="119" t="s">
        <v>2182</v>
      </c>
      <c r="E69" s="120">
        <v>707</v>
      </c>
      <c r="F69" s="149" t="str">
        <f>VLOOKUP(E69,VIP!$A$2:$O12779,2,0)</f>
        <v>DRBR707</v>
      </c>
      <c r="G69" s="119" t="str">
        <f>VLOOKUP(E69,'LISTADO ATM'!$A$2:$B$899,2,0)</f>
        <v xml:space="preserve">ATM IAD </v>
      </c>
      <c r="H69" s="119" t="str">
        <f>VLOOKUP(E69,VIP!$A$2:$O17700,7,FALSE)</f>
        <v>No</v>
      </c>
      <c r="I69" s="119" t="str">
        <f>VLOOKUP(E69,VIP!$A$2:$O9665,8,FALSE)</f>
        <v>No</v>
      </c>
      <c r="J69" s="119" t="str">
        <f>VLOOKUP(E69,VIP!$A$2:$O9615,8,FALSE)</f>
        <v>No</v>
      </c>
      <c r="K69" s="119" t="str">
        <f>VLOOKUP(E69,VIP!$A$2:$O13189,6,0)</f>
        <v>NO</v>
      </c>
      <c r="L69" s="121" t="s">
        <v>2221</v>
      </c>
      <c r="M69" s="117" t="s">
        <v>2458</v>
      </c>
      <c r="N69" s="117" t="s">
        <v>2465</v>
      </c>
      <c r="O69" s="149" t="s">
        <v>2467</v>
      </c>
      <c r="P69" s="140"/>
      <c r="Q69" s="117" t="s">
        <v>2221</v>
      </c>
    </row>
    <row r="70" spans="1:17" ht="18" x14ac:dyDescent="0.25">
      <c r="A70" s="119" t="str">
        <f>VLOOKUP(E70,'LISTADO ATM'!$A$2:$C$900,3,0)</f>
        <v>DISTRITO NACIONAL</v>
      </c>
      <c r="B70" s="134" t="s">
        <v>2606</v>
      </c>
      <c r="C70" s="118">
        <v>44309.406875000001</v>
      </c>
      <c r="D70" s="119" t="s">
        <v>2182</v>
      </c>
      <c r="E70" s="120">
        <v>714</v>
      </c>
      <c r="F70" s="149" t="str">
        <f>VLOOKUP(E70,VIP!$A$2:$O12795,2,0)</f>
        <v>DRBR16M</v>
      </c>
      <c r="G70" s="119" t="str">
        <f>VLOOKUP(E70,'LISTADO ATM'!$A$2:$B$899,2,0)</f>
        <v xml:space="preserve">ATM Hospital de Herrera </v>
      </c>
      <c r="H70" s="119" t="str">
        <f>VLOOKUP(E70,VIP!$A$2:$O17716,7,FALSE)</f>
        <v>Si</v>
      </c>
      <c r="I70" s="119" t="str">
        <f>VLOOKUP(E70,VIP!$A$2:$O9681,8,FALSE)</f>
        <v>Si</v>
      </c>
      <c r="J70" s="119" t="str">
        <f>VLOOKUP(E70,VIP!$A$2:$O9631,8,FALSE)</f>
        <v>Si</v>
      </c>
      <c r="K70" s="119" t="str">
        <f>VLOOKUP(E70,VIP!$A$2:$O13205,6,0)</f>
        <v>NO</v>
      </c>
      <c r="L70" s="121" t="s">
        <v>2221</v>
      </c>
      <c r="M70" s="117" t="s">
        <v>2458</v>
      </c>
      <c r="N70" s="117" t="s">
        <v>2465</v>
      </c>
      <c r="O70" s="149" t="s">
        <v>2467</v>
      </c>
      <c r="P70" s="140"/>
      <c r="Q70" s="117" t="s">
        <v>2221</v>
      </c>
    </row>
    <row r="71" spans="1:17" ht="18" x14ac:dyDescent="0.25">
      <c r="A71" s="119" t="str">
        <f>VLOOKUP(E71,'LISTADO ATM'!$A$2:$C$900,3,0)</f>
        <v>DISTRITO NACIONAL</v>
      </c>
      <c r="B71" s="134">
        <v>335861640</v>
      </c>
      <c r="C71" s="118">
        <v>44308.311331018522</v>
      </c>
      <c r="D71" s="119" t="s">
        <v>2485</v>
      </c>
      <c r="E71" s="120">
        <v>715</v>
      </c>
      <c r="F71" s="149" t="str">
        <f>VLOOKUP(E71,VIP!$A$2:$O12761,2,0)</f>
        <v>DRBR992</v>
      </c>
      <c r="G71" s="119" t="str">
        <f>VLOOKUP(E71,'LISTADO ATM'!$A$2:$B$899,2,0)</f>
        <v xml:space="preserve">ATM Oficina 27 de Febrero (Lobby) </v>
      </c>
      <c r="H71" s="119" t="str">
        <f>VLOOKUP(E71,VIP!$A$2:$O17682,7,FALSE)</f>
        <v>Si</v>
      </c>
      <c r="I71" s="119" t="str">
        <f>VLOOKUP(E71,VIP!$A$2:$O9647,8,FALSE)</f>
        <v>Si</v>
      </c>
      <c r="J71" s="119" t="str">
        <f>VLOOKUP(E71,VIP!$A$2:$O9597,8,FALSE)</f>
        <v>Si</v>
      </c>
      <c r="K71" s="119" t="str">
        <f>VLOOKUP(E71,VIP!$A$2:$O13171,6,0)</f>
        <v>NO</v>
      </c>
      <c r="L71" s="121" t="s">
        <v>2519</v>
      </c>
      <c r="M71" s="197" t="s">
        <v>2600</v>
      </c>
      <c r="N71" s="117" t="s">
        <v>2465</v>
      </c>
      <c r="O71" s="149" t="s">
        <v>2486</v>
      </c>
      <c r="P71" s="140"/>
      <c r="Q71" s="196">
        <v>44309.419444444444</v>
      </c>
    </row>
    <row r="72" spans="1:17" ht="18" x14ac:dyDescent="0.25">
      <c r="A72" s="119" t="str">
        <f>VLOOKUP(E72,'LISTADO ATM'!$A$2:$C$900,3,0)</f>
        <v>DISTRITO NACIONAL</v>
      </c>
      <c r="B72" s="134" t="s">
        <v>2618</v>
      </c>
      <c r="C72" s="118">
        <v>44309.38380787037</v>
      </c>
      <c r="D72" s="119" t="s">
        <v>2485</v>
      </c>
      <c r="E72" s="120">
        <v>721</v>
      </c>
      <c r="F72" s="149" t="str">
        <f>VLOOKUP(E72,VIP!$A$2:$O12807,2,0)</f>
        <v>DRBR23A</v>
      </c>
      <c r="G72" s="119" t="str">
        <f>VLOOKUP(E72,'LISTADO ATM'!$A$2:$B$899,2,0)</f>
        <v xml:space="preserve">ATM Oficina Charles de Gaulle II </v>
      </c>
      <c r="H72" s="119" t="str">
        <f>VLOOKUP(E72,VIP!$A$2:$O17728,7,FALSE)</f>
        <v>Si</v>
      </c>
      <c r="I72" s="119" t="str">
        <f>VLOOKUP(E72,VIP!$A$2:$O9693,8,FALSE)</f>
        <v>Si</v>
      </c>
      <c r="J72" s="119" t="str">
        <f>VLOOKUP(E72,VIP!$A$2:$O9643,8,FALSE)</f>
        <v>Si</v>
      </c>
      <c r="K72" s="119" t="str">
        <f>VLOOKUP(E72,VIP!$A$2:$O13217,6,0)</f>
        <v>NO</v>
      </c>
      <c r="L72" s="121" t="s">
        <v>2519</v>
      </c>
      <c r="M72" s="197" t="s">
        <v>2600</v>
      </c>
      <c r="N72" s="117" t="s">
        <v>2465</v>
      </c>
      <c r="O72" s="149" t="s">
        <v>2486</v>
      </c>
      <c r="P72" s="140"/>
      <c r="Q72" s="196">
        <v>44309.463888888888</v>
      </c>
    </row>
    <row r="73" spans="1:17" ht="18" x14ac:dyDescent="0.25">
      <c r="A73" s="119" t="str">
        <f>VLOOKUP(E73,'LISTADO ATM'!$A$2:$C$900,3,0)</f>
        <v>DISTRITO NACIONAL</v>
      </c>
      <c r="B73" s="134">
        <v>335862961</v>
      </c>
      <c r="C73" s="118">
        <v>44308.951192129629</v>
      </c>
      <c r="D73" s="119" t="s">
        <v>2485</v>
      </c>
      <c r="E73" s="120">
        <v>722</v>
      </c>
      <c r="F73" s="149" t="str">
        <f>VLOOKUP(E73,VIP!$A$2:$O12777,2,0)</f>
        <v>DRBR393</v>
      </c>
      <c r="G73" s="119" t="str">
        <f>VLOOKUP(E73,'LISTADO ATM'!$A$2:$B$899,2,0)</f>
        <v xml:space="preserve">ATM Oficina Charles de Gaulle III </v>
      </c>
      <c r="H73" s="119" t="str">
        <f>VLOOKUP(E73,VIP!$A$2:$O17698,7,FALSE)</f>
        <v>Si</v>
      </c>
      <c r="I73" s="119" t="str">
        <f>VLOOKUP(E73,VIP!$A$2:$O9663,8,FALSE)</f>
        <v>Si</v>
      </c>
      <c r="J73" s="119" t="str">
        <f>VLOOKUP(E73,VIP!$A$2:$O9613,8,FALSE)</f>
        <v>Si</v>
      </c>
      <c r="K73" s="119" t="str">
        <f>VLOOKUP(E73,VIP!$A$2:$O13187,6,0)</f>
        <v>SI</v>
      </c>
      <c r="L73" s="121" t="s">
        <v>2519</v>
      </c>
      <c r="M73" s="197" t="s">
        <v>2600</v>
      </c>
      <c r="N73" s="117" t="s">
        <v>2465</v>
      </c>
      <c r="O73" s="149" t="s">
        <v>2486</v>
      </c>
      <c r="P73" s="140"/>
      <c r="Q73" s="196">
        <v>44309.42291666667</v>
      </c>
    </row>
    <row r="74" spans="1:17" ht="18" x14ac:dyDescent="0.25">
      <c r="A74" s="119" t="str">
        <f>VLOOKUP(E74,'LISTADO ATM'!$A$2:$C$900,3,0)</f>
        <v>SUR</v>
      </c>
      <c r="B74" s="134">
        <v>335862209</v>
      </c>
      <c r="C74" s="118">
        <v>44308.485185185185</v>
      </c>
      <c r="D74" s="119" t="s">
        <v>2485</v>
      </c>
      <c r="E74" s="120">
        <v>730</v>
      </c>
      <c r="F74" s="149" t="str">
        <f>VLOOKUP(E74,VIP!$A$2:$O12795,2,0)</f>
        <v>DRBR082</v>
      </c>
      <c r="G74" s="119" t="str">
        <f>VLOOKUP(E74,'LISTADO ATM'!$A$2:$B$899,2,0)</f>
        <v xml:space="preserve">ATM Palacio de Justicia Barahona </v>
      </c>
      <c r="H74" s="119" t="str">
        <f>VLOOKUP(E74,VIP!$A$2:$O17716,7,FALSE)</f>
        <v>Si</v>
      </c>
      <c r="I74" s="119" t="str">
        <f>VLOOKUP(E74,VIP!$A$2:$O9681,8,FALSE)</f>
        <v>Si</v>
      </c>
      <c r="J74" s="119" t="str">
        <f>VLOOKUP(E74,VIP!$A$2:$O9631,8,FALSE)</f>
        <v>Si</v>
      </c>
      <c r="K74" s="119" t="str">
        <f>VLOOKUP(E74,VIP!$A$2:$O13205,6,0)</f>
        <v>NO</v>
      </c>
      <c r="L74" s="121" t="s">
        <v>2518</v>
      </c>
      <c r="M74" s="117" t="s">
        <v>2458</v>
      </c>
      <c r="N74" s="117" t="s">
        <v>2465</v>
      </c>
      <c r="O74" s="149" t="s">
        <v>2486</v>
      </c>
      <c r="P74" s="140"/>
      <c r="Q74" s="117" t="s">
        <v>2518</v>
      </c>
    </row>
    <row r="75" spans="1:17" ht="18" x14ac:dyDescent="0.25">
      <c r="A75" s="119" t="str">
        <f>VLOOKUP(E75,'LISTADO ATM'!$A$2:$C$900,3,0)</f>
        <v>DISTRITO NACIONAL</v>
      </c>
      <c r="B75" s="134">
        <v>335862829</v>
      </c>
      <c r="C75" s="118">
        <v>44308.694976851853</v>
      </c>
      <c r="D75" s="119" t="s">
        <v>2485</v>
      </c>
      <c r="E75" s="120">
        <v>743</v>
      </c>
      <c r="F75" s="149" t="str">
        <f>VLOOKUP(E75,VIP!$A$2:$O12774,2,0)</f>
        <v>DRBR287</v>
      </c>
      <c r="G75" s="119" t="str">
        <f>VLOOKUP(E75,'LISTADO ATM'!$A$2:$B$899,2,0)</f>
        <v xml:space="preserve">ATM Oficina Los Frailes </v>
      </c>
      <c r="H75" s="119" t="str">
        <f>VLOOKUP(E75,VIP!$A$2:$O17695,7,FALSE)</f>
        <v>Si</v>
      </c>
      <c r="I75" s="119" t="str">
        <f>VLOOKUP(E75,VIP!$A$2:$O9660,8,FALSE)</f>
        <v>Si</v>
      </c>
      <c r="J75" s="119" t="str">
        <f>VLOOKUP(E75,VIP!$A$2:$O9610,8,FALSE)</f>
        <v>Si</v>
      </c>
      <c r="K75" s="119" t="str">
        <f>VLOOKUP(E75,VIP!$A$2:$O13184,6,0)</f>
        <v>SI</v>
      </c>
      <c r="L75" s="153" t="s">
        <v>2577</v>
      </c>
      <c r="M75" s="117" t="s">
        <v>2458</v>
      </c>
      <c r="N75" s="117" t="s">
        <v>2465</v>
      </c>
      <c r="O75" s="149" t="s">
        <v>2486</v>
      </c>
      <c r="P75" s="140"/>
      <c r="Q75" s="117" t="s">
        <v>2588</v>
      </c>
    </row>
    <row r="76" spans="1:17" ht="18" x14ac:dyDescent="0.25">
      <c r="A76" s="119" t="str">
        <f>VLOOKUP(E76,'LISTADO ATM'!$A$2:$C$900,3,0)</f>
        <v>NORTE</v>
      </c>
      <c r="B76" s="134" t="s">
        <v>2609</v>
      </c>
      <c r="C76" s="118">
        <v>44309.39943287037</v>
      </c>
      <c r="D76" s="119" t="s">
        <v>2485</v>
      </c>
      <c r="E76" s="120">
        <v>749</v>
      </c>
      <c r="F76" s="154" t="str">
        <f>VLOOKUP(E76,VIP!$A$2:$O12798,2,0)</f>
        <v>DRBR251</v>
      </c>
      <c r="G76" s="119" t="str">
        <f>VLOOKUP(E76,'LISTADO ATM'!$A$2:$B$899,2,0)</f>
        <v xml:space="preserve">ATM Oficina Yaque </v>
      </c>
      <c r="H76" s="119" t="str">
        <f>VLOOKUP(E76,VIP!$A$2:$O17719,7,FALSE)</f>
        <v>Si</v>
      </c>
      <c r="I76" s="119" t="str">
        <f>VLOOKUP(E76,VIP!$A$2:$O9684,8,FALSE)</f>
        <v>Si</v>
      </c>
      <c r="J76" s="119" t="str">
        <f>VLOOKUP(E76,VIP!$A$2:$O9634,8,FALSE)</f>
        <v>Si</v>
      </c>
      <c r="K76" s="119" t="str">
        <f>VLOOKUP(E76,VIP!$A$2:$O13208,6,0)</f>
        <v>NO</v>
      </c>
      <c r="L76" s="121" t="s">
        <v>2452</v>
      </c>
      <c r="M76" s="197" t="s">
        <v>2600</v>
      </c>
      <c r="N76" s="117" t="s">
        <v>2465</v>
      </c>
      <c r="O76" s="149" t="s">
        <v>2486</v>
      </c>
      <c r="P76" s="140"/>
      <c r="Q76" s="196">
        <v>44309.454861111109</v>
      </c>
    </row>
    <row r="77" spans="1:17" ht="18" x14ac:dyDescent="0.25">
      <c r="A77" s="119" t="str">
        <f>VLOOKUP(E77,'LISTADO ATM'!$A$2:$C$900,3,0)</f>
        <v>SUR</v>
      </c>
      <c r="B77" s="134" t="s">
        <v>2590</v>
      </c>
      <c r="C77" s="118">
        <v>44309.108391203707</v>
      </c>
      <c r="D77" s="119" t="s">
        <v>2182</v>
      </c>
      <c r="E77" s="120">
        <v>751</v>
      </c>
      <c r="F77" s="154" t="str">
        <f>VLOOKUP(E77,VIP!$A$2:$O12779,2,0)</f>
        <v>DRBR751</v>
      </c>
      <c r="G77" s="119" t="str">
        <f>VLOOKUP(E77,'LISTADO ATM'!$A$2:$B$899,2,0)</f>
        <v>ATM Eco Petroleo Camilo</v>
      </c>
      <c r="H77" s="119" t="str">
        <f>VLOOKUP(E77,VIP!$A$2:$O17700,7,FALSE)</f>
        <v>N/A</v>
      </c>
      <c r="I77" s="119" t="str">
        <f>VLOOKUP(E77,VIP!$A$2:$O9665,8,FALSE)</f>
        <v>N/A</v>
      </c>
      <c r="J77" s="119" t="str">
        <f>VLOOKUP(E77,VIP!$A$2:$O9615,8,FALSE)</f>
        <v>N/A</v>
      </c>
      <c r="K77" s="119" t="str">
        <f>VLOOKUP(E77,VIP!$A$2:$O13189,6,0)</f>
        <v>N/A</v>
      </c>
      <c r="L77" s="121" t="s">
        <v>2481</v>
      </c>
      <c r="M77" s="197" t="s">
        <v>2600</v>
      </c>
      <c r="N77" s="117" t="s">
        <v>2465</v>
      </c>
      <c r="O77" s="154" t="s">
        <v>2467</v>
      </c>
      <c r="P77" s="140"/>
      <c r="Q77" s="196">
        <v>44309.42291666667</v>
      </c>
    </row>
    <row r="78" spans="1:17" ht="18" x14ac:dyDescent="0.25">
      <c r="A78" s="119" t="str">
        <f>VLOOKUP(E78,'LISTADO ATM'!$A$2:$C$900,3,0)</f>
        <v>SUR</v>
      </c>
      <c r="B78" s="134">
        <v>335861450</v>
      </c>
      <c r="C78" s="118">
        <v>44307.695694444446</v>
      </c>
      <c r="D78" s="119" t="s">
        <v>2485</v>
      </c>
      <c r="E78" s="120">
        <v>767</v>
      </c>
      <c r="F78" s="154" t="str">
        <f>VLOOKUP(E78,VIP!$A$2:$O12766,2,0)</f>
        <v>DRBR059</v>
      </c>
      <c r="G78" s="119" t="str">
        <f>VLOOKUP(E78,'LISTADO ATM'!$A$2:$B$899,2,0)</f>
        <v xml:space="preserve">ATM S/M Diverso (Azua) </v>
      </c>
      <c r="H78" s="119" t="str">
        <f>VLOOKUP(E78,VIP!$A$2:$O17687,7,FALSE)</f>
        <v>Si</v>
      </c>
      <c r="I78" s="119" t="str">
        <f>VLOOKUP(E78,VIP!$A$2:$O9652,8,FALSE)</f>
        <v>No</v>
      </c>
      <c r="J78" s="119" t="str">
        <f>VLOOKUP(E78,VIP!$A$2:$O9602,8,FALSE)</f>
        <v>No</v>
      </c>
      <c r="K78" s="119" t="str">
        <f>VLOOKUP(E78,VIP!$A$2:$O13176,6,0)</f>
        <v>NO</v>
      </c>
      <c r="L78" s="121" t="s">
        <v>2519</v>
      </c>
      <c r="M78" s="197" t="s">
        <v>2600</v>
      </c>
      <c r="N78" s="117" t="s">
        <v>2465</v>
      </c>
      <c r="O78" s="154" t="s">
        <v>2486</v>
      </c>
      <c r="P78" s="140"/>
      <c r="Q78" s="196">
        <v>44309.420138888891</v>
      </c>
    </row>
    <row r="79" spans="1:17" ht="18" x14ac:dyDescent="0.25">
      <c r="A79" s="119" t="str">
        <f>VLOOKUP(E79,'LISTADO ATM'!$A$2:$C$900,3,0)</f>
        <v>NORTE</v>
      </c>
      <c r="B79" s="134">
        <v>335861568</v>
      </c>
      <c r="C79" s="118">
        <v>44307.772835648146</v>
      </c>
      <c r="D79" s="119" t="s">
        <v>2183</v>
      </c>
      <c r="E79" s="120">
        <v>771</v>
      </c>
      <c r="F79" s="154" t="str">
        <f>VLOOKUP(E79,VIP!$A$2:$O12756,2,0)</f>
        <v>DRBR771</v>
      </c>
      <c r="G79" s="119" t="str">
        <f>VLOOKUP(E79,'LISTADO ATM'!$A$2:$B$899,2,0)</f>
        <v xml:space="preserve">ATM UASD Mao </v>
      </c>
      <c r="H79" s="119" t="str">
        <f>VLOOKUP(E79,VIP!$A$2:$O17677,7,FALSE)</f>
        <v>Si</v>
      </c>
      <c r="I79" s="119" t="str">
        <f>VLOOKUP(E79,VIP!$A$2:$O9642,8,FALSE)</f>
        <v>Si</v>
      </c>
      <c r="J79" s="119" t="str">
        <f>VLOOKUP(E79,VIP!$A$2:$O9592,8,FALSE)</f>
        <v>Si</v>
      </c>
      <c r="K79" s="119" t="str">
        <f>VLOOKUP(E79,VIP!$A$2:$O13166,6,0)</f>
        <v>NO</v>
      </c>
      <c r="L79" s="121" t="s">
        <v>2247</v>
      </c>
      <c r="M79" s="197" t="s">
        <v>2600</v>
      </c>
      <c r="N79" s="117" t="s">
        <v>2465</v>
      </c>
      <c r="O79" s="154" t="s">
        <v>2574</v>
      </c>
      <c r="P79" s="140"/>
      <c r="Q79" s="196">
        <v>44309.416666666664</v>
      </c>
    </row>
    <row r="80" spans="1:17" ht="18" x14ac:dyDescent="0.25">
      <c r="A80" s="119" t="str">
        <f>VLOOKUP(E80,'LISTADO ATM'!$A$2:$C$900,3,0)</f>
        <v>ESTE</v>
      </c>
      <c r="B80" s="134" t="s">
        <v>2604</v>
      </c>
      <c r="C80" s="118">
        <v>44309.415706018517</v>
      </c>
      <c r="D80" s="119" t="s">
        <v>2182</v>
      </c>
      <c r="E80" s="120">
        <v>772</v>
      </c>
      <c r="F80" s="154" t="str">
        <f>VLOOKUP(E80,VIP!$A$2:$O12793,2,0)</f>
        <v>DRBR215</v>
      </c>
      <c r="G80" s="119" t="str">
        <f>VLOOKUP(E80,'LISTADO ATM'!$A$2:$B$899,2,0)</f>
        <v xml:space="preserve">ATM UNP Yamasá </v>
      </c>
      <c r="H80" s="119" t="str">
        <f>VLOOKUP(E80,VIP!$A$2:$O17714,7,FALSE)</f>
        <v>Si</v>
      </c>
      <c r="I80" s="119" t="str">
        <f>VLOOKUP(E80,VIP!$A$2:$O9679,8,FALSE)</f>
        <v>Si</v>
      </c>
      <c r="J80" s="119" t="str">
        <f>VLOOKUP(E80,VIP!$A$2:$O9629,8,FALSE)</f>
        <v>Si</v>
      </c>
      <c r="K80" s="119" t="str">
        <f>VLOOKUP(E80,VIP!$A$2:$O13203,6,0)</f>
        <v>NO</v>
      </c>
      <c r="L80" s="121" t="s">
        <v>2247</v>
      </c>
      <c r="M80" s="117" t="s">
        <v>2458</v>
      </c>
      <c r="N80" s="117" t="s">
        <v>2465</v>
      </c>
      <c r="O80" s="154" t="s">
        <v>2467</v>
      </c>
      <c r="P80" s="140"/>
      <c r="Q80" s="117" t="s">
        <v>2247</v>
      </c>
    </row>
    <row r="81" spans="1:17" ht="18" x14ac:dyDescent="0.25">
      <c r="A81" s="119" t="str">
        <f>VLOOKUP(E81,'LISTADO ATM'!$A$2:$C$900,3,0)</f>
        <v>ESTE</v>
      </c>
      <c r="B81" s="134" t="s">
        <v>2616</v>
      </c>
      <c r="C81" s="118">
        <v>44309.387384259258</v>
      </c>
      <c r="D81" s="119" t="s">
        <v>2485</v>
      </c>
      <c r="E81" s="120">
        <v>776</v>
      </c>
      <c r="F81" s="154" t="str">
        <f>VLOOKUP(E81,VIP!$A$2:$O12805,2,0)</f>
        <v>DRBR03D</v>
      </c>
      <c r="G81" s="119" t="str">
        <f>VLOOKUP(E81,'LISTADO ATM'!$A$2:$B$899,2,0)</f>
        <v xml:space="preserve">ATM Oficina Monte Plata </v>
      </c>
      <c r="H81" s="119" t="str">
        <f>VLOOKUP(E81,VIP!$A$2:$O17726,7,FALSE)</f>
        <v>Si</v>
      </c>
      <c r="I81" s="119" t="str">
        <f>VLOOKUP(E81,VIP!$A$2:$O9691,8,FALSE)</f>
        <v>Si</v>
      </c>
      <c r="J81" s="119" t="str">
        <f>VLOOKUP(E81,VIP!$A$2:$O9641,8,FALSE)</f>
        <v>Si</v>
      </c>
      <c r="K81" s="119" t="str">
        <f>VLOOKUP(E81,VIP!$A$2:$O13215,6,0)</f>
        <v>SI</v>
      </c>
      <c r="L81" s="121" t="s">
        <v>2519</v>
      </c>
      <c r="M81" s="117" t="s">
        <v>2458</v>
      </c>
      <c r="N81" s="117" t="s">
        <v>2465</v>
      </c>
      <c r="O81" s="154" t="s">
        <v>2486</v>
      </c>
      <c r="P81" s="140"/>
      <c r="Q81" s="117" t="s">
        <v>2421</v>
      </c>
    </row>
    <row r="82" spans="1:17" ht="18" x14ac:dyDescent="0.25">
      <c r="A82" s="119" t="str">
        <f>VLOOKUP(E82,'LISTADO ATM'!$A$2:$C$900,3,0)</f>
        <v>SUR</v>
      </c>
      <c r="B82" s="134" t="s">
        <v>2593</v>
      </c>
      <c r="C82" s="118">
        <v>44309.141585648147</v>
      </c>
      <c r="D82" s="119" t="s">
        <v>2182</v>
      </c>
      <c r="E82" s="120">
        <v>781</v>
      </c>
      <c r="F82" s="154" t="str">
        <f>VLOOKUP(E82,VIP!$A$2:$O12783,2,0)</f>
        <v>DRBR186</v>
      </c>
      <c r="G82" s="119" t="str">
        <f>VLOOKUP(E82,'LISTADO ATM'!$A$2:$B$899,2,0)</f>
        <v xml:space="preserve">ATM Estación Isla Barahona </v>
      </c>
      <c r="H82" s="119" t="str">
        <f>VLOOKUP(E82,VIP!$A$2:$O17704,7,FALSE)</f>
        <v>Si</v>
      </c>
      <c r="I82" s="119" t="str">
        <f>VLOOKUP(E82,VIP!$A$2:$O9669,8,FALSE)</f>
        <v>Si</v>
      </c>
      <c r="J82" s="119" t="str">
        <f>VLOOKUP(E82,VIP!$A$2:$O9619,8,FALSE)</f>
        <v>Si</v>
      </c>
      <c r="K82" s="119" t="str">
        <f>VLOOKUP(E82,VIP!$A$2:$O13193,6,0)</f>
        <v>NO</v>
      </c>
      <c r="L82" s="121" t="s">
        <v>2247</v>
      </c>
      <c r="M82" s="197" t="s">
        <v>2600</v>
      </c>
      <c r="N82" s="117" t="s">
        <v>2465</v>
      </c>
      <c r="O82" s="154" t="s">
        <v>2467</v>
      </c>
      <c r="P82" s="140"/>
      <c r="Q82" s="196">
        <v>44309.419444444444</v>
      </c>
    </row>
    <row r="83" spans="1:17" ht="18" x14ac:dyDescent="0.25">
      <c r="A83" s="119" t="str">
        <f>VLOOKUP(E83,'LISTADO ATM'!$A$2:$C$900,3,0)</f>
        <v>DISTRITO NACIONAL</v>
      </c>
      <c r="B83" s="134">
        <v>335862910</v>
      </c>
      <c r="C83" s="118">
        <v>44308.727870370371</v>
      </c>
      <c r="D83" s="119" t="s">
        <v>2182</v>
      </c>
      <c r="E83" s="120">
        <v>792</v>
      </c>
      <c r="F83" s="154" t="str">
        <f>VLOOKUP(E83,VIP!$A$2:$O12776,2,0)</f>
        <v>DRBR792</v>
      </c>
      <c r="G83" s="119" t="str">
        <f>VLOOKUP(E83,'LISTADO ATM'!$A$2:$B$899,2,0)</f>
        <v>ATM Hospital Salvador de Gautier</v>
      </c>
      <c r="H83" s="119" t="str">
        <f>VLOOKUP(E83,VIP!$A$2:$O17697,7,FALSE)</f>
        <v>Si</v>
      </c>
      <c r="I83" s="119" t="str">
        <f>VLOOKUP(E83,VIP!$A$2:$O9662,8,FALSE)</f>
        <v>Si</v>
      </c>
      <c r="J83" s="119" t="str">
        <f>VLOOKUP(E83,VIP!$A$2:$O9612,8,FALSE)</f>
        <v>Si</v>
      </c>
      <c r="K83" s="119" t="str">
        <f>VLOOKUP(E83,VIP!$A$2:$O13186,6,0)</f>
        <v>NO</v>
      </c>
      <c r="L83" s="121" t="s">
        <v>2221</v>
      </c>
      <c r="M83" s="117" t="s">
        <v>2458</v>
      </c>
      <c r="N83" s="117" t="s">
        <v>2465</v>
      </c>
      <c r="O83" s="154" t="s">
        <v>2467</v>
      </c>
      <c r="P83" s="140"/>
      <c r="Q83" s="117" t="s">
        <v>2221</v>
      </c>
    </row>
    <row r="84" spans="1:17" ht="18" x14ac:dyDescent="0.25">
      <c r="A84" s="119" t="str">
        <f>VLOOKUP(E84,'LISTADO ATM'!$A$2:$C$900,3,0)</f>
        <v>ESTE</v>
      </c>
      <c r="B84" s="134" t="s">
        <v>2603</v>
      </c>
      <c r="C84" s="118">
        <v>44309.418020833335</v>
      </c>
      <c r="D84" s="119" t="s">
        <v>2182</v>
      </c>
      <c r="E84" s="120">
        <v>798</v>
      </c>
      <c r="F84" s="154" t="str">
        <f>VLOOKUP(E84,VIP!$A$2:$O12792,2,0)</f>
        <v>DRBR798</v>
      </c>
      <c r="G84" s="119" t="str">
        <f>VLOOKUP(E84,'LISTADO ATM'!$A$2:$B$899,2,0)</f>
        <v>ATM Hotel Grand Paradise Samana</v>
      </c>
      <c r="H84" s="119" t="str">
        <f>VLOOKUP(E84,VIP!$A$2:$O17713,7,FALSE)</f>
        <v>Si</v>
      </c>
      <c r="I84" s="119" t="str">
        <f>VLOOKUP(E84,VIP!$A$2:$O9678,8,FALSE)</f>
        <v>Si</v>
      </c>
      <c r="J84" s="119" t="str">
        <f>VLOOKUP(E84,VIP!$A$2:$O9628,8,FALSE)</f>
        <v>Si</v>
      </c>
      <c r="K84" s="119" t="str">
        <f>VLOOKUP(E84,VIP!$A$2:$O13202,6,0)</f>
        <v>NO</v>
      </c>
      <c r="L84" s="121" t="s">
        <v>2247</v>
      </c>
      <c r="M84" s="117" t="s">
        <v>2458</v>
      </c>
      <c r="N84" s="117" t="s">
        <v>2465</v>
      </c>
      <c r="O84" s="154" t="s">
        <v>2467</v>
      </c>
      <c r="P84" s="140"/>
      <c r="Q84" s="117" t="s">
        <v>2247</v>
      </c>
    </row>
    <row r="85" spans="1:17" ht="18" x14ac:dyDescent="0.25">
      <c r="A85" s="119" t="str">
        <f>VLOOKUP(E85,'LISTADO ATM'!$A$2:$C$900,3,0)</f>
        <v>DISTRITO NACIONAL</v>
      </c>
      <c r="B85" s="134">
        <v>335861178</v>
      </c>
      <c r="C85" s="118">
        <v>44307.598761574074</v>
      </c>
      <c r="D85" s="119" t="s">
        <v>2182</v>
      </c>
      <c r="E85" s="120">
        <v>810</v>
      </c>
      <c r="F85" s="154" t="str">
        <f>VLOOKUP(E85,VIP!$A$2:$O12712,2,0)</f>
        <v>DRBR810</v>
      </c>
      <c r="G85" s="119" t="str">
        <f>VLOOKUP(E85,'LISTADO ATM'!$A$2:$B$899,2,0)</f>
        <v xml:space="preserve">ATM UNP Multicentro La Sirena José Contreras </v>
      </c>
      <c r="H85" s="119" t="str">
        <f>VLOOKUP(E85,VIP!$A$2:$O17633,7,FALSE)</f>
        <v>Si</v>
      </c>
      <c r="I85" s="119" t="str">
        <f>VLOOKUP(E85,VIP!$A$2:$O9598,8,FALSE)</f>
        <v>Si</v>
      </c>
      <c r="J85" s="119" t="str">
        <f>VLOOKUP(E85,VIP!$A$2:$O9548,8,FALSE)</f>
        <v>Si</v>
      </c>
      <c r="K85" s="119" t="str">
        <f>VLOOKUP(E85,VIP!$A$2:$O13122,6,0)</f>
        <v>NO</v>
      </c>
      <c r="L85" s="121" t="s">
        <v>2221</v>
      </c>
      <c r="M85" s="117" t="s">
        <v>2458</v>
      </c>
      <c r="N85" s="117" t="s">
        <v>2465</v>
      </c>
      <c r="O85" s="154" t="s">
        <v>2467</v>
      </c>
      <c r="P85" s="140"/>
      <c r="Q85" s="117" t="s">
        <v>2221</v>
      </c>
    </row>
    <row r="86" spans="1:17" ht="18" x14ac:dyDescent="0.25">
      <c r="A86" s="119" t="str">
        <f>VLOOKUP(E86,'LISTADO ATM'!$A$2:$C$900,3,0)</f>
        <v>DISTRITO NACIONAL</v>
      </c>
      <c r="B86" s="134">
        <v>335862866</v>
      </c>
      <c r="C86" s="118">
        <v>44308.709861111114</v>
      </c>
      <c r="D86" s="119" t="s">
        <v>2182</v>
      </c>
      <c r="E86" s="120">
        <v>812</v>
      </c>
      <c r="F86" s="154" t="str">
        <f>VLOOKUP(E86,VIP!$A$2:$O12784,2,0)</f>
        <v>DRBR812</v>
      </c>
      <c r="G86" s="119" t="str">
        <f>VLOOKUP(E86,'LISTADO ATM'!$A$2:$B$899,2,0)</f>
        <v xml:space="preserve">ATM Canasta del Pueblo </v>
      </c>
      <c r="H86" s="119" t="str">
        <f>VLOOKUP(E86,VIP!$A$2:$O17705,7,FALSE)</f>
        <v>Si</v>
      </c>
      <c r="I86" s="119" t="str">
        <f>VLOOKUP(E86,VIP!$A$2:$O9670,8,FALSE)</f>
        <v>Si</v>
      </c>
      <c r="J86" s="119" t="str">
        <f>VLOOKUP(E86,VIP!$A$2:$O9620,8,FALSE)</f>
        <v>Si</v>
      </c>
      <c r="K86" s="119" t="str">
        <f>VLOOKUP(E86,VIP!$A$2:$O13194,6,0)</f>
        <v>NO</v>
      </c>
      <c r="L86" s="121" t="s">
        <v>2221</v>
      </c>
      <c r="M86" s="117" t="s">
        <v>2458</v>
      </c>
      <c r="N86" s="117" t="s">
        <v>2465</v>
      </c>
      <c r="O86" s="154" t="s">
        <v>2467</v>
      </c>
      <c r="P86" s="140"/>
      <c r="Q86" s="117" t="s">
        <v>2221</v>
      </c>
    </row>
    <row r="87" spans="1:17" ht="18" x14ac:dyDescent="0.25">
      <c r="A87" s="119" t="str">
        <f>VLOOKUP(E87,'LISTADO ATM'!$A$2:$C$900,3,0)</f>
        <v>DISTRITO NACIONAL</v>
      </c>
      <c r="B87" s="134">
        <v>335862968</v>
      </c>
      <c r="C87" s="118">
        <v>44308.981631944444</v>
      </c>
      <c r="D87" s="119" t="s">
        <v>2182</v>
      </c>
      <c r="E87" s="120">
        <v>816</v>
      </c>
      <c r="F87" s="154" t="str">
        <f>VLOOKUP(E87,VIP!$A$2:$O12784,2,0)</f>
        <v>DRBR816</v>
      </c>
      <c r="G87" s="119" t="str">
        <f>VLOOKUP(E87,'LISTADO ATM'!$A$2:$B$899,2,0)</f>
        <v xml:space="preserve">ATM Oficina Pedro Brand </v>
      </c>
      <c r="H87" s="119" t="str">
        <f>VLOOKUP(E87,VIP!$A$2:$O17705,7,FALSE)</f>
        <v>Si</v>
      </c>
      <c r="I87" s="119" t="str">
        <f>VLOOKUP(E87,VIP!$A$2:$O9670,8,FALSE)</f>
        <v>Si</v>
      </c>
      <c r="J87" s="119" t="str">
        <f>VLOOKUP(E87,VIP!$A$2:$O9620,8,FALSE)</f>
        <v>Si</v>
      </c>
      <c r="K87" s="119" t="str">
        <f>VLOOKUP(E87,VIP!$A$2:$O13194,6,0)</f>
        <v>NO</v>
      </c>
      <c r="L87" s="121" t="s">
        <v>2221</v>
      </c>
      <c r="M87" s="117" t="s">
        <v>2458</v>
      </c>
      <c r="N87" s="117" t="s">
        <v>2465</v>
      </c>
      <c r="O87" s="154" t="s">
        <v>2467</v>
      </c>
      <c r="P87" s="140"/>
      <c r="Q87" s="117" t="s">
        <v>2221</v>
      </c>
    </row>
    <row r="88" spans="1:17" ht="18" x14ac:dyDescent="0.25">
      <c r="A88" s="119" t="str">
        <f>VLOOKUP(E88,'LISTADO ATM'!$A$2:$C$900,3,0)</f>
        <v>DISTRITO NACIONAL</v>
      </c>
      <c r="B88" s="134" t="s">
        <v>2608</v>
      </c>
      <c r="C88" s="118">
        <v>44309.399664351855</v>
      </c>
      <c r="D88" s="119" t="s">
        <v>2182</v>
      </c>
      <c r="E88" s="120">
        <v>818</v>
      </c>
      <c r="F88" s="154" t="str">
        <f>VLOOKUP(E88,VIP!$A$2:$O12797,2,0)</f>
        <v>DRBR818</v>
      </c>
      <c r="G88" s="119" t="str">
        <f>VLOOKUP(E88,'LISTADO ATM'!$A$2:$B$899,2,0)</f>
        <v xml:space="preserve">ATM Juridicción Inmobiliaria </v>
      </c>
      <c r="H88" s="119" t="str">
        <f>VLOOKUP(E88,VIP!$A$2:$O17718,7,FALSE)</f>
        <v>No</v>
      </c>
      <c r="I88" s="119" t="str">
        <f>VLOOKUP(E88,VIP!$A$2:$O9683,8,FALSE)</f>
        <v>No</v>
      </c>
      <c r="J88" s="119" t="str">
        <f>VLOOKUP(E88,VIP!$A$2:$O9633,8,FALSE)</f>
        <v>No</v>
      </c>
      <c r="K88" s="119" t="str">
        <f>VLOOKUP(E88,VIP!$A$2:$O13207,6,0)</f>
        <v>NO</v>
      </c>
      <c r="L88" s="121" t="s">
        <v>2247</v>
      </c>
      <c r="M88" s="117" t="s">
        <v>2458</v>
      </c>
      <c r="N88" s="117" t="s">
        <v>2499</v>
      </c>
      <c r="O88" s="154" t="s">
        <v>2467</v>
      </c>
      <c r="P88" s="140"/>
      <c r="Q88" s="117" t="s">
        <v>2247</v>
      </c>
    </row>
    <row r="89" spans="1:17" ht="18" x14ac:dyDescent="0.25">
      <c r="A89" s="119" t="str">
        <f>VLOOKUP(E89,'LISTADO ATM'!$A$2:$C$900,3,0)</f>
        <v>NORTE</v>
      </c>
      <c r="B89" s="134">
        <v>335861149</v>
      </c>
      <c r="C89" s="118">
        <v>44307.581759259258</v>
      </c>
      <c r="D89" s="119" t="s">
        <v>2183</v>
      </c>
      <c r="E89" s="120">
        <v>840</v>
      </c>
      <c r="F89" s="154" t="str">
        <f>VLOOKUP(E89,VIP!$A$2:$O12716,2,0)</f>
        <v>DRBR840</v>
      </c>
      <c r="G89" s="119" t="str">
        <f>VLOOKUP(E89,'LISTADO ATM'!$A$2:$B$899,2,0)</f>
        <v xml:space="preserve">ATM PUCMM (Santiago) </v>
      </c>
      <c r="H89" s="119" t="str">
        <f>VLOOKUP(E89,VIP!$A$2:$O17637,7,FALSE)</f>
        <v>Si</v>
      </c>
      <c r="I89" s="119" t="str">
        <f>VLOOKUP(E89,VIP!$A$2:$O9602,8,FALSE)</f>
        <v>Si</v>
      </c>
      <c r="J89" s="119" t="str">
        <f>VLOOKUP(E89,VIP!$A$2:$O9552,8,FALSE)</f>
        <v>Si</v>
      </c>
      <c r="K89" s="119" t="str">
        <f>VLOOKUP(E89,VIP!$A$2:$O13126,6,0)</f>
        <v>NO</v>
      </c>
      <c r="L89" s="121" t="s">
        <v>2481</v>
      </c>
      <c r="M89" s="197" t="s">
        <v>2600</v>
      </c>
      <c r="N89" s="117" t="s">
        <v>2465</v>
      </c>
      <c r="O89" s="154" t="s">
        <v>2494</v>
      </c>
      <c r="P89" s="140"/>
      <c r="Q89" s="196">
        <v>44309.385416666664</v>
      </c>
    </row>
    <row r="90" spans="1:17" ht="18" x14ac:dyDescent="0.25">
      <c r="A90" s="119" t="str">
        <f>VLOOKUP(E90,'LISTADO ATM'!$A$2:$C$900,3,0)</f>
        <v>ESTE</v>
      </c>
      <c r="B90" s="134">
        <v>335862678</v>
      </c>
      <c r="C90" s="118">
        <v>44308.657083333332</v>
      </c>
      <c r="D90" s="119" t="s">
        <v>2182</v>
      </c>
      <c r="E90" s="120">
        <v>842</v>
      </c>
      <c r="F90" s="154" t="str">
        <f>VLOOKUP(E90,VIP!$A$2:$O12778,2,0)</f>
        <v>DRBR842</v>
      </c>
      <c r="G90" s="119" t="str">
        <f>VLOOKUP(E90,'LISTADO ATM'!$A$2:$B$899,2,0)</f>
        <v xml:space="preserve">ATM Plaza Orense II (La Romana) </v>
      </c>
      <c r="H90" s="119" t="str">
        <f>VLOOKUP(E90,VIP!$A$2:$O17699,7,FALSE)</f>
        <v>Si</v>
      </c>
      <c r="I90" s="119" t="str">
        <f>VLOOKUP(E90,VIP!$A$2:$O9664,8,FALSE)</f>
        <v>Si</v>
      </c>
      <c r="J90" s="119" t="str">
        <f>VLOOKUP(E90,VIP!$A$2:$O9614,8,FALSE)</f>
        <v>Si</v>
      </c>
      <c r="K90" s="119" t="str">
        <f>VLOOKUP(E90,VIP!$A$2:$O13188,6,0)</f>
        <v>NO</v>
      </c>
      <c r="L90" s="121" t="s">
        <v>2247</v>
      </c>
      <c r="M90" s="117" t="s">
        <v>2458</v>
      </c>
      <c r="N90" s="117" t="s">
        <v>2465</v>
      </c>
      <c r="O90" s="154" t="s">
        <v>2467</v>
      </c>
      <c r="P90" s="140"/>
      <c r="Q90" s="117" t="s">
        <v>2247</v>
      </c>
    </row>
    <row r="91" spans="1:17" ht="18" x14ac:dyDescent="0.25">
      <c r="A91" s="119" t="str">
        <f>VLOOKUP(E91,'LISTADO ATM'!$A$2:$C$900,3,0)</f>
        <v>ESTE</v>
      </c>
      <c r="B91" s="134">
        <v>335862972</v>
      </c>
      <c r="C91" s="118">
        <v>44308.984039351853</v>
      </c>
      <c r="D91" s="119" t="s">
        <v>2182</v>
      </c>
      <c r="E91" s="120">
        <v>843</v>
      </c>
      <c r="F91" s="154" t="str">
        <f>VLOOKUP(E91,VIP!$A$2:$O12780,2,0)</f>
        <v>DRBR843</v>
      </c>
      <c r="G91" s="119" t="str">
        <f>VLOOKUP(E91,'LISTADO ATM'!$A$2:$B$899,2,0)</f>
        <v xml:space="preserve">ATM Oficina Romana Centro </v>
      </c>
      <c r="H91" s="119" t="str">
        <f>VLOOKUP(E91,VIP!$A$2:$O17701,7,FALSE)</f>
        <v>Si</v>
      </c>
      <c r="I91" s="119" t="str">
        <f>VLOOKUP(E91,VIP!$A$2:$O9666,8,FALSE)</f>
        <v>Si</v>
      </c>
      <c r="J91" s="119" t="str">
        <f>VLOOKUP(E91,VIP!$A$2:$O9616,8,FALSE)</f>
        <v>Si</v>
      </c>
      <c r="K91" s="119" t="str">
        <f>VLOOKUP(E91,VIP!$A$2:$O13190,6,0)</f>
        <v>NO</v>
      </c>
      <c r="L91" s="121" t="s">
        <v>2221</v>
      </c>
      <c r="M91" s="117" t="s">
        <v>2458</v>
      </c>
      <c r="N91" s="117" t="s">
        <v>2465</v>
      </c>
      <c r="O91" s="154" t="s">
        <v>2467</v>
      </c>
      <c r="P91" s="140"/>
      <c r="Q91" s="117" t="s">
        <v>2221</v>
      </c>
    </row>
    <row r="92" spans="1:17" ht="18" x14ac:dyDescent="0.25">
      <c r="A92" s="119" t="str">
        <f>VLOOKUP(E92,'LISTADO ATM'!$A$2:$C$900,3,0)</f>
        <v>NORTE</v>
      </c>
      <c r="B92" s="134" t="s">
        <v>2615</v>
      </c>
      <c r="C92" s="118">
        <v>44309.388854166667</v>
      </c>
      <c r="D92" s="119" t="s">
        <v>2631</v>
      </c>
      <c r="E92" s="120">
        <v>854</v>
      </c>
      <c r="F92" s="154" t="str">
        <f>VLOOKUP(E92,VIP!$A$2:$O12804,2,0)</f>
        <v>DRBR854</v>
      </c>
      <c r="G92" s="119" t="str">
        <f>VLOOKUP(E92,'LISTADO ATM'!$A$2:$B$899,2,0)</f>
        <v xml:space="preserve">ATM Centro Comercial Blanco Batista </v>
      </c>
      <c r="H92" s="119" t="str">
        <f>VLOOKUP(E92,VIP!$A$2:$O17725,7,FALSE)</f>
        <v>Si</v>
      </c>
      <c r="I92" s="119" t="str">
        <f>VLOOKUP(E92,VIP!$A$2:$O9690,8,FALSE)</f>
        <v>Si</v>
      </c>
      <c r="J92" s="119" t="str">
        <f>VLOOKUP(E92,VIP!$A$2:$O9640,8,FALSE)</f>
        <v>Si</v>
      </c>
      <c r="K92" s="119" t="str">
        <f>VLOOKUP(E92,VIP!$A$2:$O13214,6,0)</f>
        <v>NO</v>
      </c>
      <c r="L92" s="121" t="s">
        <v>2518</v>
      </c>
      <c r="M92" s="117" t="s">
        <v>2458</v>
      </c>
      <c r="N92" s="117" t="s">
        <v>2465</v>
      </c>
      <c r="O92" s="154" t="s">
        <v>2630</v>
      </c>
      <c r="P92" s="140"/>
      <c r="Q92" s="117" t="s">
        <v>2518</v>
      </c>
    </row>
    <row r="93" spans="1:17" ht="18" x14ac:dyDescent="0.25">
      <c r="A93" s="119" t="str">
        <f>VLOOKUP(E93,'LISTADO ATM'!$A$2:$C$900,3,0)</f>
        <v>ESTE</v>
      </c>
      <c r="B93" s="134" t="s">
        <v>2623</v>
      </c>
      <c r="C93" s="118">
        <v>44309.358564814815</v>
      </c>
      <c r="D93" s="119" t="s">
        <v>2182</v>
      </c>
      <c r="E93" s="120">
        <v>899</v>
      </c>
      <c r="F93" s="154" t="str">
        <f>VLOOKUP(E93,VIP!$A$2:$O12812,2,0)</f>
        <v>DRBR899</v>
      </c>
      <c r="G93" s="119" t="str">
        <f>VLOOKUP(E93,'LISTADO ATM'!$A$2:$B$899,2,0)</f>
        <v xml:space="preserve">ATM Oficina Punta Cana </v>
      </c>
      <c r="H93" s="119" t="str">
        <f>VLOOKUP(E93,VIP!$A$2:$O17733,7,FALSE)</f>
        <v>Si</v>
      </c>
      <c r="I93" s="119" t="str">
        <f>VLOOKUP(E93,VIP!$A$2:$O9698,8,FALSE)</f>
        <v>Si</v>
      </c>
      <c r="J93" s="119" t="str">
        <f>VLOOKUP(E93,VIP!$A$2:$O9648,8,FALSE)</f>
        <v>Si</v>
      </c>
      <c r="K93" s="119" t="str">
        <f>VLOOKUP(E93,VIP!$A$2:$O13222,6,0)</f>
        <v>NO</v>
      </c>
      <c r="L93" s="121" t="s">
        <v>2481</v>
      </c>
      <c r="M93" s="117" t="s">
        <v>2458</v>
      </c>
      <c r="N93" s="117" t="s">
        <v>2499</v>
      </c>
      <c r="O93" s="154" t="s">
        <v>2467</v>
      </c>
      <c r="P93" s="140"/>
      <c r="Q93" s="117" t="s">
        <v>2481</v>
      </c>
    </row>
    <row r="94" spans="1:17" ht="18" x14ac:dyDescent="0.25">
      <c r="A94" s="119" t="str">
        <f>VLOOKUP(E94,'LISTADO ATM'!$A$2:$C$900,3,0)</f>
        <v>DISTRITO NACIONAL</v>
      </c>
      <c r="B94" s="134">
        <v>335862101</v>
      </c>
      <c r="C94" s="118">
        <v>44308.456041666665</v>
      </c>
      <c r="D94" s="119" t="s">
        <v>2461</v>
      </c>
      <c r="E94" s="120">
        <v>909</v>
      </c>
      <c r="F94" s="154" t="str">
        <f>VLOOKUP(E94,VIP!$A$2:$O12798,2,0)</f>
        <v>DRBR01A</v>
      </c>
      <c r="G94" s="119" t="str">
        <f>VLOOKUP(E94,'LISTADO ATM'!$A$2:$B$899,2,0)</f>
        <v xml:space="preserve">ATM UNP UASD </v>
      </c>
      <c r="H94" s="119" t="str">
        <f>VLOOKUP(E94,VIP!$A$2:$O17719,7,FALSE)</f>
        <v>Si</v>
      </c>
      <c r="I94" s="119" t="str">
        <f>VLOOKUP(E94,VIP!$A$2:$O9684,8,FALSE)</f>
        <v>Si</v>
      </c>
      <c r="J94" s="119" t="str">
        <f>VLOOKUP(E94,VIP!$A$2:$O9634,8,FALSE)</f>
        <v>Si</v>
      </c>
      <c r="K94" s="119" t="str">
        <f>VLOOKUP(E94,VIP!$A$2:$O13208,6,0)</f>
        <v>SI</v>
      </c>
      <c r="L94" s="121" t="s">
        <v>2452</v>
      </c>
      <c r="M94" s="117" t="s">
        <v>2458</v>
      </c>
      <c r="N94" s="117" t="s">
        <v>2465</v>
      </c>
      <c r="O94" s="154" t="s">
        <v>2466</v>
      </c>
      <c r="P94" s="140"/>
      <c r="Q94" s="117" t="s">
        <v>2452</v>
      </c>
    </row>
    <row r="95" spans="1:17" ht="18" x14ac:dyDescent="0.25">
      <c r="A95" s="119" t="str">
        <f>VLOOKUP(E95,'LISTADO ATM'!$A$2:$C$900,3,0)</f>
        <v>DISTRITO NACIONAL</v>
      </c>
      <c r="B95" s="134">
        <v>335862852</v>
      </c>
      <c r="C95" s="118">
        <v>44308.704872685186</v>
      </c>
      <c r="D95" s="119" t="s">
        <v>2485</v>
      </c>
      <c r="E95" s="120">
        <v>911</v>
      </c>
      <c r="F95" s="154" t="str">
        <f>VLOOKUP(E95,VIP!$A$2:$O12786,2,0)</f>
        <v>DRBR911</v>
      </c>
      <c r="G95" s="119" t="str">
        <f>VLOOKUP(E95,'LISTADO ATM'!$A$2:$B$899,2,0)</f>
        <v xml:space="preserve">ATM Oficina Venezuela II </v>
      </c>
      <c r="H95" s="119" t="str">
        <f>VLOOKUP(E95,VIP!$A$2:$O17707,7,FALSE)</f>
        <v>Si</v>
      </c>
      <c r="I95" s="119" t="str">
        <f>VLOOKUP(E95,VIP!$A$2:$O9672,8,FALSE)</f>
        <v>Si</v>
      </c>
      <c r="J95" s="119" t="str">
        <f>VLOOKUP(E95,VIP!$A$2:$O9622,8,FALSE)</f>
        <v>Si</v>
      </c>
      <c r="K95" s="119" t="str">
        <f>VLOOKUP(E95,VIP!$A$2:$O13196,6,0)</f>
        <v>SI</v>
      </c>
      <c r="L95" s="121" t="s">
        <v>2452</v>
      </c>
      <c r="M95" s="197" t="s">
        <v>2600</v>
      </c>
      <c r="N95" s="117" t="s">
        <v>2465</v>
      </c>
      <c r="O95" s="154" t="s">
        <v>2486</v>
      </c>
      <c r="P95" s="140"/>
      <c r="Q95" s="196">
        <v>44309.421527777777</v>
      </c>
    </row>
    <row r="96" spans="1:17" ht="18" x14ac:dyDescent="0.25">
      <c r="A96" s="119" t="str">
        <f>VLOOKUP(E96,'LISTADO ATM'!$A$2:$C$900,3,0)</f>
        <v>DISTRITO NACIONAL</v>
      </c>
      <c r="B96" s="134">
        <v>335862935</v>
      </c>
      <c r="C96" s="118">
        <v>44308.753703703704</v>
      </c>
      <c r="D96" s="119" t="s">
        <v>2182</v>
      </c>
      <c r="E96" s="120">
        <v>932</v>
      </c>
      <c r="F96" s="154" t="str">
        <f>VLOOKUP(E96,VIP!$A$2:$O12776,2,0)</f>
        <v>DRBR01E</v>
      </c>
      <c r="G96" s="119" t="str">
        <f>VLOOKUP(E96,'LISTADO ATM'!$A$2:$B$899,2,0)</f>
        <v xml:space="preserve">ATM Banco Agrícola </v>
      </c>
      <c r="H96" s="119" t="str">
        <f>VLOOKUP(E96,VIP!$A$2:$O17697,7,FALSE)</f>
        <v>Si</v>
      </c>
      <c r="I96" s="119" t="str">
        <f>VLOOKUP(E96,VIP!$A$2:$O9662,8,FALSE)</f>
        <v>Si</v>
      </c>
      <c r="J96" s="119" t="str">
        <f>VLOOKUP(E96,VIP!$A$2:$O9612,8,FALSE)</f>
        <v>Si</v>
      </c>
      <c r="K96" s="119" t="str">
        <f>VLOOKUP(E96,VIP!$A$2:$O13186,6,0)</f>
        <v>NO</v>
      </c>
      <c r="L96" s="121" t="s">
        <v>2430</v>
      </c>
      <c r="M96" s="197" t="s">
        <v>2600</v>
      </c>
      <c r="N96" s="117" t="s">
        <v>2465</v>
      </c>
      <c r="O96" s="154" t="s">
        <v>2467</v>
      </c>
      <c r="P96" s="140"/>
      <c r="Q96" s="196">
        <v>44309.420138888891</v>
      </c>
    </row>
    <row r="97" spans="1:17" ht="18" x14ac:dyDescent="0.25">
      <c r="A97" s="119" t="str">
        <f>VLOOKUP(E97,'LISTADO ATM'!$A$2:$C$900,3,0)</f>
        <v>NORTE</v>
      </c>
      <c r="B97" s="134">
        <v>335862970</v>
      </c>
      <c r="C97" s="118">
        <v>44308.983298611114</v>
      </c>
      <c r="D97" s="119" t="s">
        <v>2183</v>
      </c>
      <c r="E97" s="120">
        <v>937</v>
      </c>
      <c r="F97" s="154" t="str">
        <f>VLOOKUP(E97,VIP!$A$2:$O12782,2,0)</f>
        <v>DRBR937</v>
      </c>
      <c r="G97" s="119" t="str">
        <f>VLOOKUP(E97,'LISTADO ATM'!$A$2:$B$899,2,0)</f>
        <v xml:space="preserve">ATM Autobanco Oficina La Vega II </v>
      </c>
      <c r="H97" s="119" t="str">
        <f>VLOOKUP(E97,VIP!$A$2:$O17703,7,FALSE)</f>
        <v>Si</v>
      </c>
      <c r="I97" s="119" t="str">
        <f>VLOOKUP(E97,VIP!$A$2:$O9668,8,FALSE)</f>
        <v>Si</v>
      </c>
      <c r="J97" s="119" t="str">
        <f>VLOOKUP(E97,VIP!$A$2:$O9618,8,FALSE)</f>
        <v>Si</v>
      </c>
      <c r="K97" s="119" t="str">
        <f>VLOOKUP(E97,VIP!$A$2:$O13192,6,0)</f>
        <v>NO</v>
      </c>
      <c r="L97" s="121" t="s">
        <v>2221</v>
      </c>
      <c r="M97" s="197" t="s">
        <v>2600</v>
      </c>
      <c r="N97" s="117" t="s">
        <v>2465</v>
      </c>
      <c r="O97" s="154" t="s">
        <v>2494</v>
      </c>
      <c r="P97" s="140"/>
      <c r="Q97" s="196">
        <v>44309.42083333333</v>
      </c>
    </row>
    <row r="98" spans="1:17" ht="18" x14ac:dyDescent="0.25">
      <c r="A98" s="119" t="str">
        <f>VLOOKUP(E98,'LISTADO ATM'!$A$2:$C$900,3,0)</f>
        <v>DISTRITO NACIONAL</v>
      </c>
      <c r="B98" s="134">
        <v>335862568</v>
      </c>
      <c r="C98" s="118">
        <v>44308.618645833332</v>
      </c>
      <c r="D98" s="119" t="s">
        <v>2461</v>
      </c>
      <c r="E98" s="120">
        <v>938</v>
      </c>
      <c r="F98" s="154" t="str">
        <f>VLOOKUP(E98,VIP!$A$2:$O12778,2,0)</f>
        <v>DRBR938</v>
      </c>
      <c r="G98" s="119" t="str">
        <f>VLOOKUP(E98,'LISTADO ATM'!$A$2:$B$899,2,0)</f>
        <v xml:space="preserve">ATM Autobanco Oficina Filadelfia Plaza </v>
      </c>
      <c r="H98" s="119" t="str">
        <f>VLOOKUP(E98,VIP!$A$2:$O17699,7,FALSE)</f>
        <v>Si</v>
      </c>
      <c r="I98" s="119" t="str">
        <f>VLOOKUP(E98,VIP!$A$2:$O9664,8,FALSE)</f>
        <v>Si</v>
      </c>
      <c r="J98" s="119" t="str">
        <f>VLOOKUP(E98,VIP!$A$2:$O9614,8,FALSE)</f>
        <v>Si</v>
      </c>
      <c r="K98" s="119" t="str">
        <f>VLOOKUP(E98,VIP!$A$2:$O13188,6,0)</f>
        <v>NO</v>
      </c>
      <c r="L98" s="121" t="s">
        <v>2452</v>
      </c>
      <c r="M98" s="117" t="s">
        <v>2458</v>
      </c>
      <c r="N98" s="117" t="s">
        <v>2465</v>
      </c>
      <c r="O98" s="154" t="s">
        <v>2466</v>
      </c>
      <c r="P98" s="140"/>
      <c r="Q98" s="117" t="s">
        <v>2586</v>
      </c>
    </row>
    <row r="99" spans="1:17" ht="18" x14ac:dyDescent="0.25">
      <c r="A99" s="119" t="str">
        <f>VLOOKUP(E99,'LISTADO ATM'!$A$2:$C$900,3,0)</f>
        <v>DISTRITO NACIONAL</v>
      </c>
      <c r="B99" s="134">
        <v>335862888</v>
      </c>
      <c r="C99" s="118">
        <v>44308.718622685185</v>
      </c>
      <c r="D99" s="119" t="s">
        <v>2182</v>
      </c>
      <c r="E99" s="120">
        <v>943</v>
      </c>
      <c r="F99" s="154" t="str">
        <f>VLOOKUP(E99,VIP!$A$2:$O12781,2,0)</f>
        <v>DRBR16K</v>
      </c>
      <c r="G99" s="119" t="str">
        <f>VLOOKUP(E99,'LISTADO ATM'!$A$2:$B$899,2,0)</f>
        <v xml:space="preserve">ATM Oficina Tránsito Terreste </v>
      </c>
      <c r="H99" s="119" t="str">
        <f>VLOOKUP(E99,VIP!$A$2:$O17702,7,FALSE)</f>
        <v>Si</v>
      </c>
      <c r="I99" s="119" t="str">
        <f>VLOOKUP(E99,VIP!$A$2:$O9667,8,FALSE)</f>
        <v>Si</v>
      </c>
      <c r="J99" s="119" t="str">
        <f>VLOOKUP(E99,VIP!$A$2:$O9617,8,FALSE)</f>
        <v>Si</v>
      </c>
      <c r="K99" s="119" t="str">
        <f>VLOOKUP(E99,VIP!$A$2:$O13191,6,0)</f>
        <v>NO</v>
      </c>
      <c r="L99" s="121" t="s">
        <v>2221</v>
      </c>
      <c r="M99" s="117" t="s">
        <v>2458</v>
      </c>
      <c r="N99" s="117" t="s">
        <v>2465</v>
      </c>
      <c r="O99" s="154" t="s">
        <v>2467</v>
      </c>
      <c r="P99" s="140"/>
      <c r="Q99" s="117" t="s">
        <v>2221</v>
      </c>
    </row>
    <row r="100" spans="1:17" ht="18" x14ac:dyDescent="0.25">
      <c r="A100" s="119" t="str">
        <f>VLOOKUP(E100,'LISTADO ATM'!$A$2:$C$900,3,0)</f>
        <v>NORTE</v>
      </c>
      <c r="B100" s="134">
        <v>335862904</v>
      </c>
      <c r="C100" s="118">
        <v>44308.722743055558</v>
      </c>
      <c r="D100" s="119" t="s">
        <v>2183</v>
      </c>
      <c r="E100" s="120">
        <v>944</v>
      </c>
      <c r="F100" s="154" t="str">
        <f>VLOOKUP(E100,VIP!$A$2:$O12778,2,0)</f>
        <v>DRBR944</v>
      </c>
      <c r="G100" s="119" t="str">
        <f>VLOOKUP(E100,'LISTADO ATM'!$A$2:$B$899,2,0)</f>
        <v xml:space="preserve">ATM UNP Mao </v>
      </c>
      <c r="H100" s="119" t="str">
        <f>VLOOKUP(E100,VIP!$A$2:$O17699,7,FALSE)</f>
        <v>Si</v>
      </c>
      <c r="I100" s="119" t="str">
        <f>VLOOKUP(E100,VIP!$A$2:$O9664,8,FALSE)</f>
        <v>Si</v>
      </c>
      <c r="J100" s="119" t="str">
        <f>VLOOKUP(E100,VIP!$A$2:$O9614,8,FALSE)</f>
        <v>Si</v>
      </c>
      <c r="K100" s="119" t="str">
        <f>VLOOKUP(E100,VIP!$A$2:$O13188,6,0)</f>
        <v>NO</v>
      </c>
      <c r="L100" s="121" t="s">
        <v>2481</v>
      </c>
      <c r="M100" s="117" t="s">
        <v>2458</v>
      </c>
      <c r="N100" s="117" t="s">
        <v>2465</v>
      </c>
      <c r="O100" s="154" t="s">
        <v>2494</v>
      </c>
      <c r="P100" s="140"/>
      <c r="Q100" s="117" t="s">
        <v>2481</v>
      </c>
    </row>
    <row r="101" spans="1:17" ht="18" x14ac:dyDescent="0.25">
      <c r="A101" s="119" t="str">
        <f>VLOOKUP(E101,'LISTADO ATM'!$A$2:$C$900,3,0)</f>
        <v>DISTRITO NACIONAL</v>
      </c>
      <c r="B101" s="134">
        <v>335862964</v>
      </c>
      <c r="C101" s="118">
        <v>44308.977430555555</v>
      </c>
      <c r="D101" s="119" t="s">
        <v>2182</v>
      </c>
      <c r="E101" s="120">
        <v>953</v>
      </c>
      <c r="F101" s="154" t="str">
        <f>VLOOKUP(E101,VIP!$A$2:$O12788,2,0)</f>
        <v>DRBR01I</v>
      </c>
      <c r="G101" s="119" t="str">
        <f>VLOOKUP(E101,'LISTADO ATM'!$A$2:$B$899,2,0)</f>
        <v xml:space="preserve">ATM Estafeta Dirección General de Pasaportes/Migración </v>
      </c>
      <c r="H101" s="119" t="str">
        <f>VLOOKUP(E101,VIP!$A$2:$O17709,7,FALSE)</f>
        <v>Si</v>
      </c>
      <c r="I101" s="119" t="str">
        <f>VLOOKUP(E101,VIP!$A$2:$O9674,8,FALSE)</f>
        <v>Si</v>
      </c>
      <c r="J101" s="119" t="str">
        <f>VLOOKUP(E101,VIP!$A$2:$O9624,8,FALSE)</f>
        <v>Si</v>
      </c>
      <c r="K101" s="119" t="str">
        <f>VLOOKUP(E101,VIP!$A$2:$O13198,6,0)</f>
        <v>No</v>
      </c>
      <c r="L101" s="121" t="s">
        <v>2221</v>
      </c>
      <c r="M101" s="117" t="s">
        <v>2458</v>
      </c>
      <c r="N101" s="117" t="s">
        <v>2465</v>
      </c>
      <c r="O101" s="154" t="s">
        <v>2467</v>
      </c>
      <c r="P101" s="140"/>
      <c r="Q101" s="117" t="s">
        <v>2221</v>
      </c>
    </row>
    <row r="102" spans="1:17" ht="18" x14ac:dyDescent="0.25">
      <c r="A102" s="119" t="str">
        <f>VLOOKUP(E102,'LISTADO ATM'!$A$2:$C$900,3,0)</f>
        <v>DISTRITO NACIONAL</v>
      </c>
      <c r="B102" s="134">
        <v>335862857</v>
      </c>
      <c r="C102" s="118">
        <v>44308.706458333334</v>
      </c>
      <c r="D102" s="119" t="s">
        <v>2485</v>
      </c>
      <c r="E102" s="120">
        <v>957</v>
      </c>
      <c r="F102" s="154" t="str">
        <f>VLOOKUP(E102,VIP!$A$2:$O12785,2,0)</f>
        <v>DRBR23F</v>
      </c>
      <c r="G102" s="119" t="str">
        <f>VLOOKUP(E102,'LISTADO ATM'!$A$2:$B$899,2,0)</f>
        <v xml:space="preserve">ATM Oficina Venezuela </v>
      </c>
      <c r="H102" s="119" t="str">
        <f>VLOOKUP(E102,VIP!$A$2:$O17706,7,FALSE)</f>
        <v>Si</v>
      </c>
      <c r="I102" s="119" t="str">
        <f>VLOOKUP(E102,VIP!$A$2:$O9671,8,FALSE)</f>
        <v>Si</v>
      </c>
      <c r="J102" s="119" t="str">
        <f>VLOOKUP(E102,VIP!$A$2:$O9621,8,FALSE)</f>
        <v>Si</v>
      </c>
      <c r="K102" s="119" t="str">
        <f>VLOOKUP(E102,VIP!$A$2:$O13195,6,0)</f>
        <v>SI</v>
      </c>
      <c r="L102" s="121" t="s">
        <v>2452</v>
      </c>
      <c r="M102" s="197" t="s">
        <v>2600</v>
      </c>
      <c r="N102" s="117" t="s">
        <v>2465</v>
      </c>
      <c r="O102" s="154" t="s">
        <v>2486</v>
      </c>
      <c r="P102" s="140"/>
      <c r="Q102" s="196">
        <v>44309.421527777777</v>
      </c>
    </row>
    <row r="103" spans="1:17" ht="18" x14ac:dyDescent="0.25">
      <c r="A103" s="119" t="str">
        <f>VLOOKUP(E103,'LISTADO ATM'!$A$2:$C$900,3,0)</f>
        <v>DISTRITO NACIONAL</v>
      </c>
      <c r="B103" s="134">
        <v>335862304</v>
      </c>
      <c r="C103" s="118">
        <v>44308.513865740744</v>
      </c>
      <c r="D103" s="119" t="s">
        <v>2182</v>
      </c>
      <c r="E103" s="120">
        <v>961</v>
      </c>
      <c r="F103" s="154" t="str">
        <f>VLOOKUP(E103,VIP!$A$2:$O12784,2,0)</f>
        <v>DRBR03H</v>
      </c>
      <c r="G103" s="119" t="str">
        <f>VLOOKUP(E103,'LISTADO ATM'!$A$2:$B$899,2,0)</f>
        <v xml:space="preserve">ATM Listín Diario </v>
      </c>
      <c r="H103" s="119" t="str">
        <f>VLOOKUP(E103,VIP!$A$2:$O17705,7,FALSE)</f>
        <v>Si</v>
      </c>
      <c r="I103" s="119" t="str">
        <f>VLOOKUP(E103,VIP!$A$2:$O9670,8,FALSE)</f>
        <v>Si</v>
      </c>
      <c r="J103" s="119" t="str">
        <f>VLOOKUP(E103,VIP!$A$2:$O9620,8,FALSE)</f>
        <v>Si</v>
      </c>
      <c r="K103" s="119" t="str">
        <f>VLOOKUP(E103,VIP!$A$2:$O13194,6,0)</f>
        <v>NO</v>
      </c>
      <c r="L103" s="121" t="s">
        <v>2221</v>
      </c>
      <c r="M103" s="117" t="s">
        <v>2458</v>
      </c>
      <c r="N103" s="117" t="s">
        <v>2465</v>
      </c>
      <c r="O103" s="154" t="s">
        <v>2467</v>
      </c>
      <c r="P103" s="140"/>
      <c r="Q103" s="117" t="s">
        <v>2221</v>
      </c>
    </row>
    <row r="104" spans="1:17" ht="18" x14ac:dyDescent="0.25">
      <c r="A104" s="119" t="str">
        <f>VLOOKUP(E104,'LISTADO ATM'!$A$2:$C$900,3,0)</f>
        <v>SUR</v>
      </c>
      <c r="B104" s="134">
        <v>335862950</v>
      </c>
      <c r="C104" s="118">
        <v>44308.81659722222</v>
      </c>
      <c r="D104" s="119" t="s">
        <v>2182</v>
      </c>
      <c r="E104" s="120">
        <v>968</v>
      </c>
      <c r="F104" s="154" t="str">
        <f>VLOOKUP(E104,VIP!$A$2:$O12778,2,0)</f>
        <v>DRBR24I</v>
      </c>
      <c r="G104" s="119" t="str">
        <f>VLOOKUP(E104,'LISTADO ATM'!$A$2:$B$899,2,0)</f>
        <v xml:space="preserve">ATM UNP Mercado Baní </v>
      </c>
      <c r="H104" s="119" t="str">
        <f>VLOOKUP(E104,VIP!$A$2:$O17699,7,FALSE)</f>
        <v>Si</v>
      </c>
      <c r="I104" s="119" t="str">
        <f>VLOOKUP(E104,VIP!$A$2:$O9664,8,FALSE)</f>
        <v>Si</v>
      </c>
      <c r="J104" s="119" t="str">
        <f>VLOOKUP(E104,VIP!$A$2:$O9614,8,FALSE)</f>
        <v>Si</v>
      </c>
      <c r="K104" s="119" t="str">
        <f>VLOOKUP(E104,VIP!$A$2:$O13188,6,0)</f>
        <v>SI</v>
      </c>
      <c r="L104" s="121" t="s">
        <v>2430</v>
      </c>
      <c r="M104" s="117" t="s">
        <v>2458</v>
      </c>
      <c r="N104" s="117" t="s">
        <v>2465</v>
      </c>
      <c r="O104" s="154" t="s">
        <v>2467</v>
      </c>
      <c r="P104" s="140"/>
      <c r="Q104" s="117" t="s">
        <v>2430</v>
      </c>
    </row>
    <row r="105" spans="1:17" ht="18" x14ac:dyDescent="0.25">
      <c r="A105" s="119" t="str">
        <f>VLOOKUP(E105,'LISTADO ATM'!$A$2:$C$900,3,0)</f>
        <v>DISTRITO NACIONAL</v>
      </c>
      <c r="B105" s="152" t="s">
        <v>2591</v>
      </c>
      <c r="C105" s="118">
        <v>44309.111273148148</v>
      </c>
      <c r="D105" s="119" t="s">
        <v>2182</v>
      </c>
      <c r="E105" s="120">
        <v>974</v>
      </c>
      <c r="F105" s="154" t="str">
        <f>VLOOKUP(E105,VIP!$A$2:$O12780,2,0)</f>
        <v>DRBR974</v>
      </c>
      <c r="G105" s="119" t="str">
        <f>VLOOKUP(E105,'LISTADO ATM'!$A$2:$B$899,2,0)</f>
        <v xml:space="preserve">ATM S/M Nacional Ave. Lope de Vega </v>
      </c>
      <c r="H105" s="119" t="str">
        <f>VLOOKUP(E105,VIP!$A$2:$O17701,7,FALSE)</f>
        <v>Si</v>
      </c>
      <c r="I105" s="119" t="str">
        <f>VLOOKUP(E105,VIP!$A$2:$O9666,8,FALSE)</f>
        <v>Si</v>
      </c>
      <c r="J105" s="119" t="str">
        <f>VLOOKUP(E105,VIP!$A$2:$O9616,8,FALSE)</f>
        <v>Si</v>
      </c>
      <c r="K105" s="119" t="str">
        <f>VLOOKUP(E105,VIP!$A$2:$O13190,6,0)</f>
        <v>NO</v>
      </c>
      <c r="L105" s="121" t="s">
        <v>2481</v>
      </c>
      <c r="M105" s="117" t="s">
        <v>2458</v>
      </c>
      <c r="N105" s="117" t="s">
        <v>2465</v>
      </c>
      <c r="O105" s="154" t="s">
        <v>2467</v>
      </c>
      <c r="P105" s="140"/>
      <c r="Q105" s="117" t="s">
        <v>2481</v>
      </c>
    </row>
    <row r="106" spans="1:17" ht="18" x14ac:dyDescent="0.25">
      <c r="A106" s="119" t="str">
        <f>VLOOKUP(E106,'LISTADO ATM'!$A$2:$C$900,3,0)</f>
        <v>ESTE</v>
      </c>
      <c r="B106" s="152" t="s">
        <v>2632</v>
      </c>
      <c r="C106" s="118">
        <v>44309.485949074071</v>
      </c>
      <c r="D106" s="119" t="s">
        <v>2485</v>
      </c>
      <c r="E106" s="120">
        <v>268</v>
      </c>
      <c r="F106" s="154" t="str">
        <f>VLOOKUP(E106,VIP!$A$2:$O12781,2,0)</f>
        <v>DRBR268</v>
      </c>
      <c r="G106" s="119" t="str">
        <f>VLOOKUP(E106,'LISTADO ATM'!$A$2:$B$899,2,0)</f>
        <v xml:space="preserve">ATM Autobanco La Altagracia (Higuey) </v>
      </c>
      <c r="H106" s="119" t="str">
        <f>VLOOKUP(E106,VIP!$A$2:$O17702,7,FALSE)</f>
        <v>Si</v>
      </c>
      <c r="I106" s="119" t="str">
        <f>VLOOKUP(E106,VIP!$A$2:$O9667,8,FALSE)</f>
        <v>Si</v>
      </c>
      <c r="J106" s="119" t="str">
        <f>VLOOKUP(E106,VIP!$A$2:$O9617,8,FALSE)</f>
        <v>Si</v>
      </c>
      <c r="K106" s="119" t="str">
        <f>VLOOKUP(E106,VIP!$A$2:$O13191,6,0)</f>
        <v>NO</v>
      </c>
      <c r="L106" s="121" t="s">
        <v>2470</v>
      </c>
      <c r="M106" s="197" t="s">
        <v>2600</v>
      </c>
      <c r="N106" s="197" t="s">
        <v>2639</v>
      </c>
      <c r="O106" s="154" t="s">
        <v>2640</v>
      </c>
      <c r="P106" s="140" t="s">
        <v>2642</v>
      </c>
      <c r="Q106" s="196" t="s">
        <v>2470</v>
      </c>
    </row>
    <row r="107" spans="1:17" ht="18" x14ac:dyDescent="0.25">
      <c r="A107" s="119" t="str">
        <f>VLOOKUP(E107,'LISTADO ATM'!$A$2:$C$900,3,0)</f>
        <v>SUR</v>
      </c>
      <c r="B107" s="152" t="s">
        <v>2633</v>
      </c>
      <c r="C107" s="118">
        <v>44309.483680555553</v>
      </c>
      <c r="D107" s="119" t="s">
        <v>2485</v>
      </c>
      <c r="E107" s="120">
        <v>871</v>
      </c>
      <c r="F107" s="154" t="str">
        <f>VLOOKUP(E107,VIP!$A$2:$O12782,2,0)</f>
        <v>DRBR871</v>
      </c>
      <c r="G107" s="119" t="str">
        <f>VLOOKUP(E107,'LISTADO ATM'!$A$2:$B$899,2,0)</f>
        <v>ATM Plaza Cultural San Juan</v>
      </c>
      <c r="H107" s="119" t="str">
        <f>VLOOKUP(E107,VIP!$A$2:$O17703,7,FALSE)</f>
        <v>N/A</v>
      </c>
      <c r="I107" s="119" t="str">
        <f>VLOOKUP(E107,VIP!$A$2:$O9668,8,FALSE)</f>
        <v>N/A</v>
      </c>
      <c r="J107" s="119" t="str">
        <f>VLOOKUP(E107,VIP!$A$2:$O9618,8,FALSE)</f>
        <v>N/A</v>
      </c>
      <c r="K107" s="119" t="str">
        <f>VLOOKUP(E107,VIP!$A$2:$O13192,6,0)</f>
        <v>N/A</v>
      </c>
      <c r="L107" s="121" t="s">
        <v>2424</v>
      </c>
      <c r="M107" s="197" t="s">
        <v>2600</v>
      </c>
      <c r="N107" s="197" t="s">
        <v>2639</v>
      </c>
      <c r="O107" s="154" t="s">
        <v>2640</v>
      </c>
      <c r="P107" s="140" t="s">
        <v>2643</v>
      </c>
      <c r="Q107" s="196" t="s">
        <v>2424</v>
      </c>
    </row>
    <row r="108" spans="1:17" ht="18" x14ac:dyDescent="0.25">
      <c r="A108" s="119" t="str">
        <f>VLOOKUP(E108,'LISTADO ATM'!$A$2:$C$900,3,0)</f>
        <v>SUR</v>
      </c>
      <c r="B108" s="152" t="s">
        <v>2634</v>
      </c>
      <c r="C108" s="118">
        <v>44309.483136574076</v>
      </c>
      <c r="D108" s="119" t="s">
        <v>2485</v>
      </c>
      <c r="E108" s="120">
        <v>101</v>
      </c>
      <c r="F108" s="154" t="str">
        <f>VLOOKUP(E108,VIP!$A$2:$O12783,2,0)</f>
        <v>DRBR101</v>
      </c>
      <c r="G108" s="119" t="str">
        <f>VLOOKUP(E108,'LISTADO ATM'!$A$2:$B$899,2,0)</f>
        <v xml:space="preserve">ATM Oficina San Juan de la Maguana I </v>
      </c>
      <c r="H108" s="119" t="str">
        <f>VLOOKUP(E108,VIP!$A$2:$O17704,7,FALSE)</f>
        <v>Si</v>
      </c>
      <c r="I108" s="119" t="str">
        <f>VLOOKUP(E108,VIP!$A$2:$O9669,8,FALSE)</f>
        <v>Si</v>
      </c>
      <c r="J108" s="119" t="str">
        <f>VLOOKUP(E108,VIP!$A$2:$O9619,8,FALSE)</f>
        <v>Si</v>
      </c>
      <c r="K108" s="119" t="str">
        <f>VLOOKUP(E108,VIP!$A$2:$O13193,6,0)</f>
        <v>SI</v>
      </c>
      <c r="L108" s="121" t="s">
        <v>2470</v>
      </c>
      <c r="M108" s="197" t="s">
        <v>2600</v>
      </c>
      <c r="N108" s="197" t="s">
        <v>2639</v>
      </c>
      <c r="O108" s="154" t="s">
        <v>2640</v>
      </c>
      <c r="P108" s="140" t="s">
        <v>2642</v>
      </c>
      <c r="Q108" s="196" t="s">
        <v>2470</v>
      </c>
    </row>
    <row r="109" spans="1:17" ht="18" x14ac:dyDescent="0.25">
      <c r="A109" s="119" t="str">
        <f>VLOOKUP(E109,'LISTADO ATM'!$A$2:$C$900,3,0)</f>
        <v>DISTRITO NACIONAL</v>
      </c>
      <c r="B109" s="152" t="s">
        <v>2635</v>
      </c>
      <c r="C109" s="118">
        <v>44309.482511574075</v>
      </c>
      <c r="D109" s="119" t="s">
        <v>2485</v>
      </c>
      <c r="E109" s="120">
        <v>318</v>
      </c>
      <c r="F109" s="154" t="str">
        <f>VLOOKUP(E109,VIP!$A$2:$O12784,2,0)</f>
        <v>DRBR318</v>
      </c>
      <c r="G109" s="119" t="str">
        <f>VLOOKUP(E109,'LISTADO ATM'!$A$2:$B$899,2,0)</f>
        <v>ATM Autoservicio Lope de Vega</v>
      </c>
      <c r="H109" s="119" t="str">
        <f>VLOOKUP(E109,VIP!$A$2:$O17705,7,FALSE)</f>
        <v>Si</v>
      </c>
      <c r="I109" s="119" t="str">
        <f>VLOOKUP(E109,VIP!$A$2:$O9670,8,FALSE)</f>
        <v>Si</v>
      </c>
      <c r="J109" s="119" t="str">
        <f>VLOOKUP(E109,VIP!$A$2:$O9620,8,FALSE)</f>
        <v>Si</v>
      </c>
      <c r="K109" s="119" t="str">
        <f>VLOOKUP(E109,VIP!$A$2:$O13194,6,0)</f>
        <v>NO</v>
      </c>
      <c r="L109" s="121" t="s">
        <v>2470</v>
      </c>
      <c r="M109" s="197" t="s">
        <v>2600</v>
      </c>
      <c r="N109" s="197" t="s">
        <v>2639</v>
      </c>
      <c r="O109" s="154" t="s">
        <v>2640</v>
      </c>
      <c r="P109" s="140" t="s">
        <v>2642</v>
      </c>
      <c r="Q109" s="196" t="s">
        <v>2470</v>
      </c>
    </row>
    <row r="110" spans="1:17" ht="18" x14ac:dyDescent="0.25">
      <c r="A110" s="119" t="str">
        <f>VLOOKUP(E110,'LISTADO ATM'!$A$2:$C$900,3,0)</f>
        <v>DISTRITO NACIONAL</v>
      </c>
      <c r="B110" s="152" t="s">
        <v>2636</v>
      </c>
      <c r="C110" s="118">
        <v>44309.481342592589</v>
      </c>
      <c r="D110" s="119" t="s">
        <v>2485</v>
      </c>
      <c r="E110" s="120">
        <v>546</v>
      </c>
      <c r="F110" s="154" t="str">
        <f>VLOOKUP(E110,VIP!$A$2:$O12785,2,0)</f>
        <v>DRBR230</v>
      </c>
      <c r="G110" s="119" t="str">
        <f>VLOOKUP(E110,'LISTADO ATM'!$A$2:$B$899,2,0)</f>
        <v xml:space="preserve">ATM ITLA </v>
      </c>
      <c r="H110" s="119" t="str">
        <f>VLOOKUP(E110,VIP!$A$2:$O17706,7,FALSE)</f>
        <v>Si</v>
      </c>
      <c r="I110" s="119" t="str">
        <f>VLOOKUP(E110,VIP!$A$2:$O9671,8,FALSE)</f>
        <v>Si</v>
      </c>
      <c r="J110" s="119" t="str">
        <f>VLOOKUP(E110,VIP!$A$2:$O9621,8,FALSE)</f>
        <v>Si</v>
      </c>
      <c r="K110" s="119" t="str">
        <f>VLOOKUP(E110,VIP!$A$2:$O13195,6,0)</f>
        <v>NO</v>
      </c>
      <c r="L110" s="121" t="s">
        <v>2470</v>
      </c>
      <c r="M110" s="197" t="s">
        <v>2600</v>
      </c>
      <c r="N110" s="197" t="s">
        <v>2639</v>
      </c>
      <c r="O110" s="154" t="s">
        <v>2640</v>
      </c>
      <c r="P110" s="140" t="s">
        <v>2642</v>
      </c>
      <c r="Q110" s="196" t="s">
        <v>2470</v>
      </c>
    </row>
    <row r="111" spans="1:17" ht="18" x14ac:dyDescent="0.25">
      <c r="A111" s="119" t="str">
        <f>VLOOKUP(E111,'LISTADO ATM'!$A$2:$C$900,3,0)</f>
        <v>ESTE</v>
      </c>
      <c r="B111" s="152" t="s">
        <v>2637</v>
      </c>
      <c r="C111" s="118">
        <v>44309.480706018519</v>
      </c>
      <c r="D111" s="119" t="s">
        <v>2485</v>
      </c>
      <c r="E111" s="120">
        <v>330</v>
      </c>
      <c r="F111" s="154" t="str">
        <f>VLOOKUP(E111,VIP!$A$2:$O12786,2,0)</f>
        <v>DRBR330</v>
      </c>
      <c r="G111" s="119" t="str">
        <f>VLOOKUP(E111,'LISTADO ATM'!$A$2:$B$899,2,0)</f>
        <v xml:space="preserve">ATM Oficina Boulevard (Higuey) </v>
      </c>
      <c r="H111" s="119" t="str">
        <f>VLOOKUP(E111,VIP!$A$2:$O17707,7,FALSE)</f>
        <v>Si</v>
      </c>
      <c r="I111" s="119" t="str">
        <f>VLOOKUP(E111,VIP!$A$2:$O9672,8,FALSE)</f>
        <v>Si</v>
      </c>
      <c r="J111" s="119" t="str">
        <f>VLOOKUP(E111,VIP!$A$2:$O9622,8,FALSE)</f>
        <v>Si</v>
      </c>
      <c r="K111" s="119" t="str">
        <f>VLOOKUP(E111,VIP!$A$2:$O13196,6,0)</f>
        <v>SI</v>
      </c>
      <c r="L111" s="121" t="s">
        <v>2424</v>
      </c>
      <c r="M111" s="197" t="s">
        <v>2600</v>
      </c>
      <c r="N111" s="197" t="s">
        <v>2639</v>
      </c>
      <c r="O111" s="154" t="s">
        <v>2640</v>
      </c>
      <c r="P111" s="140" t="s">
        <v>2643</v>
      </c>
      <c r="Q111" s="196" t="s">
        <v>2424</v>
      </c>
    </row>
    <row r="112" spans="1:17" ht="18" x14ac:dyDescent="0.25">
      <c r="A112" s="119" t="str">
        <f>VLOOKUP(E112,'LISTADO ATM'!$A$2:$C$900,3,0)</f>
        <v>NORTE</v>
      </c>
      <c r="B112" s="152" t="s">
        <v>2638</v>
      </c>
      <c r="C112" s="118">
        <v>44309.479421296295</v>
      </c>
      <c r="D112" s="119" t="s">
        <v>2485</v>
      </c>
      <c r="E112" s="120">
        <v>307</v>
      </c>
      <c r="F112" s="154" t="str">
        <f>VLOOKUP(E112,VIP!$A$2:$O12787,2,0)</f>
        <v>DRBR307</v>
      </c>
      <c r="G112" s="119" t="str">
        <f>VLOOKUP(E112,'LISTADO ATM'!$A$2:$B$899,2,0)</f>
        <v>ATM Oficina Nagua II</v>
      </c>
      <c r="H112" s="119" t="str">
        <f>VLOOKUP(E112,VIP!$A$2:$O17708,7,FALSE)</f>
        <v>Si</v>
      </c>
      <c r="I112" s="119" t="str">
        <f>VLOOKUP(E112,VIP!$A$2:$O9673,8,FALSE)</f>
        <v>Si</v>
      </c>
      <c r="J112" s="119" t="str">
        <f>VLOOKUP(E112,VIP!$A$2:$O9623,8,FALSE)</f>
        <v>Si</v>
      </c>
      <c r="K112" s="119" t="str">
        <f>VLOOKUP(E112,VIP!$A$2:$O13197,6,0)</f>
        <v>SI</v>
      </c>
      <c r="L112" s="121" t="s">
        <v>2470</v>
      </c>
      <c r="M112" s="197" t="s">
        <v>2600</v>
      </c>
      <c r="N112" s="197" t="s">
        <v>2639</v>
      </c>
      <c r="O112" s="154" t="s">
        <v>2641</v>
      </c>
      <c r="P112" s="140" t="s">
        <v>2642</v>
      </c>
      <c r="Q112" s="196" t="s">
        <v>2470</v>
      </c>
    </row>
  </sheetData>
  <autoFilter ref="A4:Q4" xr:uid="{00000000-0009-0000-0000-000000000000}">
    <sortState xmlns:xlrd2="http://schemas.microsoft.com/office/spreadsheetml/2017/richdata2" ref="A5:Q105">
      <sortCondition ref="E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6:E1048576 E53 E1:E35">
    <cfRule type="duplicateValues" dxfId="226" priority="131"/>
  </conditionalFormatting>
  <conditionalFormatting sqref="B106:B1048576 B1:B31">
    <cfRule type="duplicateValues" dxfId="225" priority="130"/>
  </conditionalFormatting>
  <conditionalFormatting sqref="E32:E35">
    <cfRule type="duplicateValues" dxfId="224" priority="129"/>
  </conditionalFormatting>
  <conditionalFormatting sqref="B32:B35">
    <cfRule type="duplicateValues" dxfId="223" priority="128"/>
  </conditionalFormatting>
  <conditionalFormatting sqref="E106:E1048576 E53 E1:E44">
    <cfRule type="duplicateValues" dxfId="222" priority="124"/>
  </conditionalFormatting>
  <conditionalFormatting sqref="B106:B1048576 B1:B44">
    <cfRule type="duplicateValues" dxfId="221" priority="123"/>
  </conditionalFormatting>
  <conditionalFormatting sqref="E45">
    <cfRule type="duplicateValues" dxfId="220" priority="122"/>
  </conditionalFormatting>
  <conditionalFormatting sqref="B45">
    <cfRule type="duplicateValues" dxfId="219" priority="121"/>
  </conditionalFormatting>
  <conditionalFormatting sqref="E45">
    <cfRule type="duplicateValues" dxfId="218" priority="120"/>
  </conditionalFormatting>
  <conditionalFormatting sqref="B45">
    <cfRule type="duplicateValues" dxfId="217" priority="119"/>
  </conditionalFormatting>
  <conditionalFormatting sqref="E106:E1048576 E53 E1:E45">
    <cfRule type="duplicateValues" dxfId="216" priority="117"/>
    <cfRule type="duplicateValues" dxfId="215" priority="118"/>
  </conditionalFormatting>
  <conditionalFormatting sqref="B106:B1048576 B1:B45">
    <cfRule type="duplicateValues" dxfId="214" priority="116"/>
  </conditionalFormatting>
  <conditionalFormatting sqref="E46:E47">
    <cfRule type="duplicateValues" dxfId="213" priority="115"/>
  </conditionalFormatting>
  <conditionalFormatting sqref="B46:B47">
    <cfRule type="duplicateValues" dxfId="212" priority="114"/>
  </conditionalFormatting>
  <conditionalFormatting sqref="E46:E47">
    <cfRule type="duplicateValues" dxfId="211" priority="113"/>
  </conditionalFormatting>
  <conditionalFormatting sqref="B46:B47">
    <cfRule type="duplicateValues" dxfId="210" priority="112"/>
  </conditionalFormatting>
  <conditionalFormatting sqref="E46:E47">
    <cfRule type="duplicateValues" dxfId="209" priority="110"/>
    <cfRule type="duplicateValues" dxfId="208" priority="111"/>
  </conditionalFormatting>
  <conditionalFormatting sqref="B46:B47">
    <cfRule type="duplicateValues" dxfId="207" priority="109"/>
  </conditionalFormatting>
  <conditionalFormatting sqref="E106:E1048576 E53 E1:E47">
    <cfRule type="duplicateValues" dxfId="206" priority="108"/>
  </conditionalFormatting>
  <conditionalFormatting sqref="B106:B1048576 B1:B47">
    <cfRule type="duplicateValues" dxfId="205" priority="107"/>
  </conditionalFormatting>
  <conditionalFormatting sqref="E48:E52">
    <cfRule type="duplicateValues" dxfId="204" priority="106"/>
  </conditionalFormatting>
  <conditionalFormatting sqref="B48:B52">
    <cfRule type="duplicateValues" dxfId="203" priority="105"/>
  </conditionalFormatting>
  <conditionalFormatting sqref="E48:E52">
    <cfRule type="duplicateValues" dxfId="202" priority="104"/>
  </conditionalFormatting>
  <conditionalFormatting sqref="B48:B52">
    <cfRule type="duplicateValues" dxfId="201" priority="103"/>
  </conditionalFormatting>
  <conditionalFormatting sqref="E48:E52">
    <cfRule type="duplicateValues" dxfId="200" priority="101"/>
    <cfRule type="duplicateValues" dxfId="199" priority="102"/>
  </conditionalFormatting>
  <conditionalFormatting sqref="B48:B52">
    <cfRule type="duplicateValues" dxfId="198" priority="100"/>
  </conditionalFormatting>
  <conditionalFormatting sqref="E48:E52">
    <cfRule type="duplicateValues" dxfId="197" priority="99"/>
  </conditionalFormatting>
  <conditionalFormatting sqref="B48:B52">
    <cfRule type="duplicateValues" dxfId="196" priority="98"/>
  </conditionalFormatting>
  <conditionalFormatting sqref="E106:E1048576 E1:E53">
    <cfRule type="duplicateValues" dxfId="195" priority="87"/>
    <cfRule type="duplicateValues" dxfId="194" priority="97"/>
  </conditionalFormatting>
  <conditionalFormatting sqref="B53">
    <cfRule type="duplicateValues" dxfId="193" priority="96"/>
  </conditionalFormatting>
  <conditionalFormatting sqref="B53">
    <cfRule type="duplicateValues" dxfId="192" priority="95"/>
  </conditionalFormatting>
  <conditionalFormatting sqref="B53">
    <cfRule type="duplicateValues" dxfId="191" priority="94"/>
  </conditionalFormatting>
  <conditionalFormatting sqref="B53">
    <cfRule type="duplicateValues" dxfId="190" priority="93"/>
  </conditionalFormatting>
  <conditionalFormatting sqref="E53">
    <cfRule type="duplicateValues" dxfId="189" priority="92"/>
  </conditionalFormatting>
  <conditionalFormatting sqref="E53">
    <cfRule type="duplicateValues" dxfId="188" priority="91"/>
  </conditionalFormatting>
  <conditionalFormatting sqref="E53">
    <cfRule type="duplicateValues" dxfId="187" priority="89"/>
    <cfRule type="duplicateValues" dxfId="186" priority="90"/>
  </conditionalFormatting>
  <conditionalFormatting sqref="E53">
    <cfRule type="duplicateValues" dxfId="185" priority="88"/>
  </conditionalFormatting>
  <conditionalFormatting sqref="E106:E1048576 E1:E65">
    <cfRule type="duplicateValues" dxfId="184" priority="70"/>
  </conditionalFormatting>
  <conditionalFormatting sqref="B106:B1048576 B1:B65">
    <cfRule type="duplicateValues" dxfId="183" priority="69"/>
  </conditionalFormatting>
  <conditionalFormatting sqref="E66:E76">
    <cfRule type="duplicateValues" dxfId="182" priority="68"/>
  </conditionalFormatting>
  <conditionalFormatting sqref="E66:E76">
    <cfRule type="duplicateValues" dxfId="181" priority="67"/>
  </conditionalFormatting>
  <conditionalFormatting sqref="E66:E76">
    <cfRule type="duplicateValues" dxfId="180" priority="65"/>
    <cfRule type="duplicateValues" dxfId="179" priority="66"/>
  </conditionalFormatting>
  <conditionalFormatting sqref="E66:E76">
    <cfRule type="duplicateValues" dxfId="178" priority="64"/>
  </conditionalFormatting>
  <conditionalFormatting sqref="E66:E76">
    <cfRule type="duplicateValues" dxfId="177" priority="53"/>
    <cfRule type="duplicateValues" dxfId="176" priority="63"/>
  </conditionalFormatting>
  <conditionalFormatting sqref="B66:B76">
    <cfRule type="duplicateValues" dxfId="175" priority="62"/>
  </conditionalFormatting>
  <conditionalFormatting sqref="B66:B76">
    <cfRule type="duplicateValues" dxfId="174" priority="61"/>
  </conditionalFormatting>
  <conditionalFormatting sqref="B66:B76">
    <cfRule type="duplicateValues" dxfId="173" priority="60"/>
  </conditionalFormatting>
  <conditionalFormatting sqref="B66:B76">
    <cfRule type="duplicateValues" dxfId="172" priority="59"/>
  </conditionalFormatting>
  <conditionalFormatting sqref="E66:E76">
    <cfRule type="duplicateValues" dxfId="171" priority="58"/>
  </conditionalFormatting>
  <conditionalFormatting sqref="E66:E76">
    <cfRule type="duplicateValues" dxfId="170" priority="57"/>
  </conditionalFormatting>
  <conditionalFormatting sqref="E66:E76">
    <cfRule type="duplicateValues" dxfId="169" priority="55"/>
    <cfRule type="duplicateValues" dxfId="168" priority="56"/>
  </conditionalFormatting>
  <conditionalFormatting sqref="E66:E76">
    <cfRule type="duplicateValues" dxfId="167" priority="54"/>
  </conditionalFormatting>
  <conditionalFormatting sqref="E66:E76">
    <cfRule type="duplicateValues" dxfId="166" priority="52"/>
  </conditionalFormatting>
  <conditionalFormatting sqref="B66:B76">
    <cfRule type="duplicateValues" dxfId="165" priority="51"/>
  </conditionalFormatting>
  <conditionalFormatting sqref="E36:E44">
    <cfRule type="duplicateValues" dxfId="164" priority="119636"/>
  </conditionalFormatting>
  <conditionalFormatting sqref="B36:B44">
    <cfRule type="duplicateValues" dxfId="163" priority="119637"/>
  </conditionalFormatting>
  <conditionalFormatting sqref="E54:E65">
    <cfRule type="duplicateValues" dxfId="162" priority="119654"/>
  </conditionalFormatting>
  <conditionalFormatting sqref="E54:E65">
    <cfRule type="duplicateValues" dxfId="161" priority="119656"/>
    <cfRule type="duplicateValues" dxfId="160" priority="119657"/>
  </conditionalFormatting>
  <conditionalFormatting sqref="B54:B65">
    <cfRule type="duplicateValues" dxfId="159" priority="119661"/>
  </conditionalFormatting>
  <conditionalFormatting sqref="E77:E104">
    <cfRule type="duplicateValues" dxfId="158" priority="50"/>
  </conditionalFormatting>
  <conditionalFormatting sqref="E77:E104">
    <cfRule type="duplicateValues" dxfId="157" priority="49"/>
  </conditionalFormatting>
  <conditionalFormatting sqref="E77:E104">
    <cfRule type="duplicateValues" dxfId="156" priority="47"/>
    <cfRule type="duplicateValues" dxfId="155" priority="48"/>
  </conditionalFormatting>
  <conditionalFormatting sqref="E77:E104">
    <cfRule type="duplicateValues" dxfId="154" priority="46"/>
  </conditionalFormatting>
  <conditionalFormatting sqref="E77:E104">
    <cfRule type="duplicateValues" dxfId="153" priority="35"/>
    <cfRule type="duplicateValues" dxfId="152" priority="45"/>
  </conditionalFormatting>
  <conditionalFormatting sqref="B77:B104">
    <cfRule type="duplicateValues" dxfId="151" priority="44"/>
  </conditionalFormatting>
  <conditionalFormatting sqref="B77:B104">
    <cfRule type="duplicateValues" dxfId="150" priority="43"/>
  </conditionalFormatting>
  <conditionalFormatting sqref="B77:B104">
    <cfRule type="duplicateValues" dxfId="149" priority="42"/>
  </conditionalFormatting>
  <conditionalFormatting sqref="B77:B104">
    <cfRule type="duplicateValues" dxfId="148" priority="41"/>
  </conditionalFormatting>
  <conditionalFormatting sqref="E77:E104">
    <cfRule type="duplicateValues" dxfId="147" priority="40"/>
  </conditionalFormatting>
  <conditionalFormatting sqref="E77:E104">
    <cfRule type="duplicateValues" dxfId="146" priority="39"/>
  </conditionalFormatting>
  <conditionalFormatting sqref="E77:E104">
    <cfRule type="duplicateValues" dxfId="145" priority="37"/>
    <cfRule type="duplicateValues" dxfId="144" priority="38"/>
  </conditionalFormatting>
  <conditionalFormatting sqref="E77:E104">
    <cfRule type="duplicateValues" dxfId="143" priority="36"/>
  </conditionalFormatting>
  <conditionalFormatting sqref="E77:E104">
    <cfRule type="duplicateValues" dxfId="142" priority="34"/>
  </conditionalFormatting>
  <conditionalFormatting sqref="B77:B104">
    <cfRule type="duplicateValues" dxfId="141" priority="33"/>
  </conditionalFormatting>
  <conditionalFormatting sqref="B105:B112">
    <cfRule type="duplicateValues" dxfId="140" priority="30"/>
  </conditionalFormatting>
  <conditionalFormatting sqref="B105:B112">
    <cfRule type="duplicateValues" dxfId="139" priority="31"/>
    <cfRule type="duplicateValues" dxfId="138" priority="32"/>
  </conditionalFormatting>
  <conditionalFormatting sqref="B105:B112">
    <cfRule type="duplicateValues" dxfId="137" priority="29"/>
  </conditionalFormatting>
  <conditionalFormatting sqref="E105">
    <cfRule type="duplicateValues" dxfId="136" priority="28"/>
  </conditionalFormatting>
  <conditionalFormatting sqref="E105">
    <cfRule type="duplicateValues" dxfId="135" priority="27"/>
  </conditionalFormatting>
  <conditionalFormatting sqref="E105">
    <cfRule type="duplicateValues" dxfId="134" priority="25"/>
    <cfRule type="duplicateValues" dxfId="133" priority="26"/>
  </conditionalFormatting>
  <conditionalFormatting sqref="E105">
    <cfRule type="duplicateValues" dxfId="132" priority="24"/>
  </conditionalFormatting>
  <conditionalFormatting sqref="E105">
    <cfRule type="duplicateValues" dxfId="131" priority="17"/>
    <cfRule type="duplicateValues" dxfId="130" priority="23"/>
  </conditionalFormatting>
  <conditionalFormatting sqref="E105">
    <cfRule type="duplicateValues" dxfId="129" priority="22"/>
  </conditionalFormatting>
  <conditionalFormatting sqref="E105">
    <cfRule type="duplicateValues" dxfId="128" priority="21"/>
  </conditionalFormatting>
  <conditionalFormatting sqref="E105">
    <cfRule type="duplicateValues" dxfId="127" priority="19"/>
    <cfRule type="duplicateValues" dxfId="126" priority="20"/>
  </conditionalFormatting>
  <conditionalFormatting sqref="E105">
    <cfRule type="duplicateValues" dxfId="125" priority="18"/>
  </conditionalFormatting>
  <conditionalFormatting sqref="E105">
    <cfRule type="duplicateValues" dxfId="124" priority="16"/>
  </conditionalFormatting>
  <conditionalFormatting sqref="E1:E1048576">
    <cfRule type="duplicateValues" dxfId="20" priority="15"/>
  </conditionalFormatting>
  <conditionalFormatting sqref="D106:D112">
    <cfRule type="timePeriod" dxfId="18" priority="14" timePeriod="lastWeek">
      <formula>AND(TODAY()-ROUNDDOWN(D106,0)&gt;=(WEEKDAY(TODAY())),TODAY()-ROUNDDOWN(D106,0)&lt;(WEEKDAY(TODAY())+7))</formula>
    </cfRule>
  </conditionalFormatting>
  <conditionalFormatting sqref="E106:E112">
    <cfRule type="duplicateValues" dxfId="12" priority="13"/>
  </conditionalFormatting>
  <conditionalFormatting sqref="E106:E112">
    <cfRule type="duplicateValues" dxfId="11" priority="12"/>
  </conditionalFormatting>
  <conditionalFormatting sqref="E106:E112">
    <cfRule type="duplicateValues" dxfId="10" priority="10"/>
    <cfRule type="duplicateValues" dxfId="9" priority="11"/>
  </conditionalFormatting>
  <conditionalFormatting sqref="E106:E112">
    <cfRule type="duplicateValues" dxfId="8" priority="9"/>
  </conditionalFormatting>
  <conditionalFormatting sqref="E106:E112">
    <cfRule type="duplicateValues" dxfId="7" priority="2"/>
    <cfRule type="duplicateValues" dxfId="6" priority="8"/>
  </conditionalFormatting>
  <conditionalFormatting sqref="E106:E112">
    <cfRule type="duplicateValues" dxfId="5" priority="7"/>
  </conditionalFormatting>
  <conditionalFormatting sqref="E106:E112">
    <cfRule type="duplicateValues" dxfId="4" priority="6"/>
  </conditionalFormatting>
  <conditionalFormatting sqref="E106:E112">
    <cfRule type="duplicateValues" dxfId="3" priority="4"/>
    <cfRule type="duplicateValues" dxfId="2" priority="5"/>
  </conditionalFormatting>
  <conditionalFormatting sqref="E106:E112">
    <cfRule type="duplicateValues" dxfId="1" priority="3"/>
  </conditionalFormatting>
  <conditionalFormatting sqref="E106:E112">
    <cfRule type="duplicateValues" dxfId="0" priority="1"/>
  </conditionalFormatting>
  <hyperlinks>
    <hyperlink ref="B60" r:id="rId7" display="http://s460-helpdesk/CAisd/pdmweb.exe?OP=SEARCH+FACTORY=in+SKIPLIST=1+QBE.EQ.id=3571094" xr:uid="{00000000-0004-0000-0000-000000000000}"/>
    <hyperlink ref="B30" r:id="rId8" display="http://s460-helpdesk/CAisd/pdmweb.exe?OP=SEARCH+FACTORY=in+SKIPLIST=1+QBE.EQ.id=3571093" xr:uid="{00000000-0004-0000-0000-000001000000}"/>
    <hyperlink ref="B39" r:id="rId9" display="http://s460-helpdesk/CAisd/pdmweb.exe?OP=SEARCH+FACTORY=in+SKIPLIST=1+QBE.EQ.id=3571092" xr:uid="{00000000-0004-0000-0000-000002000000}"/>
    <hyperlink ref="B61" r:id="rId10" display="http://s460-helpdesk/CAisd/pdmweb.exe?OP=SEARCH+FACTORY=in+SKIPLIST=1+QBE.EQ.id=3571091" xr:uid="{00000000-0004-0000-0000-000003000000}"/>
    <hyperlink ref="B35" r:id="rId11" display="http://s460-helpdesk/CAisd/pdmweb.exe?OP=SEARCH+FACTORY=in+SKIPLIST=1+QBE.EQ.id=3571090" xr:uid="{00000000-0004-0000-0000-000004000000}"/>
    <hyperlink ref="B44" r:id="rId12" display="http://s460-helpdesk/CAisd/pdmweb.exe?OP=SEARCH+FACTORY=in+SKIPLIST=1+QBE.EQ.id=3571089" xr:uid="{00000000-0004-0000-0000-000005000000}"/>
    <hyperlink ref="B82" r:id="rId13" display="http://s460-helpdesk/CAisd/pdmweb.exe?OP=SEARCH+FACTORY=in+SKIPLIST=1+QBE.EQ.id=3571088" xr:uid="{00000000-0004-0000-0000-000006000000}"/>
    <hyperlink ref="B33" r:id="rId14" display="http://s460-helpdesk/CAisd/pdmweb.exe?OP=SEARCH+FACTORY=in+SKIPLIST=1+QBE.EQ.id=3571086" xr:uid="{00000000-0004-0000-0000-000008000000}"/>
    <hyperlink ref="B105" r:id="rId15" display="http://s460-helpdesk/CAisd/pdmweb.exe?OP=SEARCH+FACTORY=in+SKIPLIST=1+QBE.EQ.id=3571085" xr:uid="{00000000-0004-0000-0000-000009000000}"/>
    <hyperlink ref="B77" r:id="rId16" display="http://s460-helpdesk/CAisd/pdmweb.exe?OP=SEARCH+FACTORY=in+SKIPLIST=1+QBE.EQ.id=3571084" xr:uid="{00000000-0004-0000-0000-00000A000000}"/>
  </hyperlinks>
  <pageMargins left="0.7" right="0.7" top="0.75" bottom="0.75" header="0.3" footer="0.3"/>
  <pageSetup scale="60" orientation="landscape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6"/>
  <sheetViews>
    <sheetView zoomScaleNormal="100" workbookViewId="0">
      <selection sqref="A1:E66"/>
    </sheetView>
  </sheetViews>
  <sheetFormatPr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43.140625" style="99" customWidth="1"/>
    <col min="5" max="5" width="14.42578125" style="99" bestFit="1" customWidth="1"/>
    <col min="6" max="16384" width="23.42578125" style="99"/>
  </cols>
  <sheetData>
    <row r="1" spans="1:5" ht="22.5" x14ac:dyDescent="0.25">
      <c r="A1" s="171" t="s">
        <v>2151</v>
      </c>
      <c r="B1" s="172"/>
      <c r="C1" s="172"/>
      <c r="D1" s="172"/>
      <c r="E1" s="173"/>
    </row>
    <row r="2" spans="1:5" ht="25.5" x14ac:dyDescent="0.25">
      <c r="A2" s="174" t="s">
        <v>2463</v>
      </c>
      <c r="B2" s="175"/>
      <c r="C2" s="175"/>
      <c r="D2" s="175"/>
      <c r="E2" s="176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44308.708333333336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44309.25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7" t="s">
        <v>2418</v>
      </c>
      <c r="B7" s="178"/>
      <c r="C7" s="178"/>
      <c r="D7" s="178"/>
      <c r="E7" s="179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.75" thickBot="1" x14ac:dyDescent="0.3">
      <c r="A9" s="123" t="e">
        <f>VLOOKUP(B9,'[1]LISTADO ATM'!$A$2:$C$821,3,0)</f>
        <v>#N/A</v>
      </c>
      <c r="B9" s="123"/>
      <c r="C9" s="123" t="e">
        <f>VLOOKUP(B9,'[1]LISTADO ATM'!$A$2:$B$821,2,0)</f>
        <v>#N/A</v>
      </c>
      <c r="D9" s="124" t="s">
        <v>2573</v>
      </c>
      <c r="E9" s="128"/>
    </row>
    <row r="10" spans="1:5" ht="18.75" thickBot="1" x14ac:dyDescent="0.3">
      <c r="A10" s="103" t="s">
        <v>2488</v>
      </c>
      <c r="B10" s="155">
        <f>COUNT(B9:B9)</f>
        <v>0</v>
      </c>
      <c r="C10" s="180"/>
      <c r="D10" s="181"/>
      <c r="E10" s="182"/>
    </row>
    <row r="11" spans="1:5" x14ac:dyDescent="0.25">
      <c r="B11" s="105"/>
      <c r="E11" s="105"/>
    </row>
    <row r="12" spans="1:5" ht="18" x14ac:dyDescent="0.25">
      <c r="A12" s="177" t="s">
        <v>2489</v>
      </c>
      <c r="B12" s="178"/>
      <c r="C12" s="178"/>
      <c r="D12" s="178"/>
      <c r="E12" s="179"/>
    </row>
    <row r="13" spans="1:5" ht="18" x14ac:dyDescent="0.25">
      <c r="A13" s="102" t="s">
        <v>15</v>
      </c>
      <c r="B13" s="111" t="s">
        <v>2419</v>
      </c>
      <c r="C13" s="102" t="s">
        <v>46</v>
      </c>
      <c r="D13" s="102" t="s">
        <v>2422</v>
      </c>
      <c r="E13" s="111" t="s">
        <v>2420</v>
      </c>
    </row>
    <row r="14" spans="1:5" ht="18.75" thickBot="1" x14ac:dyDescent="0.3">
      <c r="A14" s="100" t="e">
        <f>VLOOKUP(B14,'[1]LISTADO ATM'!$A$2:$C$821,3,0)</f>
        <v>#N/A</v>
      </c>
      <c r="B14" s="123"/>
      <c r="C14" s="123" t="e">
        <f>VLOOKUP(B14,'[1]LISTADO ATM'!$A$2:$B$821,2,0)</f>
        <v>#N/A</v>
      </c>
      <c r="D14" s="124" t="s">
        <v>2517</v>
      </c>
      <c r="E14" s="135"/>
    </row>
    <row r="15" spans="1:5" ht="18.75" thickBot="1" x14ac:dyDescent="0.3">
      <c r="A15" s="103" t="s">
        <v>2488</v>
      </c>
      <c r="B15" s="155">
        <f>COUNT(B14:B14)</f>
        <v>0</v>
      </c>
      <c r="C15" s="183"/>
      <c r="D15" s="184"/>
      <c r="E15" s="185"/>
    </row>
    <row r="16" spans="1:5" ht="15.75" thickBot="1" x14ac:dyDescent="0.3">
      <c r="B16" s="105"/>
      <c r="E16" s="105"/>
    </row>
    <row r="17" spans="1:5" ht="18.75" thickBot="1" x14ac:dyDescent="0.3">
      <c r="A17" s="164" t="s">
        <v>2490</v>
      </c>
      <c r="B17" s="165"/>
      <c r="C17" s="165"/>
      <c r="D17" s="165"/>
      <c r="E17" s="166"/>
    </row>
    <row r="18" spans="1:5" ht="18" x14ac:dyDescent="0.25">
      <c r="A18" s="102" t="s">
        <v>15</v>
      </c>
      <c r="B18" s="111" t="s">
        <v>2419</v>
      </c>
      <c r="C18" s="102" t="s">
        <v>46</v>
      </c>
      <c r="D18" s="102" t="s">
        <v>2422</v>
      </c>
      <c r="E18" s="111" t="s">
        <v>2420</v>
      </c>
    </row>
    <row r="19" spans="1:5" ht="18" x14ac:dyDescent="0.25">
      <c r="A19" s="123" t="str">
        <f>VLOOKUP(B19,'[1]LISTADO ATM'!$A$2:$C$821,3,0)</f>
        <v>SUR</v>
      </c>
      <c r="B19" s="123">
        <v>767</v>
      </c>
      <c r="C19" s="123" t="str">
        <f>VLOOKUP(B19,'[1]LISTADO ATM'!$A$2:$B$821,2,0)</f>
        <v xml:space="preserve">ATM S/M Diverso (Azua) </v>
      </c>
      <c r="D19" s="125" t="s">
        <v>2444</v>
      </c>
      <c r="E19" s="152">
        <v>335861450</v>
      </c>
    </row>
    <row r="20" spans="1:5" ht="18" x14ac:dyDescent="0.25">
      <c r="A20" s="123" t="str">
        <f>VLOOKUP(B20,'[1]LISTADO ATM'!$A$2:$C$821,3,0)</f>
        <v>DISTRITO NACIONAL</v>
      </c>
      <c r="B20" s="123">
        <v>715</v>
      </c>
      <c r="C20" s="123" t="str">
        <f>VLOOKUP(B20,'[1]LISTADO ATM'!$A$2:$B$821,2,0)</f>
        <v xml:space="preserve">ATM Oficina 27 de Febrero (Lobby) </v>
      </c>
      <c r="D20" s="125" t="s">
        <v>2444</v>
      </c>
      <c r="E20" s="128">
        <v>335861640</v>
      </c>
    </row>
    <row r="21" spans="1:5" ht="18" x14ac:dyDescent="0.25">
      <c r="A21" s="123" t="str">
        <f>VLOOKUP(B21,'[1]LISTADO ATM'!$A$2:$C$821,3,0)</f>
        <v>DISTRITO NACIONAL</v>
      </c>
      <c r="B21" s="123">
        <v>618</v>
      </c>
      <c r="C21" s="123" t="str">
        <f>VLOOKUP(B21,'[1]LISTADO ATM'!$A$2:$B$821,2,0)</f>
        <v xml:space="preserve">ATM Bienes Nacionales </v>
      </c>
      <c r="D21" s="125" t="s">
        <v>2444</v>
      </c>
      <c r="E21" s="128">
        <v>335862184</v>
      </c>
    </row>
    <row r="22" spans="1:5" ht="18" x14ac:dyDescent="0.25">
      <c r="A22" s="123" t="str">
        <f>VLOOKUP(B22,'[1]LISTADO ATM'!$A$2:$C$821,3,0)</f>
        <v>DISTRITO NACIONAL</v>
      </c>
      <c r="B22" s="123">
        <v>527</v>
      </c>
      <c r="C22" s="123" t="str">
        <f>VLOOKUP(B22,'[1]LISTADO ATM'!$A$2:$B$821,2,0)</f>
        <v>ATM Oficina Zona Oriental II</v>
      </c>
      <c r="D22" s="125" t="s">
        <v>2444</v>
      </c>
      <c r="E22" s="128">
        <v>335862295</v>
      </c>
    </row>
    <row r="23" spans="1:5" ht="18" x14ac:dyDescent="0.25">
      <c r="A23" s="123" t="str">
        <f>VLOOKUP(B23,'[1]LISTADO ATM'!$A$2:$C$821,3,0)</f>
        <v>ESTE</v>
      </c>
      <c r="B23" s="123">
        <v>429</v>
      </c>
      <c r="C23" s="123" t="str">
        <f>VLOOKUP(B23,'[1]LISTADO ATM'!$A$2:$B$821,2,0)</f>
        <v xml:space="preserve">ATM Oficina Jumbo La Romana </v>
      </c>
      <c r="D23" s="125" t="s">
        <v>2444</v>
      </c>
      <c r="E23" s="128">
        <v>335862477</v>
      </c>
    </row>
    <row r="24" spans="1:5" ht="18" x14ac:dyDescent="0.25">
      <c r="A24" s="123" t="str">
        <f>VLOOKUP(B24,'[1]LISTADO ATM'!$A$2:$C$821,3,0)</f>
        <v>DISTRITO NACIONAL</v>
      </c>
      <c r="B24" s="123">
        <v>629</v>
      </c>
      <c r="C24" s="123" t="str">
        <f>VLOOKUP(B24,'[1]LISTADO ATM'!$A$2:$B$821,2,0)</f>
        <v xml:space="preserve">ATM Oficina Americana Independencia I </v>
      </c>
      <c r="D24" s="125" t="s">
        <v>2444</v>
      </c>
      <c r="E24" s="128">
        <v>335862591</v>
      </c>
    </row>
    <row r="25" spans="1:5" ht="18" x14ac:dyDescent="0.25">
      <c r="A25" s="123" t="str">
        <f>VLOOKUP(B25,'[1]LISTADO ATM'!$A$2:$C$821,3,0)</f>
        <v>DISTRITO NACIONAL</v>
      </c>
      <c r="B25" s="123">
        <v>722</v>
      </c>
      <c r="C25" s="123" t="str">
        <f>VLOOKUP(B25,'[1]LISTADO ATM'!$A$2:$B$821,2,0)</f>
        <v xml:space="preserve">ATM Oficina Charles de Gaulle III </v>
      </c>
      <c r="D25" s="125" t="s">
        <v>2444</v>
      </c>
      <c r="E25" s="128">
        <v>335862961</v>
      </c>
    </row>
    <row r="26" spans="1:5" ht="18" x14ac:dyDescent="0.25">
      <c r="A26" s="123" t="str">
        <f>VLOOKUP(B26,'[1]LISTADO ATM'!$A$2:$C$821,3,0)</f>
        <v>ESTE</v>
      </c>
      <c r="B26" s="123">
        <v>612</v>
      </c>
      <c r="C26" s="123" t="str">
        <f>VLOOKUP(B26,'[1]LISTADO ATM'!$A$2:$B$821,2,0)</f>
        <v xml:space="preserve">ATM Plaza Orense (La Romana) </v>
      </c>
      <c r="D26" s="125" t="s">
        <v>2444</v>
      </c>
      <c r="E26" s="128">
        <v>335862982</v>
      </c>
    </row>
    <row r="27" spans="1:5" ht="18.75" thickBot="1" x14ac:dyDescent="0.3">
      <c r="A27" s="123" t="str">
        <f>VLOOKUP(B27,'[1]LISTADO ATM'!$A$2:$C$821,3,0)</f>
        <v>ESTE</v>
      </c>
      <c r="B27" s="123">
        <v>386</v>
      </c>
      <c r="C27" s="123" t="str">
        <f>VLOOKUP(B27,'[1]LISTADO ATM'!$A$2:$B$821,2,0)</f>
        <v xml:space="preserve">ATM Plaza Verón II </v>
      </c>
      <c r="D27" s="125" t="s">
        <v>2444</v>
      </c>
      <c r="E27" s="128">
        <v>335862983</v>
      </c>
    </row>
    <row r="28" spans="1:5" ht="18.75" thickBot="1" x14ac:dyDescent="0.3">
      <c r="A28" s="103" t="s">
        <v>2488</v>
      </c>
      <c r="B28" s="155">
        <f>COUNT(B19:B27)</f>
        <v>9</v>
      </c>
      <c r="C28" s="113"/>
      <c r="D28" s="113"/>
      <c r="E28" s="113"/>
    </row>
    <row r="29" spans="1:5" ht="15.75" thickBot="1" x14ac:dyDescent="0.3">
      <c r="B29" s="105"/>
      <c r="E29" s="105"/>
    </row>
    <row r="30" spans="1:5" ht="18.75" thickBot="1" x14ac:dyDescent="0.3">
      <c r="A30" s="164" t="s">
        <v>2572</v>
      </c>
      <c r="B30" s="165"/>
      <c r="C30" s="165"/>
      <c r="D30" s="165"/>
      <c r="E30" s="166"/>
    </row>
    <row r="31" spans="1:5" ht="18" x14ac:dyDescent="0.25">
      <c r="A31" s="102" t="s">
        <v>15</v>
      </c>
      <c r="B31" s="111" t="s">
        <v>2419</v>
      </c>
      <c r="C31" s="102" t="s">
        <v>46</v>
      </c>
      <c r="D31" s="102" t="s">
        <v>2422</v>
      </c>
      <c r="E31" s="111" t="s">
        <v>2420</v>
      </c>
    </row>
    <row r="32" spans="1:5" ht="18" x14ac:dyDescent="0.25">
      <c r="A32" s="100" t="str">
        <f>VLOOKUP(B32,'[1]LISTADO ATM'!$A$2:$C$821,3,0)</f>
        <v>DISTRITO NACIONAL</v>
      </c>
      <c r="B32" s="123">
        <v>909</v>
      </c>
      <c r="C32" s="123" t="str">
        <f>VLOOKUP(B32,'[1]LISTADO ATM'!$A$2:$B$821,2,0)</f>
        <v xml:space="preserve">ATM UNP UASD </v>
      </c>
      <c r="D32" s="114" t="s">
        <v>2516</v>
      </c>
      <c r="E32" s="135">
        <v>335862101</v>
      </c>
    </row>
    <row r="33" spans="1:5" ht="18" x14ac:dyDescent="0.25">
      <c r="A33" s="100" t="str">
        <f>VLOOKUP(B33,'[1]LISTADO ATM'!$A$2:$C$821,3,0)</f>
        <v>DISTRITO NACIONAL</v>
      </c>
      <c r="B33" s="123">
        <v>147</v>
      </c>
      <c r="C33" s="123" t="str">
        <f>VLOOKUP(B33,'[1]LISTADO ATM'!$A$2:$B$821,2,0)</f>
        <v xml:space="preserve">ATM Kiosco Megacentro I </v>
      </c>
      <c r="D33" s="114" t="s">
        <v>2516</v>
      </c>
      <c r="E33" s="135">
        <v>335862455</v>
      </c>
    </row>
    <row r="34" spans="1:5" ht="18" x14ac:dyDescent="0.25">
      <c r="A34" s="100" t="str">
        <f>VLOOKUP(B34,'[1]LISTADO ATM'!$A$2:$C$821,3,0)</f>
        <v>DISTRITO NACIONAL</v>
      </c>
      <c r="B34" s="123">
        <v>938</v>
      </c>
      <c r="C34" s="123" t="str">
        <f>VLOOKUP(B34,'[1]LISTADO ATM'!$A$2:$B$821,2,0)</f>
        <v xml:space="preserve">ATM Autobanco Oficina Filadelfia Plaza </v>
      </c>
      <c r="D34" s="114" t="s">
        <v>2516</v>
      </c>
      <c r="E34" s="135">
        <v>335862568</v>
      </c>
    </row>
    <row r="35" spans="1:5" ht="18" x14ac:dyDescent="0.25">
      <c r="A35" s="100" t="str">
        <f>VLOOKUP(B35,'[1]LISTADO ATM'!$A$2:$C$821,3,0)</f>
        <v>DISTRITO NACIONAL</v>
      </c>
      <c r="B35" s="123">
        <v>577</v>
      </c>
      <c r="C35" s="123" t="str">
        <f>VLOOKUP(B35,'[1]LISTADO ATM'!$A$2:$B$821,2,0)</f>
        <v xml:space="preserve">ATM Olé Ave. Duarte </v>
      </c>
      <c r="D35" s="114" t="s">
        <v>2516</v>
      </c>
      <c r="E35" s="135">
        <v>335862582</v>
      </c>
    </row>
    <row r="36" spans="1:5" ht="18" x14ac:dyDescent="0.25">
      <c r="A36" s="100" t="str">
        <f>VLOOKUP(B36,'[1]LISTADO ATM'!$A$2:$C$821,3,0)</f>
        <v>DISTRITO NACIONAL</v>
      </c>
      <c r="B36" s="123">
        <v>911</v>
      </c>
      <c r="C36" s="123" t="str">
        <f>VLOOKUP(B36,'[1]LISTADO ATM'!$A$2:$B$821,2,0)</f>
        <v xml:space="preserve">ATM Oficina Venezuela II </v>
      </c>
      <c r="D36" s="114" t="s">
        <v>2516</v>
      </c>
      <c r="E36" s="135">
        <v>335862852</v>
      </c>
    </row>
    <row r="37" spans="1:5" ht="18" x14ac:dyDescent="0.25">
      <c r="A37" s="100" t="str">
        <f>VLOOKUP(B37,'[1]LISTADO ATM'!$A$2:$C$821,3,0)</f>
        <v>DISTRITO NACIONAL</v>
      </c>
      <c r="B37" s="123">
        <v>957</v>
      </c>
      <c r="C37" s="123" t="str">
        <f>VLOOKUP(B37,'[1]LISTADO ATM'!$A$2:$B$821,2,0)</f>
        <v xml:space="preserve">ATM Oficina Venezuela </v>
      </c>
      <c r="D37" s="114" t="s">
        <v>2516</v>
      </c>
      <c r="E37" s="135">
        <v>335862857</v>
      </c>
    </row>
    <row r="38" spans="1:5" ht="18" x14ac:dyDescent="0.25">
      <c r="A38" s="100" t="str">
        <f>VLOOKUP(B38,'[1]LISTADO ATM'!$A$2:$C$821,3,0)</f>
        <v>DISTRITO NACIONAL</v>
      </c>
      <c r="B38" s="123">
        <v>259</v>
      </c>
      <c r="C38" s="123" t="str">
        <f>VLOOKUP(B38,'[1]LISTADO ATM'!$A$2:$B$821,2,0)</f>
        <v>ATM Senado de la Republica</v>
      </c>
      <c r="D38" s="114" t="s">
        <v>2516</v>
      </c>
      <c r="E38" s="135">
        <v>335862984</v>
      </c>
    </row>
    <row r="39" spans="1:5" ht="18.75" thickBot="1" x14ac:dyDescent="0.3">
      <c r="A39" s="100" t="str">
        <f>VLOOKUP(B39,'[1]LISTADO ATM'!$A$2:$C$821,3,0)</f>
        <v>DISTRITO NACIONAL</v>
      </c>
      <c r="B39" s="123">
        <v>583</v>
      </c>
      <c r="C39" s="123" t="str">
        <f>VLOOKUP(B39,'[1]LISTADO ATM'!$A$2:$B$821,2,0)</f>
        <v xml:space="preserve">ATM Ministerio Fuerzas Armadas I </v>
      </c>
      <c r="D39" s="114" t="s">
        <v>2516</v>
      </c>
      <c r="E39" s="135">
        <v>335862985</v>
      </c>
    </row>
    <row r="40" spans="1:5" ht="18.75" thickBot="1" x14ac:dyDescent="0.3">
      <c r="A40" s="103"/>
      <c r="B40" s="155">
        <f>COUNT(B32:B39)</f>
        <v>8</v>
      </c>
      <c r="C40" s="113"/>
      <c r="D40" s="150"/>
      <c r="E40" s="151"/>
    </row>
    <row r="41" spans="1:5" ht="15.75" thickBot="1" x14ac:dyDescent="0.3">
      <c r="B41" s="105"/>
      <c r="E41" s="105"/>
    </row>
    <row r="42" spans="1:5" ht="18" x14ac:dyDescent="0.25">
      <c r="A42" s="159" t="s">
        <v>2491</v>
      </c>
      <c r="B42" s="160"/>
      <c r="C42" s="160"/>
      <c r="D42" s="160"/>
      <c r="E42" s="161"/>
    </row>
    <row r="43" spans="1:5" ht="18" x14ac:dyDescent="0.25">
      <c r="A43" s="102" t="s">
        <v>15</v>
      </c>
      <c r="B43" s="111" t="s">
        <v>2419</v>
      </c>
      <c r="C43" s="104" t="s">
        <v>46</v>
      </c>
      <c r="D43" s="126" t="s">
        <v>2422</v>
      </c>
      <c r="E43" s="111" t="s">
        <v>2420</v>
      </c>
    </row>
    <row r="44" spans="1:5" ht="18" x14ac:dyDescent="0.25">
      <c r="A44" s="100" t="str">
        <f>VLOOKUP(B44,'[1]LISTADO ATM'!$A$2:$C$821,3,0)</f>
        <v>DISTRITO NACIONAL</v>
      </c>
      <c r="B44" s="123">
        <v>26</v>
      </c>
      <c r="C44" s="123" t="str">
        <f>VLOOKUP(B44,'[1]LISTADO ATM'!$A$2:$B$821,2,0)</f>
        <v>ATM S/M Jumbo San Isidro</v>
      </c>
      <c r="D44" s="141" t="s">
        <v>2575</v>
      </c>
      <c r="E44" s="135">
        <v>335862278</v>
      </c>
    </row>
    <row r="45" spans="1:5" ht="18" x14ac:dyDescent="0.25">
      <c r="A45" s="100" t="str">
        <f>VLOOKUP(B45,'[1]LISTADO ATM'!$A$2:$C$821,3,0)</f>
        <v>DISTRITO NACIONAL</v>
      </c>
      <c r="B45" s="123">
        <v>743</v>
      </c>
      <c r="C45" s="123" t="str">
        <f>VLOOKUP(B45,'[1]LISTADO ATM'!$A$2:$B$821,2,0)</f>
        <v xml:space="preserve">ATM Oficina Los Frailes </v>
      </c>
      <c r="D45" s="141" t="s">
        <v>2575</v>
      </c>
      <c r="E45" s="135">
        <v>335862829</v>
      </c>
    </row>
    <row r="46" spans="1:5" ht="18" x14ac:dyDescent="0.25">
      <c r="A46" s="100" t="str">
        <f>VLOOKUP(B46,'[1]LISTADO ATM'!$A$2:$C$821,3,0)</f>
        <v>SUR</v>
      </c>
      <c r="B46" s="123">
        <v>730</v>
      </c>
      <c r="C46" s="123" t="str">
        <f>VLOOKUP(B46,'[1]LISTADO ATM'!$A$2:$B$821,2,0)</f>
        <v xml:space="preserve">ATM Palacio de Justicia Barahona </v>
      </c>
      <c r="D46" s="123" t="s">
        <v>2518</v>
      </c>
      <c r="E46" s="135">
        <v>335862209</v>
      </c>
    </row>
    <row r="47" spans="1:5" ht="18" x14ac:dyDescent="0.25">
      <c r="A47" s="100" t="str">
        <f>VLOOKUP(B47,'[1]LISTADO ATM'!$A$2:$C$821,3,0)</f>
        <v>DISTRITO NACIONAL</v>
      </c>
      <c r="B47" s="123">
        <v>54</v>
      </c>
      <c r="C47" s="123" t="str">
        <f>VLOOKUP(B47,'[1]LISTADO ATM'!$A$2:$B$821,2,0)</f>
        <v xml:space="preserve">ATM Autoservicio Galería 360 </v>
      </c>
      <c r="D47" s="123" t="s">
        <v>2518</v>
      </c>
      <c r="E47" s="135">
        <v>335862434</v>
      </c>
    </row>
    <row r="48" spans="1:5" ht="18.75" thickBot="1" x14ac:dyDescent="0.3">
      <c r="A48" s="100" t="str">
        <f>VLOOKUP(B48,'[1]LISTADO ATM'!$A$2:$C$821,3,0)</f>
        <v>DISTRITO NACIONAL</v>
      </c>
      <c r="B48" s="143">
        <v>113</v>
      </c>
      <c r="C48" s="123" t="str">
        <f>VLOOKUP(B48,'[1]LISTADO ATM'!$A$2:$B$821,2,0)</f>
        <v xml:space="preserve">ATM Autoservicio Atalaya del Mar </v>
      </c>
      <c r="D48" s="141" t="s">
        <v>2575</v>
      </c>
      <c r="E48" s="135">
        <v>335861426</v>
      </c>
    </row>
    <row r="49" spans="1:5" ht="18.75" thickBot="1" x14ac:dyDescent="0.3">
      <c r="A49" s="103" t="s">
        <v>2488</v>
      </c>
      <c r="B49" s="155">
        <f>COUNT(B44:B48)</f>
        <v>5</v>
      </c>
      <c r="C49" s="113"/>
      <c r="D49" s="127"/>
      <c r="E49" s="127"/>
    </row>
    <row r="50" spans="1:5" ht="15.75" thickBot="1" x14ac:dyDescent="0.3">
      <c r="B50" s="105"/>
      <c r="E50" s="105"/>
    </row>
    <row r="51" spans="1:5" ht="18.75" thickBot="1" x14ac:dyDescent="0.3">
      <c r="A51" s="162" t="s">
        <v>2492</v>
      </c>
      <c r="B51" s="163"/>
      <c r="C51" s="99" t="s">
        <v>2415</v>
      </c>
      <c r="D51" s="105"/>
      <c r="E51" s="105"/>
    </row>
    <row r="52" spans="1:5" ht="18.75" thickBot="1" x14ac:dyDescent="0.3">
      <c r="A52" s="129">
        <f>+B28+B40+B49</f>
        <v>22</v>
      </c>
      <c r="B52" s="130"/>
    </row>
    <row r="53" spans="1:5" ht="15.75" thickBot="1" x14ac:dyDescent="0.3">
      <c r="B53" s="105"/>
      <c r="E53" s="105"/>
    </row>
    <row r="54" spans="1:5" ht="18.75" thickBot="1" x14ac:dyDescent="0.3">
      <c r="A54" s="164" t="s">
        <v>2493</v>
      </c>
      <c r="B54" s="165"/>
      <c r="C54" s="165"/>
      <c r="D54" s="165"/>
      <c r="E54" s="166"/>
    </row>
    <row r="55" spans="1:5" ht="18" x14ac:dyDescent="0.25">
      <c r="A55" s="106" t="s">
        <v>15</v>
      </c>
      <c r="B55" s="111" t="s">
        <v>2419</v>
      </c>
      <c r="C55" s="104" t="s">
        <v>46</v>
      </c>
      <c r="D55" s="167" t="s">
        <v>2422</v>
      </c>
      <c r="E55" s="168"/>
    </row>
    <row r="56" spans="1:5" ht="18" x14ac:dyDescent="0.25">
      <c r="A56" s="123" t="str">
        <f>VLOOKUP(B56,'[1]LISTADO ATM'!$A$2:$C$821,3,0)</f>
        <v>SUR</v>
      </c>
      <c r="B56" s="123">
        <v>296</v>
      </c>
      <c r="C56" s="123" t="str">
        <f>VLOOKUP(B56,'[1]LISTADO ATM'!$A$2:$B$821,2,0)</f>
        <v>ATM Estación BANICOMB (Baní)  ECO Petroleo</v>
      </c>
      <c r="D56" s="169" t="s">
        <v>2495</v>
      </c>
      <c r="E56" s="170"/>
    </row>
    <row r="57" spans="1:5" ht="18" x14ac:dyDescent="0.25">
      <c r="A57" s="123" t="str">
        <f>VLOOKUP(B57,'[1]LISTADO ATM'!$A$2:$C$821,3,0)</f>
        <v>DISTRITO NACIONAL</v>
      </c>
      <c r="B57" s="123">
        <v>60</v>
      </c>
      <c r="C57" s="123" t="str">
        <f>VLOOKUP(B57,'[1]LISTADO ATM'!$A$2:$B$821,2,0)</f>
        <v xml:space="preserve">ATM Autobanco 27 de Febrero </v>
      </c>
      <c r="D57" s="169" t="s">
        <v>2578</v>
      </c>
      <c r="E57" s="170"/>
    </row>
    <row r="58" spans="1:5" ht="18" x14ac:dyDescent="0.25">
      <c r="A58" s="123" t="str">
        <f>VLOOKUP(B58,'[1]LISTADO ATM'!$A$2:$C$821,3,0)</f>
        <v>DISTRITO NACIONAL</v>
      </c>
      <c r="B58" s="123">
        <v>438</v>
      </c>
      <c r="C58" s="123" t="str">
        <f>VLOOKUP(B58,'[1]LISTADO ATM'!$A$2:$B$821,2,0)</f>
        <v xml:space="preserve">ATM Autobanco Torre IV </v>
      </c>
      <c r="D58" s="169" t="s">
        <v>2587</v>
      </c>
      <c r="E58" s="170"/>
    </row>
    <row r="59" spans="1:5" ht="18" x14ac:dyDescent="0.25">
      <c r="A59" s="123" t="str">
        <f>VLOOKUP(B59,'[1]LISTADO ATM'!$A$2:$C$821,3,0)</f>
        <v>NORTE</v>
      </c>
      <c r="B59" s="123">
        <v>732</v>
      </c>
      <c r="C59" s="123" t="str">
        <f>VLOOKUP(B59,'[1]LISTADO ATM'!$A$2:$B$821,2,0)</f>
        <v xml:space="preserve">ATM Molino del Valle (Santiago) </v>
      </c>
      <c r="D59" s="169" t="s">
        <v>2578</v>
      </c>
      <c r="E59" s="170"/>
    </row>
    <row r="60" spans="1:5" ht="18" x14ac:dyDescent="0.25">
      <c r="A60" s="123" t="str">
        <f>VLOOKUP(B60,'[1]LISTADO ATM'!$A$2:$C$821,3,0)</f>
        <v>ESTE</v>
      </c>
      <c r="B60" s="123">
        <v>613</v>
      </c>
      <c r="C60" s="123" t="str">
        <f>VLOOKUP(B60,'[1]LISTADO ATM'!$A$2:$B$821,2,0)</f>
        <v xml:space="preserve">ATM Almacenes Zaglul (La Altagracia) </v>
      </c>
      <c r="D60" s="169" t="s">
        <v>2495</v>
      </c>
      <c r="E60" s="170"/>
    </row>
    <row r="61" spans="1:5" ht="18" x14ac:dyDescent="0.25">
      <c r="A61" s="123" t="str">
        <f>VLOOKUP(B61,'[1]LISTADO ATM'!$A$2:$C$821,3,0)</f>
        <v>NORTE</v>
      </c>
      <c r="B61" s="123">
        <v>749</v>
      </c>
      <c r="C61" s="123" t="str">
        <f>VLOOKUP(B61,'[1]LISTADO ATM'!$A$2:$B$821,2,0)</f>
        <v xml:space="preserve">ATM Oficina Yaque </v>
      </c>
      <c r="D61" s="169" t="s">
        <v>2578</v>
      </c>
      <c r="E61" s="170"/>
    </row>
    <row r="62" spans="1:5" ht="18" x14ac:dyDescent="0.25">
      <c r="A62" s="123" t="str">
        <f>VLOOKUP(B62,'[1]LISTADO ATM'!$A$2:$C$821,3,0)</f>
        <v>NORTE</v>
      </c>
      <c r="B62" s="123">
        <v>151</v>
      </c>
      <c r="C62" s="123" t="str">
        <f>VLOOKUP(B62,'[1]LISTADO ATM'!$A$2:$B$821,2,0)</f>
        <v xml:space="preserve">ATM Oficina Nagua </v>
      </c>
      <c r="D62" s="169" t="s">
        <v>2495</v>
      </c>
      <c r="E62" s="170"/>
    </row>
    <row r="63" spans="1:5" ht="18" x14ac:dyDescent="0.25">
      <c r="A63" s="123" t="str">
        <f>VLOOKUP(B63,'[1]LISTADO ATM'!$A$2:$C$821,3,0)</f>
        <v>ESTE</v>
      </c>
      <c r="B63" s="123">
        <v>345</v>
      </c>
      <c r="C63" s="123" t="str">
        <f>VLOOKUP(B63,'[1]LISTADO ATM'!$A$2:$B$821,2,0)</f>
        <v>ATM Ofic. Yamasa II</v>
      </c>
      <c r="D63" s="169" t="s">
        <v>2495</v>
      </c>
      <c r="E63" s="170"/>
    </row>
    <row r="64" spans="1:5" ht="18" x14ac:dyDescent="0.25">
      <c r="A64" s="123" t="str">
        <f>VLOOKUP(B64,'[1]LISTADO ATM'!$A$2:$C$821,3,0)</f>
        <v>ESTE</v>
      </c>
      <c r="B64" s="123">
        <v>772</v>
      </c>
      <c r="C64" s="123" t="str">
        <f>VLOOKUP(B64,'[1]LISTADO ATM'!$A$2:$B$821,2,0)</f>
        <v xml:space="preserve">ATM UNP Yamasá </v>
      </c>
      <c r="D64" s="169" t="s">
        <v>2495</v>
      </c>
      <c r="E64" s="170"/>
    </row>
    <row r="65" spans="1:5" ht="18" x14ac:dyDescent="0.25">
      <c r="A65" s="123" t="str">
        <f>VLOOKUP(B65,'[1]LISTADO ATM'!$A$2:$C$821,3,0)</f>
        <v>DISTRITO NACIONAL</v>
      </c>
      <c r="B65" s="143">
        <v>800</v>
      </c>
      <c r="C65" s="123" t="str">
        <f>VLOOKUP(B65,'[1]LISTADO ATM'!$A$2:$B$821,2,0)</f>
        <v xml:space="preserve">ATM Estación Next Dipsa Pedro Livio Cedeño </v>
      </c>
      <c r="D65" s="169" t="s">
        <v>2495</v>
      </c>
      <c r="E65" s="170"/>
    </row>
    <row r="66" spans="1:5" ht="18.75" thickBot="1" x14ac:dyDescent="0.3">
      <c r="A66" s="103" t="s">
        <v>2488</v>
      </c>
      <c r="B66" s="142">
        <f>COUNT(B56:B65)</f>
        <v>10</v>
      </c>
      <c r="C66" s="131"/>
      <c r="D66" s="131"/>
      <c r="E66" s="132"/>
    </row>
  </sheetData>
  <mergeCells count="22">
    <mergeCell ref="D64:E64"/>
    <mergeCell ref="D65:E65"/>
    <mergeCell ref="A30:E30"/>
    <mergeCell ref="D59:E59"/>
    <mergeCell ref="D60:E60"/>
    <mergeCell ref="D61:E61"/>
    <mergeCell ref="D57:E57"/>
    <mergeCell ref="D58:E58"/>
    <mergeCell ref="D62:E62"/>
    <mergeCell ref="D63:E63"/>
    <mergeCell ref="A1:E1"/>
    <mergeCell ref="A2:E2"/>
    <mergeCell ref="A7:E7"/>
    <mergeCell ref="C10:E10"/>
    <mergeCell ref="A12:E12"/>
    <mergeCell ref="C15:E15"/>
    <mergeCell ref="A17:E17"/>
    <mergeCell ref="A42:E42"/>
    <mergeCell ref="A51:B51"/>
    <mergeCell ref="A54:E54"/>
    <mergeCell ref="D55:E55"/>
    <mergeCell ref="D56:E56"/>
  </mergeCells>
  <phoneticPr fontId="46" type="noConversion"/>
  <conditionalFormatting sqref="B67:B1048576">
    <cfRule type="duplicateValues" dxfId="376" priority="91"/>
  </conditionalFormatting>
  <conditionalFormatting sqref="E67:E1048576">
    <cfRule type="duplicateValues" dxfId="375" priority="90"/>
  </conditionalFormatting>
  <conditionalFormatting sqref="E67:E1048576">
    <cfRule type="duplicateValues" dxfId="374" priority="119509"/>
  </conditionalFormatting>
  <conditionalFormatting sqref="E67:E1048576">
    <cfRule type="duplicateValues" dxfId="373" priority="119511"/>
    <cfRule type="duplicateValues" dxfId="372" priority="119512"/>
  </conditionalFormatting>
  <conditionalFormatting sqref="B67:B1048576">
    <cfRule type="duplicateValues" dxfId="371" priority="119515"/>
  </conditionalFormatting>
  <conditionalFormatting sqref="E30">
    <cfRule type="duplicateValues" dxfId="370" priority="61"/>
  </conditionalFormatting>
  <conditionalFormatting sqref="E30">
    <cfRule type="duplicateValues" dxfId="369" priority="60"/>
  </conditionalFormatting>
  <conditionalFormatting sqref="E30">
    <cfRule type="duplicateValues" dxfId="368" priority="62"/>
  </conditionalFormatting>
  <conditionalFormatting sqref="E66 E40:E42 E28:E29 E1:E7 E49:E55 E10:E12 E15:E17">
    <cfRule type="duplicateValues" dxfId="367" priority="63"/>
  </conditionalFormatting>
  <conditionalFormatting sqref="E66 E28:E30 E1:E7 E40:E42 E49:E55 E15:E17 E10:E12">
    <cfRule type="duplicateValues" dxfId="366" priority="64"/>
    <cfRule type="duplicateValues" dxfId="365" priority="65"/>
  </conditionalFormatting>
  <conditionalFormatting sqref="E14">
    <cfRule type="duplicateValues" dxfId="364" priority="57"/>
  </conditionalFormatting>
  <conditionalFormatting sqref="E14">
    <cfRule type="duplicateValues" dxfId="363" priority="54"/>
  </conditionalFormatting>
  <conditionalFormatting sqref="E14">
    <cfRule type="duplicateValues" dxfId="362" priority="55"/>
    <cfRule type="duplicateValues" dxfId="361" priority="56"/>
  </conditionalFormatting>
  <conditionalFormatting sqref="E14">
    <cfRule type="duplicateValues" dxfId="360" priority="58"/>
    <cfRule type="duplicateValues" dxfId="359" priority="59"/>
  </conditionalFormatting>
  <conditionalFormatting sqref="E57">
    <cfRule type="duplicateValues" dxfId="358" priority="51"/>
  </conditionalFormatting>
  <conditionalFormatting sqref="E57">
    <cfRule type="duplicateValues" dxfId="357" priority="52"/>
    <cfRule type="duplicateValues" dxfId="356" priority="53"/>
  </conditionalFormatting>
  <conditionalFormatting sqref="E20">
    <cfRule type="duplicateValues" dxfId="355" priority="48"/>
  </conditionalFormatting>
  <conditionalFormatting sqref="E20">
    <cfRule type="duplicateValues" dxfId="354" priority="49"/>
    <cfRule type="duplicateValues" dxfId="353" priority="50"/>
  </conditionalFormatting>
  <conditionalFormatting sqref="B56:B66 B44:B48 B9 B14 B32:B39 B50:B54 B41:B42 B29:B30 B16:B17 B11:B12 B1:B7 B19:B27">
    <cfRule type="duplicateValues" dxfId="352" priority="47"/>
  </conditionalFormatting>
  <conditionalFormatting sqref="E32">
    <cfRule type="duplicateValues" dxfId="351" priority="44"/>
    <cfRule type="duplicateValues" dxfId="350" priority="45"/>
  </conditionalFormatting>
  <conditionalFormatting sqref="E32">
    <cfRule type="duplicateValues" dxfId="349" priority="46"/>
  </conditionalFormatting>
  <conditionalFormatting sqref="E21">
    <cfRule type="duplicateValues" dxfId="348" priority="41"/>
  </conditionalFormatting>
  <conditionalFormatting sqref="E21">
    <cfRule type="duplicateValues" dxfId="347" priority="42"/>
    <cfRule type="duplicateValues" dxfId="346" priority="43"/>
  </conditionalFormatting>
  <conditionalFormatting sqref="E44">
    <cfRule type="duplicateValues" dxfId="345" priority="38"/>
  </conditionalFormatting>
  <conditionalFormatting sqref="E44">
    <cfRule type="duplicateValues" dxfId="344" priority="39"/>
    <cfRule type="duplicateValues" dxfId="343" priority="40"/>
  </conditionalFormatting>
  <conditionalFormatting sqref="E45">
    <cfRule type="duplicateValues" dxfId="342" priority="35"/>
  </conditionalFormatting>
  <conditionalFormatting sqref="E45">
    <cfRule type="duplicateValues" dxfId="341" priority="36"/>
    <cfRule type="duplicateValues" dxfId="340" priority="37"/>
  </conditionalFormatting>
  <conditionalFormatting sqref="E22">
    <cfRule type="duplicateValues" dxfId="339" priority="32"/>
  </conditionalFormatting>
  <conditionalFormatting sqref="E22">
    <cfRule type="duplicateValues" dxfId="338" priority="33"/>
    <cfRule type="duplicateValues" dxfId="337" priority="34"/>
  </conditionalFormatting>
  <conditionalFormatting sqref="E46">
    <cfRule type="duplicateValues" dxfId="336" priority="29"/>
  </conditionalFormatting>
  <conditionalFormatting sqref="E46">
    <cfRule type="duplicateValues" dxfId="335" priority="30"/>
    <cfRule type="duplicateValues" dxfId="334" priority="31"/>
  </conditionalFormatting>
  <conditionalFormatting sqref="E33">
    <cfRule type="duplicateValues" dxfId="333" priority="26"/>
    <cfRule type="duplicateValues" dxfId="332" priority="27"/>
  </conditionalFormatting>
  <conditionalFormatting sqref="E33">
    <cfRule type="duplicateValues" dxfId="331" priority="28"/>
  </conditionalFormatting>
  <conditionalFormatting sqref="E58">
    <cfRule type="duplicateValues" dxfId="330" priority="23"/>
  </conditionalFormatting>
  <conditionalFormatting sqref="E58">
    <cfRule type="duplicateValues" dxfId="329" priority="24"/>
    <cfRule type="duplicateValues" dxfId="328" priority="25"/>
  </conditionalFormatting>
  <conditionalFormatting sqref="E59">
    <cfRule type="duplicateValues" dxfId="327" priority="17"/>
  </conditionalFormatting>
  <conditionalFormatting sqref="E59">
    <cfRule type="duplicateValues" dxfId="326" priority="18"/>
    <cfRule type="duplicateValues" dxfId="325" priority="19"/>
  </conditionalFormatting>
  <conditionalFormatting sqref="E60">
    <cfRule type="duplicateValues" dxfId="324" priority="20"/>
  </conditionalFormatting>
  <conditionalFormatting sqref="E60">
    <cfRule type="duplicateValues" dxfId="323" priority="21"/>
    <cfRule type="duplicateValues" dxfId="322" priority="22"/>
  </conditionalFormatting>
  <conditionalFormatting sqref="E61">
    <cfRule type="duplicateValues" dxfId="321" priority="14"/>
  </conditionalFormatting>
  <conditionalFormatting sqref="E61">
    <cfRule type="duplicateValues" dxfId="320" priority="15"/>
    <cfRule type="duplicateValues" dxfId="319" priority="16"/>
  </conditionalFormatting>
  <conditionalFormatting sqref="E19">
    <cfRule type="duplicateValues" dxfId="318" priority="66"/>
  </conditionalFormatting>
  <conditionalFormatting sqref="E19">
    <cfRule type="duplicateValues" dxfId="317" priority="67"/>
    <cfRule type="duplicateValues" dxfId="316" priority="68"/>
  </conditionalFormatting>
  <conditionalFormatting sqref="E56">
    <cfRule type="duplicateValues" dxfId="315" priority="69"/>
  </conditionalFormatting>
  <conditionalFormatting sqref="E56">
    <cfRule type="duplicateValues" dxfId="314" priority="70"/>
    <cfRule type="duplicateValues" dxfId="313" priority="71"/>
  </conditionalFormatting>
  <conditionalFormatting sqref="E23">
    <cfRule type="duplicateValues" dxfId="312" priority="72"/>
  </conditionalFormatting>
  <conditionalFormatting sqref="E23">
    <cfRule type="duplicateValues" dxfId="311" priority="73"/>
    <cfRule type="duplicateValues" dxfId="310" priority="74"/>
  </conditionalFormatting>
  <conditionalFormatting sqref="E34:E35">
    <cfRule type="duplicateValues" dxfId="309" priority="75"/>
    <cfRule type="duplicateValues" dxfId="308" priority="76"/>
  </conditionalFormatting>
  <conditionalFormatting sqref="E34:E35">
    <cfRule type="duplicateValues" dxfId="307" priority="77"/>
  </conditionalFormatting>
  <conditionalFormatting sqref="E24">
    <cfRule type="duplicateValues" dxfId="306" priority="78"/>
  </conditionalFormatting>
  <conditionalFormatting sqref="E24">
    <cfRule type="duplicateValues" dxfId="305" priority="79"/>
    <cfRule type="duplicateValues" dxfId="304" priority="80"/>
  </conditionalFormatting>
  <conditionalFormatting sqref="E25:E27">
    <cfRule type="duplicateValues" dxfId="303" priority="11"/>
  </conditionalFormatting>
  <conditionalFormatting sqref="E25:E27">
    <cfRule type="duplicateValues" dxfId="302" priority="12"/>
    <cfRule type="duplicateValues" dxfId="301" priority="13"/>
  </conditionalFormatting>
  <conditionalFormatting sqref="B56:B66 B9 B14 B32:B39 B44:B48 B50:B54 B41:B42 B29:B30 B16:B17 B11:B12 B1:B7 B19:B27">
    <cfRule type="duplicateValues" dxfId="300" priority="10"/>
  </conditionalFormatting>
  <conditionalFormatting sqref="E66 E19:E30 E1:E7 E9:E12 E14:E17 E32:E42 E44:E61">
    <cfRule type="duplicateValues" dxfId="299" priority="9"/>
  </conditionalFormatting>
  <conditionalFormatting sqref="E9">
    <cfRule type="duplicateValues" dxfId="298" priority="81"/>
  </conditionalFormatting>
  <conditionalFormatting sqref="E9">
    <cfRule type="duplicateValues" dxfId="297" priority="82"/>
    <cfRule type="duplicateValues" dxfId="296" priority="83"/>
  </conditionalFormatting>
  <conditionalFormatting sqref="E62:E64">
    <cfRule type="duplicateValues" dxfId="295" priority="6"/>
  </conditionalFormatting>
  <conditionalFormatting sqref="E62:E64">
    <cfRule type="duplicateValues" dxfId="294" priority="7"/>
    <cfRule type="duplicateValues" dxfId="293" priority="8"/>
  </conditionalFormatting>
  <conditionalFormatting sqref="E62:E64">
    <cfRule type="duplicateValues" dxfId="292" priority="5"/>
  </conditionalFormatting>
  <conditionalFormatting sqref="E65">
    <cfRule type="duplicateValues" dxfId="291" priority="2"/>
  </conditionalFormatting>
  <conditionalFormatting sqref="E65">
    <cfRule type="duplicateValues" dxfId="290" priority="3"/>
    <cfRule type="duplicateValues" dxfId="289" priority="4"/>
  </conditionalFormatting>
  <conditionalFormatting sqref="E65">
    <cfRule type="duplicateValues" dxfId="288" priority="1"/>
  </conditionalFormatting>
  <conditionalFormatting sqref="E36:E39">
    <cfRule type="duplicateValues" dxfId="287" priority="84"/>
    <cfRule type="duplicateValues" dxfId="286" priority="85"/>
  </conditionalFormatting>
  <conditionalFormatting sqref="E36:E39">
    <cfRule type="duplicateValues" dxfId="285" priority="86"/>
  </conditionalFormatting>
  <conditionalFormatting sqref="E47:E48">
    <cfRule type="duplicateValues" dxfId="284" priority="87"/>
  </conditionalFormatting>
  <conditionalFormatting sqref="E47:E48">
    <cfRule type="duplicateValues" dxfId="283" priority="88"/>
    <cfRule type="duplicateValues" dxfId="282" priority="8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2582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2520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5">
        <v>368</v>
      </c>
      <c r="B260" s="145" t="s">
        <v>2576</v>
      </c>
      <c r="C260" s="145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2584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2583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 xr:uid="{00000000-0009-0000-0000-000002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1:A1048576">
    <cfRule type="duplicateValues" dxfId="281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6" t="s">
        <v>2426</v>
      </c>
      <c r="B1" s="187"/>
      <c r="C1" s="187"/>
      <c r="D1" s="187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6" t="s">
        <v>2436</v>
      </c>
      <c r="B18" s="187"/>
      <c r="C18" s="187"/>
      <c r="D18" s="187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280" priority="119326"/>
  </conditionalFormatting>
  <conditionalFormatting sqref="B33">
    <cfRule type="duplicateValues" dxfId="279" priority="119327"/>
    <cfRule type="duplicateValues" dxfId="278" priority="119328"/>
  </conditionalFormatting>
  <conditionalFormatting sqref="A33">
    <cfRule type="duplicateValues" dxfId="277" priority="119340"/>
  </conditionalFormatting>
  <conditionalFormatting sqref="A33">
    <cfRule type="duplicateValues" dxfId="276" priority="119341"/>
    <cfRule type="duplicateValues" dxfId="275" priority="119342"/>
  </conditionalFormatting>
  <conditionalFormatting sqref="B4:B8">
    <cfRule type="duplicateValues" dxfId="274" priority="6"/>
  </conditionalFormatting>
  <conditionalFormatting sqref="B4:B8">
    <cfRule type="duplicateValues" dxfId="273" priority="5"/>
  </conditionalFormatting>
  <conditionalFormatting sqref="A3:A8">
    <cfRule type="duplicateValues" dxfId="272" priority="3"/>
    <cfRule type="duplicateValues" dxfId="271" priority="4"/>
  </conditionalFormatting>
  <conditionalFormatting sqref="B3">
    <cfRule type="duplicateValues" dxfId="270" priority="2"/>
  </conditionalFormatting>
  <conditionalFormatting sqref="B3">
    <cfRule type="duplicateValues" dxfId="26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"/>
  <sheetViews>
    <sheetView zoomScale="70" zoomScaleNormal="70" workbookViewId="0">
      <selection activeCell="F32" sqref="F3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216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197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196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196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195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194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155.5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154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154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160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113.15079861111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52.6746064814797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68" priority="69"/>
  </conditionalFormatting>
  <conditionalFormatting sqref="E9:E1048576 E1:E2">
    <cfRule type="duplicateValues" dxfId="267" priority="99250"/>
  </conditionalFormatting>
  <conditionalFormatting sqref="E4">
    <cfRule type="duplicateValues" dxfId="266" priority="62"/>
  </conditionalFormatting>
  <conditionalFormatting sqref="E5:E8">
    <cfRule type="duplicateValues" dxfId="265" priority="60"/>
  </conditionalFormatting>
  <conditionalFormatting sqref="B12">
    <cfRule type="duplicateValues" dxfId="264" priority="34"/>
    <cfRule type="duplicateValues" dxfId="263" priority="35"/>
    <cfRule type="duplicateValues" dxfId="262" priority="36"/>
  </conditionalFormatting>
  <conditionalFormatting sqref="B12">
    <cfRule type="duplicateValues" dxfId="261" priority="33"/>
  </conditionalFormatting>
  <conditionalFormatting sqref="B12">
    <cfRule type="duplicateValues" dxfId="260" priority="31"/>
    <cfRule type="duplicateValues" dxfId="259" priority="32"/>
  </conditionalFormatting>
  <conditionalFormatting sqref="B12">
    <cfRule type="duplicateValues" dxfId="258" priority="28"/>
    <cfRule type="duplicateValues" dxfId="257" priority="29"/>
    <cfRule type="duplicateValues" dxfId="256" priority="30"/>
  </conditionalFormatting>
  <conditionalFormatting sqref="B12">
    <cfRule type="duplicateValues" dxfId="255" priority="27"/>
  </conditionalFormatting>
  <conditionalFormatting sqref="B12">
    <cfRule type="duplicateValues" dxfId="254" priority="25"/>
    <cfRule type="duplicateValues" dxfId="253" priority="26"/>
  </conditionalFormatting>
  <conditionalFormatting sqref="B12">
    <cfRule type="duplicateValues" dxfId="252" priority="24"/>
  </conditionalFormatting>
  <conditionalFormatting sqref="B12">
    <cfRule type="duplicateValues" dxfId="251" priority="21"/>
    <cfRule type="duplicateValues" dxfId="250" priority="22"/>
    <cfRule type="duplicateValues" dxfId="249" priority="23"/>
  </conditionalFormatting>
  <conditionalFormatting sqref="B12">
    <cfRule type="duplicateValues" dxfId="248" priority="20"/>
  </conditionalFormatting>
  <conditionalFormatting sqref="B12">
    <cfRule type="duplicateValues" dxfId="247" priority="19"/>
  </conditionalFormatting>
  <conditionalFormatting sqref="B14">
    <cfRule type="duplicateValues" dxfId="246" priority="18"/>
  </conditionalFormatting>
  <conditionalFormatting sqref="B14">
    <cfRule type="duplicateValues" dxfId="245" priority="15"/>
    <cfRule type="duplicateValues" dxfId="244" priority="16"/>
    <cfRule type="duplicateValues" dxfId="243" priority="17"/>
  </conditionalFormatting>
  <conditionalFormatting sqref="B14">
    <cfRule type="duplicateValues" dxfId="242" priority="13"/>
    <cfRule type="duplicateValues" dxfId="241" priority="14"/>
  </conditionalFormatting>
  <conditionalFormatting sqref="B14">
    <cfRule type="duplicateValues" dxfId="240" priority="10"/>
    <cfRule type="duplicateValues" dxfId="239" priority="11"/>
    <cfRule type="duplicateValues" dxfId="238" priority="12"/>
  </conditionalFormatting>
  <conditionalFormatting sqref="B14">
    <cfRule type="duplicateValues" dxfId="237" priority="9"/>
  </conditionalFormatting>
  <conditionalFormatting sqref="B14">
    <cfRule type="duplicateValues" dxfId="236" priority="8"/>
  </conditionalFormatting>
  <conditionalFormatting sqref="B14">
    <cfRule type="duplicateValues" dxfId="235" priority="7"/>
  </conditionalFormatting>
  <conditionalFormatting sqref="B14">
    <cfRule type="duplicateValues" dxfId="234" priority="4"/>
    <cfRule type="duplicateValues" dxfId="233" priority="5"/>
    <cfRule type="duplicateValues" dxfId="232" priority="6"/>
  </conditionalFormatting>
  <conditionalFormatting sqref="B14">
    <cfRule type="duplicateValues" dxfId="231" priority="2"/>
    <cfRule type="duplicateValues" dxfId="230" priority="3"/>
  </conditionalFormatting>
  <conditionalFormatting sqref="C14">
    <cfRule type="duplicateValues" dxfId="22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7">
        <v>7</v>
      </c>
      <c r="B2" s="148" t="s">
        <v>2030</v>
      </c>
      <c r="C2" s="148" t="s">
        <v>2579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7">
        <v>591</v>
      </c>
      <c r="B3" s="148" t="s">
        <v>507</v>
      </c>
      <c r="C3" s="148" t="s">
        <v>2580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7">
        <v>553</v>
      </c>
      <c r="B4" s="148" t="s">
        <v>544</v>
      </c>
      <c r="C4" s="148" t="s">
        <v>2581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2567</v>
      </c>
      <c r="C6" s="29" t="s">
        <v>2523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2568</v>
      </c>
      <c r="C8" s="29" t="s">
        <v>2524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2569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2570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2571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2528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2555</v>
      </c>
      <c r="C374" s="29" t="s">
        <v>2542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2556</v>
      </c>
      <c r="C377" s="29" t="s">
        <v>2543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2521</v>
      </c>
      <c r="D388" s="29" t="s">
        <v>87</v>
      </c>
      <c r="E388" s="29" t="s">
        <v>90</v>
      </c>
      <c r="F388" s="32" t="s">
        <v>2032</v>
      </c>
      <c r="G388" s="32" t="s">
        <v>2522</v>
      </c>
      <c r="H388" s="32" t="s">
        <v>2522</v>
      </c>
      <c r="I388" s="32" t="s">
        <v>1277</v>
      </c>
      <c r="J388" s="32" t="s">
        <v>2034</v>
      </c>
      <c r="K388" s="32" t="s">
        <v>2522</v>
      </c>
      <c r="L388" s="32" t="s">
        <v>2522</v>
      </c>
      <c r="M388" s="32" t="s">
        <v>2522</v>
      </c>
      <c r="N388" s="32" t="s">
        <v>2522</v>
      </c>
      <c r="O388" s="32" t="s">
        <v>1182</v>
      </c>
    </row>
    <row r="389" spans="1:15" ht="15.75" x14ac:dyDescent="0.25">
      <c r="A389" s="31">
        <v>363</v>
      </c>
      <c r="B389" s="32" t="s">
        <v>2557</v>
      </c>
      <c r="C389" s="29" t="s">
        <v>2544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2558</v>
      </c>
      <c r="C391" s="29" t="s">
        <v>2545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2559</v>
      </c>
      <c r="C393" s="29" t="s">
        <v>2546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2560</v>
      </c>
      <c r="C394" s="29" t="s">
        <v>2547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2554</v>
      </c>
      <c r="C395" s="29" t="s">
        <v>2541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2530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2564</v>
      </c>
      <c r="C399" s="29" t="s">
        <v>2551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2565</v>
      </c>
      <c r="C405" s="29" t="s">
        <v>2552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2561</v>
      </c>
      <c r="C499" s="29" t="s">
        <v>2548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2562</v>
      </c>
      <c r="C549" s="29" t="s">
        <v>2549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2566</v>
      </c>
      <c r="C583" s="29" t="s">
        <v>2553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2563</v>
      </c>
      <c r="C650" s="29" t="s">
        <v>2550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2538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2540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6">
        <v>985</v>
      </c>
      <c r="B793" s="137" t="s">
        <v>1150</v>
      </c>
      <c r="C793" s="138" t="s">
        <v>1151</v>
      </c>
      <c r="D793" s="138" t="s">
        <v>72</v>
      </c>
      <c r="E793" s="138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7" t="s">
        <v>1180</v>
      </c>
    </row>
    <row r="794" spans="1:15" s="99" customFormat="1" ht="15.75" x14ac:dyDescent="0.25">
      <c r="A794" s="136">
        <v>986</v>
      </c>
      <c r="B794" s="137" t="s">
        <v>1152</v>
      </c>
      <c r="C794" s="138" t="s">
        <v>1153</v>
      </c>
      <c r="D794" s="137" t="s">
        <v>72</v>
      </c>
      <c r="E794" s="137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7" t="s">
        <v>1209</v>
      </c>
    </row>
    <row r="795" spans="1:15" s="99" customFormat="1" ht="15.75" x14ac:dyDescent="0.25">
      <c r="A795" s="136">
        <v>987</v>
      </c>
      <c r="B795" s="137" t="s">
        <v>1154</v>
      </c>
      <c r="C795" s="138" t="s">
        <v>1155</v>
      </c>
      <c r="D795" s="137" t="s">
        <v>72</v>
      </c>
      <c r="E795" s="137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7" t="s">
        <v>1209</v>
      </c>
    </row>
    <row r="796" spans="1:15" s="99" customFormat="1" ht="15.75" x14ac:dyDescent="0.25">
      <c r="A796" s="136">
        <v>988</v>
      </c>
      <c r="B796" s="137" t="s">
        <v>1156</v>
      </c>
      <c r="C796" s="138" t="s">
        <v>1157</v>
      </c>
      <c r="D796" s="138" t="s">
        <v>72</v>
      </c>
      <c r="E796" s="138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7" t="s">
        <v>1186</v>
      </c>
    </row>
    <row r="797" spans="1:15" s="99" customFormat="1" ht="15.75" x14ac:dyDescent="0.25">
      <c r="A797" s="136">
        <v>989</v>
      </c>
      <c r="B797" s="137" t="s">
        <v>1158</v>
      </c>
      <c r="C797" s="138" t="s">
        <v>1159</v>
      </c>
      <c r="D797" s="138" t="s">
        <v>72</v>
      </c>
      <c r="E797" s="138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7" t="s">
        <v>1184</v>
      </c>
    </row>
    <row r="798" spans="1:15" s="99" customFormat="1" ht="15.75" x14ac:dyDescent="0.25">
      <c r="A798" s="136">
        <v>742</v>
      </c>
      <c r="B798" s="137" t="s">
        <v>1160</v>
      </c>
      <c r="C798" s="138" t="s">
        <v>1161</v>
      </c>
      <c r="D798" s="138" t="s">
        <v>72</v>
      </c>
      <c r="E798" s="138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7" t="s">
        <v>1191</v>
      </c>
    </row>
    <row r="799" spans="1:15" s="99" customFormat="1" ht="15.75" x14ac:dyDescent="0.25">
      <c r="A799" s="136">
        <v>991</v>
      </c>
      <c r="B799" s="137" t="s">
        <v>1162</v>
      </c>
      <c r="C799" s="138" t="s">
        <v>1163</v>
      </c>
      <c r="D799" s="138" t="s">
        <v>72</v>
      </c>
      <c r="E799" s="138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7" t="s">
        <v>1180</v>
      </c>
    </row>
    <row r="800" spans="1:15" s="99" customFormat="1" ht="15.75" x14ac:dyDescent="0.25">
      <c r="A800" s="136">
        <v>715</v>
      </c>
      <c r="B800" s="137" t="s">
        <v>1164</v>
      </c>
      <c r="C800" s="138" t="s">
        <v>1165</v>
      </c>
      <c r="D800" s="138" t="s">
        <v>72</v>
      </c>
      <c r="E800" s="138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7" t="s">
        <v>1185</v>
      </c>
    </row>
    <row r="801" spans="1:15" s="99" customFormat="1" ht="15.75" x14ac:dyDescent="0.25">
      <c r="A801" s="136">
        <v>993</v>
      </c>
      <c r="B801" s="137" t="s">
        <v>1166</v>
      </c>
      <c r="C801" s="138" t="s">
        <v>1167</v>
      </c>
      <c r="D801" s="138" t="s">
        <v>72</v>
      </c>
      <c r="E801" s="138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7" t="s">
        <v>1190</v>
      </c>
    </row>
    <row r="802" spans="1:15" s="99" customFormat="1" ht="15.75" x14ac:dyDescent="0.25">
      <c r="A802" s="136">
        <v>994</v>
      </c>
      <c r="B802" s="137" t="s">
        <v>1890</v>
      </c>
      <c r="C802" s="138" t="s">
        <v>1889</v>
      </c>
      <c r="D802" s="138" t="s">
        <v>72</v>
      </c>
      <c r="E802" s="138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7" t="s">
        <v>2021</v>
      </c>
    </row>
    <row r="803" spans="1:15" s="99" customFormat="1" ht="15.75" x14ac:dyDescent="0.25">
      <c r="A803" s="136">
        <v>545</v>
      </c>
      <c r="B803" s="137" t="s">
        <v>1168</v>
      </c>
      <c r="C803" s="138" t="s">
        <v>1169</v>
      </c>
      <c r="D803" s="138" t="s">
        <v>72</v>
      </c>
      <c r="E803" s="138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7" t="s">
        <v>1188</v>
      </c>
    </row>
    <row r="804" spans="1:15" s="99" customFormat="1" ht="15.75" x14ac:dyDescent="0.25">
      <c r="A804" s="136">
        <v>996</v>
      </c>
      <c r="B804" s="137" t="s">
        <v>1193</v>
      </c>
      <c r="C804" s="138" t="s">
        <v>1194</v>
      </c>
      <c r="D804" s="138" t="s">
        <v>72</v>
      </c>
      <c r="E804" s="138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7" t="s">
        <v>1184</v>
      </c>
    </row>
    <row r="805" spans="1:15" s="99" customFormat="1" ht="15.75" x14ac:dyDescent="0.25">
      <c r="A805" s="136">
        <v>724</v>
      </c>
      <c r="B805" s="137" t="s">
        <v>1170</v>
      </c>
      <c r="C805" s="138" t="s">
        <v>1171</v>
      </c>
      <c r="D805" s="138" t="s">
        <v>72</v>
      </c>
      <c r="E805" s="138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7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9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 xr:uid="{00000000-0009-0000-0000-000007000000}">
    <sortState xmlns:xlrd2="http://schemas.microsoft.com/office/spreadsheetml/2017/richdata2" ref="A2:O807">
      <sortCondition sortBy="cellColor" ref="A1:A807" dxfId="377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28" priority="2"/>
  </conditionalFormatting>
  <conditionalFormatting sqref="B1:B1048576">
    <cfRule type="duplicateValues" dxfId="22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2021-04-04T13:22:32Z</cp:lastPrinted>
  <dcterms:created xsi:type="dcterms:W3CDTF">2014-10-01T23:18:29Z</dcterms:created>
  <dcterms:modified xsi:type="dcterms:W3CDTF">2021-04-23T16:02:16Z</dcterms:modified>
</cp:coreProperties>
</file>