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07\"/>
    </mc:Choice>
  </mc:AlternateContent>
  <bookViews>
    <workbookView xWindow="0" yWindow="0" windowWidth="20490" windowHeight="7875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REPORTE!$A$4:$Q$131</definedName>
    <definedName name="_xlnm._FilterDatabase" localSheetId="1" hidden="1">'Sin Efectivo'!#REF!</definedName>
    <definedName name="_xlnm._FilterDatabase" localSheetId="7" hidden="1">VIP!$A$1:$O$630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VIP!$A$1:$O$630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VIP!$A$1:$O$630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VIP!$A$1:$O$630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VIP!$A$1:$O$630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VIP!$A$1:$O$630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VIP!$A$1:$O$630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A118" i="1" l="1"/>
  <c r="A119" i="1"/>
  <c r="A120" i="1"/>
  <c r="A121" i="1"/>
  <c r="A122" i="1"/>
  <c r="A123" i="1"/>
  <c r="A124" i="1"/>
  <c r="A125" i="1"/>
  <c r="A126" i="1"/>
  <c r="A127" i="1"/>
  <c r="F118" i="1"/>
  <c r="G118" i="1"/>
  <c r="H118" i="1"/>
  <c r="I118" i="1"/>
  <c r="J118" i="1"/>
  <c r="K118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125" i="1"/>
  <c r="G125" i="1"/>
  <c r="H125" i="1"/>
  <c r="I125" i="1"/>
  <c r="J125" i="1"/>
  <c r="K125" i="1"/>
  <c r="F126" i="1"/>
  <c r="G126" i="1"/>
  <c r="H126" i="1"/>
  <c r="I126" i="1"/>
  <c r="J126" i="1"/>
  <c r="K126" i="1"/>
  <c r="F127" i="1"/>
  <c r="G127" i="1"/>
  <c r="H127" i="1"/>
  <c r="I127" i="1"/>
  <c r="J127" i="1"/>
  <c r="K127" i="1"/>
  <c r="A128" i="1"/>
  <c r="A130" i="1"/>
  <c r="A131" i="1"/>
  <c r="A129" i="1"/>
  <c r="F128" i="1"/>
  <c r="G128" i="1"/>
  <c r="H128" i="1"/>
  <c r="I128" i="1"/>
  <c r="J128" i="1"/>
  <c r="K128" i="1"/>
  <c r="F130" i="1"/>
  <c r="G130" i="1"/>
  <c r="H130" i="1"/>
  <c r="I130" i="1"/>
  <c r="J130" i="1"/>
  <c r="K130" i="1"/>
  <c r="F131" i="1"/>
  <c r="G131" i="1"/>
  <c r="H131" i="1"/>
  <c r="I131" i="1"/>
  <c r="J131" i="1"/>
  <c r="K131" i="1"/>
  <c r="F129" i="1"/>
  <c r="G129" i="1"/>
  <c r="H129" i="1"/>
  <c r="I129" i="1"/>
  <c r="J129" i="1"/>
  <c r="K129" i="1"/>
  <c r="A77" i="1"/>
  <c r="A74" i="1"/>
  <c r="A72" i="1"/>
  <c r="A71" i="1"/>
  <c r="A69" i="1"/>
  <c r="A117" i="1"/>
  <c r="K77" i="1"/>
  <c r="J77" i="1"/>
  <c r="I77" i="1"/>
  <c r="H77" i="1"/>
  <c r="G77" i="1"/>
  <c r="F77" i="1"/>
  <c r="K74" i="1"/>
  <c r="J74" i="1"/>
  <c r="I74" i="1"/>
  <c r="H74" i="1"/>
  <c r="G74" i="1"/>
  <c r="F74" i="1"/>
  <c r="K72" i="1"/>
  <c r="J72" i="1"/>
  <c r="I72" i="1"/>
  <c r="H72" i="1"/>
  <c r="G72" i="1"/>
  <c r="F72" i="1"/>
  <c r="K71" i="1"/>
  <c r="J71" i="1"/>
  <c r="I71" i="1"/>
  <c r="H71" i="1"/>
  <c r="G71" i="1"/>
  <c r="F71" i="1"/>
  <c r="K69" i="1"/>
  <c r="J69" i="1"/>
  <c r="I69" i="1"/>
  <c r="H69" i="1"/>
  <c r="G69" i="1"/>
  <c r="F69" i="1"/>
  <c r="F117" i="1"/>
  <c r="G117" i="1"/>
  <c r="H117" i="1"/>
  <c r="I117" i="1"/>
  <c r="J117" i="1"/>
  <c r="K117" i="1"/>
  <c r="B116" i="16" l="1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B85" i="16"/>
  <c r="C84" i="16"/>
  <c r="A84" i="16"/>
  <c r="C83" i="16"/>
  <c r="A83" i="16"/>
  <c r="C82" i="16"/>
  <c r="A82" i="16"/>
  <c r="C81" i="16"/>
  <c r="A81" i="16"/>
  <c r="C80" i="16"/>
  <c r="A80" i="16"/>
  <c r="B76" i="16"/>
  <c r="A88" i="16" s="1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B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A83" i="1" l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F88" i="1"/>
  <c r="G88" i="1"/>
  <c r="H88" i="1"/>
  <c r="I88" i="1"/>
  <c r="J88" i="1"/>
  <c r="K88" i="1"/>
  <c r="F89" i="1"/>
  <c r="G89" i="1"/>
  <c r="H89" i="1"/>
  <c r="I89" i="1"/>
  <c r="J89" i="1"/>
  <c r="K89" i="1"/>
  <c r="F90" i="1"/>
  <c r="G90" i="1"/>
  <c r="H90" i="1"/>
  <c r="I90" i="1"/>
  <c r="J90" i="1"/>
  <c r="K90" i="1"/>
  <c r="F91" i="1"/>
  <c r="G91" i="1"/>
  <c r="H91" i="1"/>
  <c r="I91" i="1"/>
  <c r="J91" i="1"/>
  <c r="K91" i="1"/>
  <c r="F92" i="1"/>
  <c r="G92" i="1"/>
  <c r="H92" i="1"/>
  <c r="I92" i="1"/>
  <c r="J92" i="1"/>
  <c r="K92" i="1"/>
  <c r="F93" i="1"/>
  <c r="G93" i="1"/>
  <c r="H93" i="1"/>
  <c r="I93" i="1"/>
  <c r="J93" i="1"/>
  <c r="K93" i="1"/>
  <c r="F94" i="1"/>
  <c r="G94" i="1"/>
  <c r="H94" i="1"/>
  <c r="I94" i="1"/>
  <c r="J94" i="1"/>
  <c r="K94" i="1"/>
  <c r="F95" i="1"/>
  <c r="G95" i="1"/>
  <c r="H95" i="1"/>
  <c r="I95" i="1"/>
  <c r="J95" i="1"/>
  <c r="K95" i="1"/>
  <c r="F96" i="1"/>
  <c r="G96" i="1"/>
  <c r="H96" i="1"/>
  <c r="I96" i="1"/>
  <c r="J96" i="1"/>
  <c r="K96" i="1"/>
  <c r="F97" i="1"/>
  <c r="G97" i="1"/>
  <c r="H97" i="1"/>
  <c r="I97" i="1"/>
  <c r="J97" i="1"/>
  <c r="K97" i="1"/>
  <c r="F98" i="1"/>
  <c r="G98" i="1"/>
  <c r="H98" i="1"/>
  <c r="I98" i="1"/>
  <c r="J98" i="1"/>
  <c r="K98" i="1"/>
  <c r="F99" i="1"/>
  <c r="G99" i="1"/>
  <c r="H99" i="1"/>
  <c r="I99" i="1"/>
  <c r="J99" i="1"/>
  <c r="K99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F107" i="1"/>
  <c r="G107" i="1"/>
  <c r="H107" i="1"/>
  <c r="I107" i="1"/>
  <c r="J107" i="1"/>
  <c r="K107" i="1"/>
  <c r="F108" i="1"/>
  <c r="G108" i="1"/>
  <c r="H108" i="1"/>
  <c r="I108" i="1"/>
  <c r="J108" i="1"/>
  <c r="K108" i="1"/>
  <c r="F109" i="1"/>
  <c r="G109" i="1"/>
  <c r="H109" i="1"/>
  <c r="I109" i="1"/>
  <c r="J109" i="1"/>
  <c r="K109" i="1"/>
  <c r="F110" i="1"/>
  <c r="G110" i="1"/>
  <c r="H110" i="1"/>
  <c r="I110" i="1"/>
  <c r="J110" i="1"/>
  <c r="K110" i="1"/>
  <c r="F111" i="1"/>
  <c r="G111" i="1"/>
  <c r="H111" i="1"/>
  <c r="I111" i="1"/>
  <c r="J111" i="1"/>
  <c r="K111" i="1"/>
  <c r="F112" i="1"/>
  <c r="G112" i="1"/>
  <c r="H112" i="1"/>
  <c r="I112" i="1"/>
  <c r="J112" i="1"/>
  <c r="K112" i="1"/>
  <c r="A78" i="1" l="1"/>
  <c r="A70" i="1"/>
  <c r="A80" i="1"/>
  <c r="A113" i="1"/>
  <c r="A73" i="1"/>
  <c r="A114" i="1"/>
  <c r="A75" i="1"/>
  <c r="A76" i="1"/>
  <c r="A115" i="1"/>
  <c r="A116" i="1"/>
  <c r="A79" i="1"/>
  <c r="A81" i="1"/>
  <c r="A82" i="1"/>
  <c r="F78" i="1"/>
  <c r="G78" i="1"/>
  <c r="H78" i="1"/>
  <c r="I78" i="1"/>
  <c r="J78" i="1"/>
  <c r="K78" i="1"/>
  <c r="F70" i="1"/>
  <c r="G70" i="1"/>
  <c r="H70" i="1"/>
  <c r="I70" i="1"/>
  <c r="J70" i="1"/>
  <c r="K70" i="1"/>
  <c r="F80" i="1"/>
  <c r="G80" i="1"/>
  <c r="H80" i="1"/>
  <c r="I80" i="1"/>
  <c r="J80" i="1"/>
  <c r="K80" i="1"/>
  <c r="F113" i="1"/>
  <c r="G113" i="1"/>
  <c r="H113" i="1"/>
  <c r="I113" i="1"/>
  <c r="J113" i="1"/>
  <c r="K113" i="1"/>
  <c r="F73" i="1"/>
  <c r="G73" i="1"/>
  <c r="H73" i="1"/>
  <c r="I73" i="1"/>
  <c r="J73" i="1"/>
  <c r="K73" i="1"/>
  <c r="F114" i="1"/>
  <c r="G114" i="1"/>
  <c r="H114" i="1"/>
  <c r="I114" i="1"/>
  <c r="J114" i="1"/>
  <c r="K114" i="1"/>
  <c r="F75" i="1"/>
  <c r="G75" i="1"/>
  <c r="H75" i="1"/>
  <c r="I75" i="1"/>
  <c r="J75" i="1"/>
  <c r="K75" i="1"/>
  <c r="F76" i="1"/>
  <c r="G76" i="1"/>
  <c r="H76" i="1"/>
  <c r="I76" i="1"/>
  <c r="J76" i="1"/>
  <c r="K76" i="1"/>
  <c r="F115" i="1"/>
  <c r="G115" i="1"/>
  <c r="H115" i="1"/>
  <c r="I115" i="1"/>
  <c r="J115" i="1"/>
  <c r="K115" i="1"/>
  <c r="F116" i="1"/>
  <c r="G116" i="1"/>
  <c r="H116" i="1"/>
  <c r="I116" i="1"/>
  <c r="J116" i="1"/>
  <c r="K116" i="1"/>
  <c r="F79" i="1"/>
  <c r="G79" i="1"/>
  <c r="H79" i="1"/>
  <c r="I79" i="1"/>
  <c r="J79" i="1"/>
  <c r="K79" i="1"/>
  <c r="F81" i="1"/>
  <c r="G81" i="1"/>
  <c r="H81" i="1"/>
  <c r="I81" i="1"/>
  <c r="J81" i="1"/>
  <c r="K81" i="1"/>
  <c r="F82" i="1"/>
  <c r="G82" i="1"/>
  <c r="H82" i="1"/>
  <c r="I82" i="1"/>
  <c r="J82" i="1"/>
  <c r="K82" i="1"/>
  <c r="A13" i="3"/>
  <c r="H13" i="3"/>
  <c r="I13" i="3"/>
  <c r="J13" i="3"/>
  <c r="F13" i="3"/>
  <c r="A63" i="1"/>
  <c r="A64" i="1"/>
  <c r="A65" i="1"/>
  <c r="A66" i="1"/>
  <c r="A67" i="1"/>
  <c r="A68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62" i="1" l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A62" i="1"/>
  <c r="A61" i="1"/>
  <c r="A60" i="1"/>
  <c r="A59" i="1"/>
  <c r="A58" i="1"/>
  <c r="A57" i="1"/>
  <c r="A56" i="1"/>
  <c r="A55" i="1" l="1"/>
  <c r="A54" i="1"/>
  <c r="A53" i="1"/>
  <c r="A52" i="1"/>
  <c r="A51" i="1"/>
  <c r="A50" i="1"/>
  <c r="A49" i="1"/>
  <c r="A48" i="1"/>
  <c r="A47" i="1"/>
  <c r="A46" i="1"/>
  <c r="A45" i="1"/>
  <c r="A44" i="1"/>
  <c r="A43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A29" i="1" l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A17" i="1" l="1"/>
  <c r="A18" i="1"/>
  <c r="A19" i="1"/>
  <c r="A20" i="1"/>
  <c r="A21" i="1"/>
  <c r="A22" i="1"/>
  <c r="A23" i="1"/>
  <c r="A24" i="1"/>
  <c r="A25" i="1"/>
  <c r="A26" i="1"/>
  <c r="A27" i="1"/>
  <c r="A28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16" i="1" l="1"/>
  <c r="G16" i="1"/>
  <c r="H16" i="1"/>
  <c r="I16" i="1"/>
  <c r="J16" i="1"/>
  <c r="K16" i="1"/>
  <c r="A16" i="1"/>
  <c r="G15" i="1" l="1"/>
  <c r="H15" i="1"/>
  <c r="I15" i="1"/>
  <c r="J15" i="1"/>
  <c r="K15" i="1"/>
  <c r="G14" i="1"/>
  <c r="H14" i="1"/>
  <c r="I14" i="1"/>
  <c r="J14" i="1"/>
  <c r="K14" i="1"/>
  <c r="G13" i="1"/>
  <c r="H13" i="1"/>
  <c r="I13" i="1"/>
  <c r="J13" i="1"/>
  <c r="K13" i="1"/>
  <c r="F15" i="1"/>
  <c r="F14" i="1"/>
  <c r="F13" i="1"/>
  <c r="A15" i="1"/>
  <c r="A14" i="1"/>
  <c r="A13" i="1"/>
  <c r="F12" i="1" l="1"/>
  <c r="G12" i="1"/>
  <c r="H12" i="1"/>
  <c r="I12" i="1"/>
  <c r="J12" i="1"/>
  <c r="K12" i="1"/>
  <c r="A12" i="1"/>
  <c r="A11" i="1" l="1"/>
  <c r="F11" i="1"/>
  <c r="G11" i="1"/>
  <c r="H11" i="1"/>
  <c r="I11" i="1"/>
  <c r="J11" i="1"/>
  <c r="K11" i="1"/>
  <c r="F10" i="1" l="1"/>
  <c r="G10" i="1"/>
  <c r="H10" i="1"/>
  <c r="I10" i="1"/>
  <c r="J10" i="1"/>
  <c r="K10" i="1"/>
  <c r="A10" i="1"/>
  <c r="A9" i="1" l="1"/>
  <c r="F9" i="1"/>
  <c r="G9" i="1"/>
  <c r="H9" i="1"/>
  <c r="I9" i="1"/>
  <c r="J9" i="1"/>
  <c r="K9" i="1"/>
  <c r="A8" i="1" l="1"/>
  <c r="F8" i="1"/>
  <c r="G8" i="1"/>
  <c r="H8" i="1"/>
  <c r="I8" i="1"/>
  <c r="J8" i="1"/>
  <c r="K8" i="1"/>
  <c r="A7" i="1" l="1"/>
  <c r="F7" i="1"/>
  <c r="G7" i="1"/>
  <c r="H7" i="1"/>
  <c r="I7" i="1"/>
  <c r="J7" i="1"/>
  <c r="K7" i="1"/>
  <c r="A6" i="1" l="1"/>
  <c r="F6" i="1"/>
  <c r="G6" i="1"/>
  <c r="H6" i="1"/>
  <c r="I6" i="1"/>
  <c r="J6" i="1"/>
  <c r="K6" i="1"/>
  <c r="F5" i="1" l="1"/>
  <c r="G5" i="1"/>
  <c r="H5" i="1"/>
  <c r="I5" i="1"/>
  <c r="J5" i="1"/>
  <c r="K5" i="1"/>
  <c r="A5" i="1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783" i="4"/>
  <c r="C782" i="4"/>
  <c r="C781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<sst xmlns="http://schemas.openxmlformats.org/spreadsheetml/2006/main" count="13645" uniqueCount="2627">
  <si>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</si>
  <si>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</si>
  <si>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</si>
  <si>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</si>
  <si>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</si>
  <si>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</si>
  <si>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</si>
  <si>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</si>
  <si>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</si>
  <si>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</si>
  <si>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</si>
  <si>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</si>
  <si>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</si>
  <si>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</si>
  <si>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</si>
  <si>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</si>
  <si>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</si>
  <si>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</si>
  <si>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</si>
  <si>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</si>
  <si>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</si>
  <si>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</si>
  <si>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</si>
  <si>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</si>
  <si>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</si>
  <si>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</si>
  <si>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</si>
  <si>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</si>
  <si>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</si>
  <si>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</si>
  <si>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</si>
  <si>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</si>
  <si>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</si>
  <si>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</si>
  <si>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</si>
  <si>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</si>
  <si>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</si>
  <si>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</si>
  <si>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</si>
  <si>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</si>
  <si>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</si>
  <si>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</si>
  <si>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</si>
  <si>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</si>
  <si>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</si>
  <si>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</si>
  <si>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</si>
  <si>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</si>
  <si>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</si>
  <si>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</si>
  <si>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</si>
  <si>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</si>
  <si>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</si>
  <si>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</si>
  <si>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</si>
  <si>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</si>
  <si>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</si>
  <si>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</si>
  <si>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</si>
  <si>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</si>
  <si>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</si>
  <si>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</si>
  <si>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</si>
  <si>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</si>
  <si>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</si>
  <si>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</si>
  <si>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</si>
  <si>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</si>
  <si>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</si>
  <si>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</si>
  <si>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</si>
  <si>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</si>
  <si>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</si>
  <si>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</si>
  <si>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</si>
  <si>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</si>
  <si>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</si>
  <si>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</si>
  <si>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</si>
  <si>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</si>
  <si>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</si>
  <si>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</si>
  <si>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</si>
  <si>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</si>
  <si>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</si>
  <si>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</si>
  <si>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</si>
  <si>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</si>
  <si>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</si>
  <si>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</si>
  <si>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</si>
  <si>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</si>
  <si>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</si>
  <si>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</si>
  <si>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</si>
  <si>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</si>
  <si>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</si>
  <si>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</si>
  <si>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</si>
  <si>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</si>
  <si>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</si>
  <si>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</si>
  <si>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</si>
  <si>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</si>
  <si>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</si>
  <si>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</si>
  <si>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</si>
  <si>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</si>
  <si>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</si>
  <si>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</si>
  <si>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</si>
  <si>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</si>
  <si>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</si>
  <si>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</si>
  <si>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</si>
  <si>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</si>
  <si>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</si>
  <si>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</si>
  <si>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</si>
  <si>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</si>
  <si>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</si>
  <si>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</si>
  <si>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</si>
  <si>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</si>
  <si>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</si>
  <si>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</si>
  <si>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</si>
  <si>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</si>
  <si>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</si>
  <si>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</si>
  <si>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</si>
  <si>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</si>
  <si>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</si>
  <si>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</si>
  <si>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</si>
  <si>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</si>
  <si>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</si>
  <si>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</si>
  <si>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</si>
  <si>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</si>
  <si>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</si>
  <si>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</si>
  <si>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</si>
  <si>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</si>
  <si>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</si>
  <si>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</si>
  <si>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</si>
  <si>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</si>
  <si>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</si>
  <si>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</si>
  <si>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</si>
  <si>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</si>
  <si>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</si>
  <si>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</si>
  <si>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</si>
  <si>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</si>
  <si>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</si>
  <si>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</si>
  <si>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</si>
  <si>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</si>
  <si>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</si>
  <si>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</si>
  <si>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</si>
  <si>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</si>
  <si>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</si>
  <si>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</si>
  <si>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</si>
  <si>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</si>
  <si>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</si>
  <si>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</si>
  <si>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</si>
  <si>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</si>
  <si>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</si>
  <si>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</si>
  <si>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</si>
  <si>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</si>
  <si>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</si>
  <si>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</si>
  <si>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</si>
  <si>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</si>
  <si>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</si>
  <si>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</si>
  <si>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</si>
  <si>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</si>
  <si>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</si>
  <si>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</si>
  <si>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</si>
  <si>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</si>
  <si>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</si>
  <si>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</si>
  <si>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</si>
  <si>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</si>
  <si>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</si>
  <si>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</si>
  <si>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</si>
  <si>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</si>
  <si>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</si>
  <si>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</si>
  <si>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</si>
  <si>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</si>
  <si>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</si>
  <si>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</si>
  <si>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</si>
  <si>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</si>
  <si>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</si>
  <si>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</si>
  <si>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</si>
  <si>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</si>
  <si>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</si>
  <si>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</si>
  <si>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</si>
  <si>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</si>
  <si>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</si>
  <si>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</si>
  <si>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</si>
  <si>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</si>
  <si>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</si>
  <si>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</si>
  <si>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</si>
  <si>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</si>
  <si>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</si>
  <si>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</si>
  <si>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</si>
  <si>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</si>
  <si>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</si>
  <si>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</si>
  <si>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</si>
  <si>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</si>
  <si>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</si>
  <si>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</si>
  <si>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</si>
  <si>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</si>
  <si>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</si>
  <si>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</si>
  <si>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</si>
  <si>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</si>
  <si>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</si>
  <si>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</si>
  <si>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</si>
  <si>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</si>
  <si>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</si>
  <si>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</si>
  <si>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</si>
  <si>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</si>
  <si>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</si>
  <si>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</si>
  <si>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</si>
  <si>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</si>
  <si>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</si>
  <si>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</si>
  <si>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</si>
  <si>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</si>
  <si>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</si>
  <si>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</si>
  <si>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</si>
  <si>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</si>
  <si>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</si>
  <si>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</si>
  <si>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</si>
  <si>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</si>
  <si>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</si>
  <si>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</si>
  <si>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</si>
  <si>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</si>
  <si>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</si>
  <si>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</si>
  <si>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</si>
  <si>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</si>
  <si>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</si>
  <si>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</si>
  <si>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</si>
  <si>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</si>
  <si>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</si>
  <si>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</si>
  <si>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</si>
  <si>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</si>
  <si>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</si>
  <si>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</si>
  <si>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</si>
  <si>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</si>
  <si>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</si>
  <si>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</si>
  <si>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</si>
  <si>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</si>
  <si>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</si>
  <si>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</si>
  <si>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</si>
  <si>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</si>
  <si>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</si>
  <si>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</si>
  <si>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</si>
  <si>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</si>
  <si>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</si>
  <si>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</si>
  <si>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</si>
  <si>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</si>
  <si>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</si>
  <si>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</si>
  <si>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</si>
  <si>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</si>
  <si>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</si>
  <si>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</si>
  <si>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</si>
  <si>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</si>
  <si>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</si>
  <si>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</si>
  <si>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</si>
  <si>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</si>
  <si>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</si>
  <si>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</si>
  <si>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</si>
  <si>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</si>
  <si>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</si>
  <si>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</si>
  <si>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</si>
  <si>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</si>
  <si>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</si>
  <si>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</si>
  <si>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</si>
  <si>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</si>
  <si>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</si>
  <si>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</si>
  <si>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</si>
  <si>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</si>
  <si>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</si>
  <si>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</si>
  <si>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</si>
  <si>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</si>
  <si>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</si>
  <si>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</si>
  <si>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</si>
  <si>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</si>
  <si>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</si>
  <si>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</si>
  <si>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</si>
  <si>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</si>
  <si>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</si>
  <si>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</si>
  <si>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</si>
  <si>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</si>
  <si>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</si>
  <si>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</si>
  <si>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</si>
  <si>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</si>
  <si>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</si>
  <si>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</si>
  <si>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</si>
  <si>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</si>
  <si>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</si>
  <si>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</si>
  <si>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</si>
  <si>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</si>
  <si>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</si>
  <si>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</si>
  <si>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</si>
  <si>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</si>
  <si>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</si>
  <si>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</si>
  <si>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</si>
  <si>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</si>
  <si>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</si>
  <si>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</si>
  <si>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</si>
  <si>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</si>
  <si>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</si>
  <si>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</si>
  <si>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</si>
  <si>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</si>
  <si>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</si>
  <si>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</si>
  <si>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</si>
  <si>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</si>
  <si>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</si>
  <si>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</si>
  <si>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</si>
  <si>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</si>
  <si>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</si>
  <si>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</si>
  <si>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</si>
  <si>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</si>
  <si>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</si>
  <si>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</si>
  <si>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</si>
  <si>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</si>
  <si>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</si>
  <si>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</si>
  <si>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</si>
  <si>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</si>
  <si>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</si>
  <si>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</si>
  <si>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</si>
  <si>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</si>
  <si>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</si>
  <si>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</si>
  <si>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</si>
  <si>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</si>
  <si>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</si>
  <si>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</si>
  <si>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</si>
  <si>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</si>
  <si>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</si>
  <si>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</si>
  <si>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</si>
  <si>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</si>
  <si>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</si>
  <si>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</si>
  <si>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</si>
  <si>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</si>
  <si>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</si>
  <si>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</si>
  <si>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</si>
  <si>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</si>
  <si>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</si>
  <si>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</si>
  <si>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</si>
  <si>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</si>
  <si>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</si>
  <si>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</si>
  <si>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</si>
  <si>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</si>
  <si>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</si>
  <si>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</si>
  <si>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</si>
  <si>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</si>
  <si>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</si>
  <si>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</si>
  <si>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</si>
  <si>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</si>
  <si>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</si>
  <si>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</si>
  <si>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</si>
  <si>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</si>
  <si>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</si>
  <si>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</si>
  <si>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</si>
  <si>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</si>
  <si>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</si>
  <si>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</si>
  <si>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</si>
  <si>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</si>
  <si>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</si>
  <si>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</si>
  <si>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</si>
  <si>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</si>
  <si>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</si>
  <si>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</si>
  <si>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</si>
  <si>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</si>
  <si>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</si>
  <si>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</si>
  <si>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</si>
  <si>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</si>
  <si>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</si>
  <si>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</si>
  <si>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</si>
  <si>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</si>
  <si>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</si>
  <si>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</si>
  <si>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</si>
  <si>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</si>
  <si>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</si>
  <si>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</si>
  <si>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</si>
  <si>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</si>
  <si>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</si>
  <si>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</si>
  <si>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</si>
  <si>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</si>
  <si>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</si>
  <si>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</si>
  <si>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</si>
  <si>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</si>
  <si>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</si>
  <si>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</si>
  <si>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</si>
  <si>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</si>
  <si>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</si>
  <si>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</si>
  <si>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</si>
  <si>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</si>
  <si>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</si>
  <si>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</si>
  <si>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</si>
  <si>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</si>
  <si>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</si>
  <si>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</si>
  <si>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</si>
  <si>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</si>
  <si>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</si>
  <si>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</si>
  <si>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</si>
  <si>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</si>
  <si>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</si>
  <si>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</si>
  <si>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</si>
  <si>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</si>
  <si>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</si>
  <si>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</si>
  <si>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</si>
  <si>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</si>
  <si>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</si>
  <si>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</si>
  <si>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</si>
  <si>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</si>
  <si>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</si>
  <si>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</si>
  <si>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</si>
  <si>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</si>
  <si>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</si>
  <si>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</si>
  <si>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</si>
  <si>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</si>
  <si>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</si>
  <si>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</si>
  <si>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</si>
  <si>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</si>
  <si>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</si>
  <si>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</si>
  <si>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</si>
  <si>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</si>
  <si>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</si>
  <si>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</si>
  <si>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</si>
  <si>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</si>
  <si>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</si>
  <si>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</si>
  <si>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</si>
  <si>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</si>
  <si>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</si>
  <si>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</si>
  <si>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</si>
  <si>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</si>
  <si>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</si>
  <si>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</si>
  <si>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</si>
  <si>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</si>
  <si>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</si>
  <si>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</si>
  <si>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</si>
  <si>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</si>
  <si>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</si>
  <si>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</si>
  <si>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</si>
  <si>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</si>
  <si>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</si>
  <si>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</si>
  <si>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</si>
  <si>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</si>
  <si>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</si>
  <si>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</si>
  <si>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</si>
  <si>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</si>
  <si>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</si>
  <si>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</si>
  <si>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</si>
  <si>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</si>
  <si>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</si>
  <si>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</si>
  <si>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</si>
  <si>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</si>
  <si>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</si>
  <si>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</si>
  <si>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</si>
  <si>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</si>
  <si>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</si>
  <si>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</si>
  <si>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</si>
  <si>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</si>
  <si>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</si>
  <si>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</si>
  <si>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</si>
  <si>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</si>
  <si>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</si>
  <si>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</si>
  <si>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</si>
  <si>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</si>
  <si>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</si>
  <si>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</si>
  <si>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</si>
  <si>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</si>
  <si>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</si>
  <si>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</si>
  <si>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</si>
  <si>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</si>
  <si>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</si>
  <si>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</si>
  <si>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</si>
  <si>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</si>
  <si>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</si>
  <si>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</si>
  <si>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</si>
  <si>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</si>
  <si>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</si>
  <si>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</si>
  <si>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</si>
  <si>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</si>
  <si>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</si>
  <si>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</si>
  <si>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</si>
  <si>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</si>
  <si>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</si>
  <si>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</si>
  <si>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</si>
  <si>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</si>
  <si>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</si>
  <si>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</si>
  <si>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</si>
  <si>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</si>
  <si>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</si>
  <si>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</si>
  <si>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</si>
  <si>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</si>
  <si>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</si>
  <si>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</si>
  <si>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</si>
  <si>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</si>
  <si>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</si>
  <si>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</si>
  <si>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</si>
  <si>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</si>
  <si>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</si>
  <si>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</si>
  <si>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</si>
  <si>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</si>
  <si>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</si>
  <si>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</si>
  <si>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</si>
  <si>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</si>
  <si>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</si>
  <si>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</si>
  <si>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</si>
  <si>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</si>
  <si>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</si>
  <si>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</si>
  <si>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</si>
  <si>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</si>
  <si>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</si>
  <si>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</si>
  <si>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</si>
  <si>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</si>
  <si>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</si>
  <si>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</si>
  <si>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</si>
  <si>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</si>
  <si>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</si>
  <si>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</si>
  <si>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</si>
  <si>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</si>
  <si>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</si>
  <si>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</si>
  <si>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</si>
  <si>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</si>
  <si>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</si>
  <si>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</si>
  <si>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</si>
  <si>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</si>
  <si>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</si>
  <si>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</si>
  <si>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</si>
  <si>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</si>
  <si>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</si>
  <si>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</si>
  <si>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</si>
  <si>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</si>
  <si>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</si>
  <si>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</si>
  <si>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</si>
  <si>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</si>
  <si>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</si>
  <si>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</si>
  <si>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</si>
  <si>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</si>
  <si>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</si>
  <si>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</si>
  <si>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</si>
  <si>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</si>
  <si>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</si>
  <si>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</si>
  <si>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</si>
  <si>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</si>
  <si>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</si>
  <si>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</si>
  <si>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</si>
  <si>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</si>
  <si>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</si>
  <si>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</si>
  <si>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</si>
  <si>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</si>
  <si>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</si>
  <si>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</si>
  <si>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</si>
  <si>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</si>
  <si>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</si>
  <si>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</si>
  <si>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</si>
  <si>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</si>
  <si>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</si>
  <si>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</si>
  <si>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</si>
  <si>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</si>
  <si>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</si>
  <si>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</si>
  <si>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</si>
  <si>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</si>
  <si>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</si>
  <si>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</si>
  <si>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</si>
  <si>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</si>
  <si>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</si>
  <si>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</si>
  <si>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</si>
  <si>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</si>
  <si>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</si>
  <si>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</si>
  <si>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</si>
  <si>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</si>
  <si>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</si>
  <si>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</si>
  <si>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</si>
  <si>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</si>
  <si>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</si>
  <si>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</si>
  <si>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</si>
  <si>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</si>
  <si>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</si>
  <si>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</si>
  <si>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</si>
  <si>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</si>
  <si>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</si>
  <si>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</si>
  <si>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</si>
  <si>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</si>
  <si>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</si>
  <si>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</si>
  <si>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</si>
  <si>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</si>
  <si>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</si>
  <si>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</si>
  <si>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</si>
  <si>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</si>
  <si>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</si>
  <si>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</si>
  <si>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</si>
  <si>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</si>
  <si>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</si>
  <si>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</si>
  <si>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</si>
  <si>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</si>
  <si>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</si>
  <si>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</si>
  <si>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</si>
  <si>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</si>
  <si>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</si>
  <si>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</si>
  <si>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</si>
  <si>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</si>
  <si>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</si>
  <si>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</si>
  <si>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</si>
  <si>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</si>
  <si>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</si>
  <si>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</si>
  <si>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</si>
  <si>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</si>
  <si>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</si>
  <si>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</si>
  <si>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</si>
  <si>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</si>
  <si>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</si>
  <si>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</si>
  <si>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</si>
  <si>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</si>
  <si>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</si>
  <si>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</si>
  <si>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</si>
  <si>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</si>
  <si>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</si>
  <si>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</si>
  <si>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</si>
  <si>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</si>
  <si>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</si>
  <si>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</si>
  <si>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</si>
  <si>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</si>
  <si>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</si>
  <si>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</si>
  <si>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</si>
  <si>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</si>
  <si>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</si>
  <si>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</si>
  <si>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</si>
  <si>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</si>
  <si>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</si>
  <si>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</si>
  <si>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</si>
  <si>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</si>
  <si>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</si>
  <si>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</si>
  <si>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</si>
  <si>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</si>
  <si>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</si>
  <si>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</si>
  <si>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</si>
  <si>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</si>
  <si>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</si>
  <si>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</si>
  <si>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</si>
  <si>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</si>
  <si>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</si>
  <si>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</si>
  <si>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</si>
  <si>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</si>
  <si>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</si>
  <si>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</si>
  <si>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</si>
  <si>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</si>
  <si>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</si>
  <si>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</si>
  <si>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</si>
  <si>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</si>
  <si>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</si>
  <si>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</si>
  <si>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</si>
  <si>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</si>
  <si>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</si>
  <si>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</si>
  <si>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</si>
  <si>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</si>
  <si>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</si>
  <si>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</si>
  <si>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</si>
  <si>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</si>
  <si>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</si>
  <si>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</si>
  <si>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</si>
  <si>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</si>
  <si>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</si>
  <si>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</si>
  <si>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</si>
  <si>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</si>
  <si>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</si>
  <si>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</si>
  <si>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</si>
  <si>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</si>
  <si>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</si>
  <si>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</si>
  <si>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</si>
  <si>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</si>
  <si>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</si>
  <si>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</si>
  <si>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</si>
  <si>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</si>
  <si>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</si>
  <si>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</si>
  <si>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</si>
  <si>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</si>
  <si>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</si>
  <si>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</si>
  <si>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</si>
  <si>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</si>
  <si>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</si>
  <si>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</si>
  <si>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</si>
  <si>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</si>
  <si>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</si>
  <si>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</si>
  <si>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</si>
  <si>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</si>
  <si>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</si>
  <si>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</si>
  <si>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</si>
  <si>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</si>
  <si>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</si>
  <si>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</si>
  <si>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</si>
  <si>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</si>
  <si>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</si>
  <si>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</si>
  <si>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</si>
  <si>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</si>
  <si>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</si>
  <si>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</si>
  <si>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</si>
  <si>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</si>
  <si>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</si>
  <si>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</si>
  <si>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</si>
  <si>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</si>
  <si>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</si>
  <si>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</si>
  <si>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</si>
  <si>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</si>
  <si>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</si>
  <si>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</si>
  <si>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</si>
  <si>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</si>
  <si>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</si>
  <si>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</si>
  <si>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</si>
  <si>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</si>
  <si>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</si>
  <si>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</si>
  <si>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</si>
  <si>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</si>
  <si>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</si>
  <si>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</si>
  <si>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</si>
  <si>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</si>
  <si>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</si>
  <si>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</si>
  <si>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</si>
  <si>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</si>
  <si>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</si>
  <si>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</si>
  <si>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</si>
  <si>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</si>
  <si>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</si>
  <si>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</si>
  <si>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</si>
  <si>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</si>
  <si>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</si>
  <si>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</si>
  <si>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</si>
  <si>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</si>
  <si>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</si>
  <si>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</si>
  <si>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</si>
  <si>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</si>
  <si>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</si>
  <si>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</si>
  <si>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</si>
  <si>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</si>
  <si>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</si>
  <si>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</si>
  <si>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</si>
  <si>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</si>
  <si>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</si>
  <si>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</si>
  <si>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</si>
  <si>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</si>
  <si>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</si>
  <si>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</si>
  <si>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</si>
  <si>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</si>
  <si>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</si>
  <si>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</si>
  <si>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</si>
  <si>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</si>
  <si>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</si>
  <si>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</si>
  <si>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</si>
  <si>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</si>
  <si>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</si>
  <si>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</si>
  <si>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</si>
  <si>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</si>
  <si>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</si>
  <si>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</si>
  <si>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</si>
  <si>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</si>
  <si>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</si>
  <si>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</si>
  <si>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</si>
  <si>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</si>
  <si>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</si>
  <si>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</si>
  <si>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</si>
  <si>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</si>
  <si>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</si>
  <si>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</si>
  <si>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</si>
  <si>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</si>
  <si>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</si>
  <si>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</si>
  <si>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</si>
  <si>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</si>
  <si>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</si>
  <si>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</si>
  <si>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</si>
  <si>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</si>
  <si>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</si>
  <si>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</si>
  <si>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</si>
  <si>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</si>
  <si>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</si>
  <si>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</si>
  <si>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</si>
  <si>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</si>
  <si>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</si>
  <si>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</si>
  <si>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</si>
  <si>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</si>
  <si>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</si>
  <si>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</si>
  <si>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</si>
  <si>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</si>
  <si>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</si>
  <si>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</si>
  <si>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</si>
  <si>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</si>
  <si>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</si>
  <si>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</si>
  <si>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</si>
  <si>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</si>
  <si>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</si>
  <si>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</si>
  <si>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</si>
  <si>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</si>
  <si>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</si>
  <si>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</si>
  <si>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</si>
  <si>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</si>
  <si>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</si>
  <si>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</si>
  <si>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</si>
  <si>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</si>
  <si>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</si>
  <si>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</si>
  <si>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</si>
  <si>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</si>
  <si>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</si>
  <si>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</si>
  <si>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</si>
  <si>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</si>
  <si>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</si>
  <si>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</si>
  <si>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</si>
  <si>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</si>
  <si>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</si>
  <si>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</si>
  <si>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</si>
  <si>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</si>
  <si>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</si>
  <si>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</si>
  <si>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</si>
  <si>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</si>
  <si>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</si>
  <si>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</si>
  <si>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</si>
  <si>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</si>
  <si>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</si>
  <si>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</si>
  <si>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</si>
  <si>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</si>
  <si>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</si>
  <si>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</si>
  <si>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</si>
  <si>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</si>
  <si>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</si>
  <si>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</si>
  <si>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</si>
  <si>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</si>
  <si>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</si>
  <si>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</si>
  <si>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</si>
  <si>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</si>
  <si>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</si>
  <si>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</si>
  <si>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</si>
  <si>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</si>
  <si>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</si>
  <si>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</si>
  <si>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</si>
  <si>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</si>
  <si>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</si>
  <si>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</si>
  <si>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</si>
  <si>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</si>
  <si>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</si>
  <si>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</si>
  <si>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</si>
  <si>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</si>
  <si>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</si>
  <si>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</si>
  <si>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</si>
  <si>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</si>
  <si>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</si>
  <si>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</si>
  <si>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</si>
  <si>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</si>
  <si>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</si>
  <si>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</si>
  <si>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</si>
  <si>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</si>
  <si>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</si>
  <si>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</si>
  <si>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</si>
  <si>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</si>
  <si>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</si>
  <si>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</si>
  <si>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</si>
  <si>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</si>
  <si>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</si>
  <si>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</si>
  <si>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</si>
  <si>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</si>
  <si>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</si>
  <si>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</si>
  <si>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</si>
  <si>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</si>
  <si>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</si>
  <si>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</si>
  <si>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</si>
  <si>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</si>
  <si>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</si>
  <si>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</si>
  <si>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</si>
  <si>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</si>
  <si>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</si>
  <si>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</si>
  <si>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</si>
  <si>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</si>
  <si>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</si>
  <si>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</si>
  <si>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</si>
  <si>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</si>
  <si>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</si>
  <si>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</si>
  <si>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</si>
  <si>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</si>
  <si>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</si>
  <si>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</si>
  <si>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</si>
  <si>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</si>
  <si>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</si>
  <si>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</si>
  <si>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</si>
  <si>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</si>
  <si>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</si>
  <si>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</si>
  <si>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</si>
  <si>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</si>
  <si>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</si>
  <si>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</si>
  <si>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</si>
  <si>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</si>
  <si>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</si>
  <si>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</si>
  <si>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</si>
  <si>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</si>
  <si>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</si>
  <si>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</si>
  <si>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</si>
  <si>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</si>
  <si>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</si>
  <si>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</si>
  <si>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</si>
  <si>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</si>
  <si>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</si>
  <si>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</si>
  <si>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</si>
  <si>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</si>
  <si>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</si>
  <si>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</si>
  <si>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</si>
  <si>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</si>
  <si>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</si>
  <si>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</si>
  <si>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</si>
  <si>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</si>
  <si>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</si>
  <si>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</si>
  <si>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</si>
  <si>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</si>
  <si>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</si>
  <si>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</si>
  <si>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</si>
  <si>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</si>
  <si>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</si>
  <si>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</si>
  <si>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</si>
  <si>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</si>
  <si>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</si>
  <si>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</si>
  <si>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</si>
  <si>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</si>
  <si>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</si>
  <si>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</si>
  <si>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</si>
  <si>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</si>
  <si>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</si>
  <si>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</si>
  <si>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</si>
  <si>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</si>
  <si>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</si>
  <si>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</si>
  <si>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</si>
  <si>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</si>
  <si>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</si>
  <si>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</si>
  <si>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</si>
  <si>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</si>
  <si>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</si>
  <si>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</si>
  <si>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</si>
  <si>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</si>
  <si>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</si>
  <si>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</si>
  <si>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</si>
  <si>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</si>
  <si>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</si>
  <si>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</si>
  <si>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</si>
  <si>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</si>
  <si>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</si>
  <si>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</si>
  <si>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</si>
  <si>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</si>
  <si>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</si>
  <si>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</si>
  <si>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</si>
  <si>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</si>
  <si>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</si>
  <si>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</si>
  <si>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</si>
  <si>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</si>
  <si>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</si>
  <si>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</si>
  <si>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</si>
  <si>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</si>
  <si>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</si>
  <si>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</si>
  <si>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</si>
  <si>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</si>
  <si>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</si>
  <si>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</si>
  <si>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</si>
  <si>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</si>
  <si>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</si>
  <si>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</si>
  <si>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</si>
  <si>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</si>
  <si>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</si>
  <si>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</si>
  <si>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</si>
  <si>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</si>
  <si>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</si>
  <si>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</si>
  <si>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</si>
  <si>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</si>
  <si>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</si>
  <si>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</si>
  <si>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</si>
  <si>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</si>
  <si>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</si>
  <si>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</si>
  <si>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</si>
  <si>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</si>
  <si>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</si>
  <si>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</si>
  <si>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</si>
  <si>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</si>
  <si>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</si>
  <si>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</si>
  <si>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</si>
  <si>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</si>
  <si>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</si>
  <si>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</si>
  <si>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</si>
  <si>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</si>
  <si>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</si>
  <si>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</si>
  <si>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</si>
  <si>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</si>
  <si>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</si>
  <si>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</si>
  <si>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</si>
  <si>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</si>
  <si>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</si>
  <si>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</si>
  <si>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</si>
  <si>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</si>
  <si>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</si>
  <si>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</si>
  <si>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</si>
  <si>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</si>
  <si>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</si>
  <si>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</si>
  <si>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</si>
  <si>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</si>
  <si>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</si>
  <si>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</si>
  <si>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</si>
  <si>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</si>
  <si>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</si>
  <si>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</si>
  <si>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</si>
  <si>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</si>
  <si>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</si>
  <si>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</si>
  <si>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</si>
  <si>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</si>
  <si>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</si>
  <si>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</si>
  <si>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</si>
  <si>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</si>
  <si>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</si>
  <si>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</si>
  <si>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</si>
  <si>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</si>
  <si>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</si>
  <si>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</si>
  <si>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</si>
  <si>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</si>
  <si>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</si>
  <si>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</si>
  <si>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</si>
  <si>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</si>
  <si>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</si>
  <si>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</si>
  <si>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</si>
  <si>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</si>
  <si>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</si>
  <si>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</si>
  <si>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</si>
  <si>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</si>
  <si>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</si>
  <si>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</si>
  <si>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</si>
  <si>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</si>
  <si>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</si>
  <si>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</si>
  <si>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</si>
  <si>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</si>
  <si>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</si>
  <si>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</si>
  <si>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</si>
  <si>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</si>
  <si>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</si>
  <si>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</si>
  <si>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</si>
  <si>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</si>
  <si>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</si>
  <si>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</si>
  <si>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</si>
  <si>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</si>
  <si>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</si>
  <si>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</si>
  <si>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</si>
  <si>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</si>
  <si>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</si>
  <si>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</si>
  <si>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</si>
  <si>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</si>
  <si>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</si>
  <si>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</si>
  <si>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</si>
  <si>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</si>
  <si>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</si>
  <si>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</si>
  <si>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</si>
  <si>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</si>
  <si>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</si>
  <si>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</si>
  <si>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</si>
  <si>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</si>
  <si>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</si>
  <si>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</si>
  <si>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</si>
  <si>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</si>
  <si>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</si>
  <si>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</si>
  <si>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</si>
  <si>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</si>
  <si>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</si>
  <si>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</si>
  <si>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</si>
  <si>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</si>
  <si>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</si>
  <si>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</si>
  <si>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</si>
  <si>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</si>
  <si>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</si>
  <si>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</si>
  <si>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</si>
  <si>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</si>
  <si>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</si>
  <si>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</si>
  <si>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</si>
  <si>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</si>
  <si>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</si>
  <si>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</si>
  <si>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</si>
  <si>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</si>
  <si>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</si>
  <si>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</si>
  <si>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</si>
  <si>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</si>
  <si>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</si>
  <si>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</si>
  <si>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</si>
  <si>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</si>
  <si>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</si>
  <si>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</si>
  <si>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</si>
  <si>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</si>
  <si>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</si>
  <si>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</si>
  <si>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</si>
  <si>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</si>
  <si>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</si>
  <si>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</si>
  <si>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</si>
  <si>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</si>
  <si>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</si>
  <si>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</si>
  <si>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</si>
  <si>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</si>
  <si>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</si>
  <si>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</si>
  <si>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</si>
  <si>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</si>
  <si>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</si>
  <si>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</si>
  <si>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</si>
  <si>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</si>
  <si>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</si>
  <si>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</si>
  <si>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</si>
  <si>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</si>
  <si>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</si>
  <si>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</si>
  <si>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</si>
  <si>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</si>
  <si>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</si>
  <si>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</si>
  <si>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</si>
  <si>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</si>
  <si>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</si>
  <si>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</si>
  <si>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</si>
  <si>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</si>
  <si>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</si>
  <si>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</si>
  <si>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</si>
  <si>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</si>
  <si>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</si>
  <si>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</si>
  <si>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</si>
  <si>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</si>
  <si>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</si>
  <si>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</si>
  <si>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</si>
  <si>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</si>
  <si>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</si>
  <si>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</si>
  <si>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</si>
  <si>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</si>
  <si>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</si>
  <si>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</si>
  <si>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</si>
  <si>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</si>
  <si>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</si>
  <si>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</si>
  <si>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</si>
  <si>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</si>
  <si>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</si>
  <si>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</si>
  <si>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</si>
  <si>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</si>
  <si>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</si>
  <si>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</si>
  <si>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</si>
  <si>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</si>
  <si>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</si>
  <si>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</si>
  <si>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</si>
  <si>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</si>
  <si>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</si>
  <si>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</si>
  <si>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</si>
  <si>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</si>
  <si>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</si>
  <si>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</si>
  <si>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</si>
  <si>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</si>
  <si>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</si>
  <si>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</si>
  <si>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</si>
  <si>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</si>
  <si>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</si>
  <si>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</si>
  <si>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</si>
  <si>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</si>
  <si>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</si>
  <si>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</si>
  <si>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</si>
  <si>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</si>
  <si>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</si>
  <si>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</si>
  <si>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</si>
  <si>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</si>
  <si>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</si>
  <si>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</si>
  <si>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</si>
  <si>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</si>
  <si>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</si>
  <si>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</si>
  <si>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</si>
  <si>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</si>
  <si>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</si>
  <si>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</si>
  <si>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</si>
  <si>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</si>
  <si>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</si>
  <si>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</si>
  <si>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</si>
  <si>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</si>
  <si>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</si>
  <si>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</si>
  <si>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</si>
  <si>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</si>
  <si>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</si>
  <si>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</si>
  <si>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</si>
  <si>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</si>
  <si>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</si>
  <si>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</si>
  <si>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</si>
  <si>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</si>
  <si>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</si>
  <si>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</si>
  <si>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</si>
  <si>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</si>
  <si>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</si>
  <si>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</si>
  <si>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</si>
  <si>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</si>
  <si>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</si>
  <si>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</si>
  <si>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</si>
  <si>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</si>
  <si>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</si>
  <si>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</si>
  <si>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</si>
  <si>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</si>
  <si>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</si>
  <si>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</si>
  <si>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</si>
  <si>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</si>
  <si>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</si>
  <si>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</si>
  <si>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</si>
  <si>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</si>
  <si>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</si>
  <si>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</si>
  <si>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</si>
  <si>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</si>
  <si>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</si>
  <si>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</si>
  <si>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</si>
  <si>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</si>
  <si>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</si>
  <si>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</si>
  <si>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</si>
  <si>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</si>
  <si>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</si>
  <si>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</si>
  <si>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</si>
  <si>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</si>
  <si>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</si>
  <si>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</si>
  <si>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</si>
  <si>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</si>
  <si>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</si>
  <si>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</si>
  <si>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</si>
  <si>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</si>
  <si>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</si>
  <si>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</si>
  <si>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</si>
  <si>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</si>
  <si>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</si>
  <si>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</si>
  <si>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</si>
  <si>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</si>
  <si>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</si>
  <si>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</si>
  <si>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</si>
  <si>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</si>
  <si>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</si>
  <si>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</si>
  <si>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</si>
  <si>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</si>
  <si>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</si>
  <si>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</si>
  <si>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</si>
  <si>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</si>
  <si>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</si>
  <si>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</si>
  <si>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</si>
  <si>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</si>
  <si>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</si>
  <si>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</si>
  <si>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</si>
  <si>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</si>
  <si>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</si>
  <si>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</si>
  <si>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</si>
  <si>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</si>
  <si>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</si>
  <si>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</si>
  <si>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</si>
  <si>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</si>
  <si>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</si>
  <si>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</si>
  <si>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</si>
  <si>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</si>
  <si>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</si>
  <si>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</si>
  <si>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</si>
  <si>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</si>
  <si>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</si>
  <si>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</si>
  <si>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</si>
  <si>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</si>
  <si>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</si>
  <si>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</si>
  <si>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</si>
  <si>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</si>
  <si>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</si>
  <si>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</si>
  <si>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</si>
  <si>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</si>
  <si>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</si>
  <si>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</si>
  <si>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</si>
  <si>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</si>
  <si>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</si>
  <si>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</si>
  <si>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</si>
  <si>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</si>
  <si>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</si>
  <si>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</si>
  <si>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</si>
  <si>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</si>
  <si>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</si>
  <si>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</si>
  <si>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</si>
  <si>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</si>
  <si>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</si>
  <si>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</si>
  <si>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</si>
  <si>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</si>
  <si>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</si>
  <si>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</si>
  <si>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</si>
  <si>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</si>
  <si>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</si>
  <si>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</si>
  <si>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</si>
  <si>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</si>
  <si>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</si>
  <si>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</si>
  <si>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</si>
  <si>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</si>
  <si>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</si>
  <si>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</si>
  <si>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</si>
  <si>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</si>
  <si>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</si>
  <si>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</si>
  <si>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</si>
  <si>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</si>
  <si>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</si>
  <si>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</si>
  <si>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</si>
  <si>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</si>
  <si>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</si>
  <si>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</si>
  <si>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</si>
  <si>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</si>
  <si>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</si>
  <si>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</si>
  <si>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</si>
  <si>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</si>
  <si>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</si>
  <si>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</si>
  <si>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</si>
  <si>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</si>
  <si>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</si>
  <si>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</si>
  <si>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</si>
  <si>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</si>
  <si>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</si>
  <si>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</si>
  <si>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</si>
  <si>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</si>
  <si>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</si>
  <si>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</si>
  <si>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</si>
  <si>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</si>
  <si>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</si>
  <si>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</si>
  <si>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</si>
  <si>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</si>
  <si>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</si>
  <si>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</si>
  <si>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</si>
  <si>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</si>
  <si>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</si>
  <si>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</si>
  <si>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</si>
  <si>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</si>
  <si>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</si>
  <si>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</si>
  <si>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</si>
  <si>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</si>
  <si>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</si>
  <si>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</si>
  <si>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</si>
  <si>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</si>
  <si>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</si>
  <si>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</si>
  <si>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</si>
  <si>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</si>
  <si>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</si>
  <si>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</si>
  <si>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</si>
  <si>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</si>
  <si>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</si>
  <si>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</si>
  <si>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</si>
  <si>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</si>
  <si>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</si>
  <si>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</si>
  <si>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</si>
  <si>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</si>
  <si>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</si>
  <si>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</si>
  <si>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</si>
  <si>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</si>
  <si>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</si>
  <si>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</si>
  <si>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</si>
  <si>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</si>
  <si>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</si>
  <si>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</si>
  <si>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</si>
  <si>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</si>
  <si>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</si>
  <si>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</si>
  <si>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</si>
  <si>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</si>
  <si>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</si>
  <si>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</si>
  <si>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</si>
  <si>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</si>
  <si>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</si>
  <si>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</si>
  <si>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</si>
  <si>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</si>
  <si>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</si>
  <si>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</si>
  <si>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</si>
  <si>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</si>
  <si>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</si>
  <si>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</si>
  <si>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</si>
  <si>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</si>
  <si>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</si>
  <si>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</si>
  <si>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</si>
  <si>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</si>
  <si>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</si>
  <si>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</si>
  <si>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</si>
  <si>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</si>
  <si>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</si>
  <si>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</si>
  <si>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</si>
  <si>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</si>
  <si>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</si>
  <si>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</si>
  <si>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</si>
  <si>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</si>
  <si>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</si>
  <si>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</si>
  <si>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</si>
  <si>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</si>
  <si>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</si>
  <si>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</si>
  <si>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</si>
  <si>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</si>
  <si>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</si>
  <si>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</si>
  <si>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</si>
  <si>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</si>
  <si>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</si>
  <si>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</si>
  <si>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</si>
  <si>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</si>
  <si>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</si>
  <si>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</si>
  <si>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</si>
  <si>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</si>
  <si>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</si>
  <si>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</si>
  <si>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</si>
  <si>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</si>
  <si>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</si>
  <si>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</si>
  <si>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</si>
  <si>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</si>
  <si>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</si>
  <si>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</si>
  <si>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</si>
  <si>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</si>
  <si>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</si>
  <si>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</si>
  <si>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</si>
  <si>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</si>
  <si>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</si>
  <si>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</si>
  <si>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</si>
  <si>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</si>
  <si>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</si>
  <si>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</si>
  <si>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</si>
  <si>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</si>
  <si>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</si>
  <si>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</si>
  <si>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</si>
  <si>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</si>
  <si>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</si>
  <si>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</si>
  <si>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</si>
  <si>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</si>
  <si>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</si>
  <si>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</si>
  <si>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</si>
  <si>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</si>
  <si>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</si>
  <si>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</si>
  <si>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</si>
  <si>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</si>
  <si>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</si>
  <si>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</si>
  <si>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</si>
  <si>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</si>
  <si>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</si>
  <si>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</si>
  <si>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</si>
  <si>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</si>
  <si>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</si>
  <si>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</si>
  <si>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</si>
  <si>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</si>
  <si>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</si>
  <si>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</si>
  <si>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</si>
  <si>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</si>
  <si>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</si>
  <si>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</si>
  <si>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</si>
  <si>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</si>
  <si>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</si>
  <si>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</si>
  <si>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</si>
  <si>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</si>
  <si>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</si>
  <si>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</si>
  <si>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</si>
  <si>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</si>
  <si>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</si>
  <si>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</si>
  <si>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</si>
  <si>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</si>
  <si>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</si>
  <si>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</si>
  <si>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</si>
  <si>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</si>
  <si>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</si>
  <si>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</si>
  <si>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</si>
  <si>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</si>
  <si>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</si>
  <si>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</si>
  <si>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</si>
  <si>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</si>
  <si>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</si>
  <si>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</si>
  <si>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</si>
  <si>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</si>
  <si>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</si>
  <si>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</si>
  <si>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</si>
  <si>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</si>
  <si>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</si>
  <si>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</si>
  <si>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</si>
  <si>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</si>
  <si>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</si>
  <si>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</si>
  <si>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</si>
  <si>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</si>
  <si>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</si>
  <si>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</si>
  <si>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</si>
  <si>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</si>
  <si>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</si>
  <si>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</si>
  <si>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</si>
  <si>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</si>
  <si>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</si>
  <si>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</si>
  <si>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</si>
  <si>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</si>
  <si>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</si>
  <si>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</si>
  <si>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</si>
  <si>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</si>
  <si>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</si>
  <si>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</si>
  <si>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</si>
  <si>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</si>
  <si>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</si>
  <si>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</si>
  <si>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</si>
  <si>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</si>
  <si>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</si>
  <si>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</si>
  <si>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</si>
  <si>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</si>
  <si>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</si>
  <si>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</si>
  <si>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</si>
  <si>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</si>
  <si>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</si>
  <si>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</si>
  <si>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</si>
  <si>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</si>
  <si>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</si>
  <si>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</si>
  <si>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</si>
  <si>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</si>
  <si>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</si>
  <si>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</si>
  <si>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</si>
  <si>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</si>
  <si>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</si>
  <si>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</si>
  <si>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</si>
  <si>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</si>
  <si>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</si>
  <si>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</si>
  <si>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</si>
  <si>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</si>
  <si>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</si>
  <si>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</si>
  <si>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</si>
  <si>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</si>
  <si>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</si>
  <si>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</si>
  <si>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</si>
  <si>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</si>
  <si>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</si>
  <si>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</si>
  <si>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</si>
  <si>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</si>
  <si>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</si>
  <si>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</si>
  <si>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</si>
  <si>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</si>
  <si>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</si>
  <si>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</si>
  <si>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</si>
  <si>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</si>
  <si>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</si>
  <si>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</si>
  <si>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</si>
  <si>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</si>
  <si>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</si>
  <si>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</si>
  <si>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</si>
  <si>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</si>
  <si>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</si>
  <si>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</si>
  <si>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</si>
  <si>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</si>
  <si>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</si>
  <si>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</si>
  <si>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</si>
  <si>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</si>
  <si>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</si>
  <si>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</si>
  <si>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</si>
  <si>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</si>
  <si>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</si>
  <si>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</si>
  <si>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</si>
  <si>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</si>
  <si>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</si>
  <si>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</si>
  <si>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</si>
  <si>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</si>
  <si>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</si>
  <si>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</si>
  <si>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</si>
  <si>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</si>
  <si>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</si>
  <si>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</si>
  <si>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</si>
  <si>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</si>
  <si>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</si>
  <si>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</si>
  <si>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</si>
  <si>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</si>
  <si>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</si>
  <si>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</si>
  <si>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</si>
  <si>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</si>
  <si>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</si>
  <si>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</si>
  <si>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</si>
  <si>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</si>
  <si>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</si>
  <si>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</si>
  <si>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</si>
  <si>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</si>
  <si>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</si>
  <si>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</si>
  <si>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</si>
  <si>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</si>
  <si>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</si>
  <si>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</si>
  <si>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</si>
  <si>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</si>
  <si>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</si>
  <si>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</si>
  <si>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</si>
  <si>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</si>
  <si>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</si>
  <si>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</si>
  <si>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</si>
  <si>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</si>
  <si>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</si>
  <si>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</si>
  <si>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</si>
  <si>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</si>
  <si>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</si>
  <si>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</si>
  <si>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</si>
  <si>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</si>
  <si>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</si>
  <si>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</si>
  <si>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</si>
  <si>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</si>
  <si>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</si>
  <si>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</si>
  <si>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</si>
  <si>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</si>
  <si>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</si>
  <si>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</si>
  <si>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</si>
  <si>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</si>
  <si>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</si>
  <si>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</si>
  <si>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</si>
  <si>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</si>
  <si>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</si>
  <si>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</si>
  <si>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</si>
  <si>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</si>
  <si>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</si>
  <si>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</si>
  <si>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</si>
  <si>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</si>
  <si>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</si>
  <si>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</si>
  <si>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</si>
  <si>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</si>
  <si>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</si>
  <si>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</si>
  <si>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</si>
  <si>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</si>
  <si>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</si>
  <si>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</si>
  <si>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</si>
  <si>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</si>
  <si>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</si>
  <si>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</si>
  <si>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</si>
  <si>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</si>
  <si>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</si>
  <si>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</si>
  <si>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</si>
  <si>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</si>
  <si>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</si>
  <si>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</si>
  <si>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</si>
  <si>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</si>
  <si>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</si>
  <si>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</si>
  <si>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</si>
  <si>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</si>
  <si>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</si>
  <si>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</si>
  <si>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</si>
  <si>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</si>
  <si>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</si>
  <si>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</si>
  <si>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</si>
  <si>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</si>
  <si>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</si>
  <si>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</si>
  <si>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</si>
  <si>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</si>
  <si>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</si>
  <si>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</si>
  <si>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</si>
  <si>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</si>
  <si>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</si>
  <si>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</si>
  <si>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</si>
  <si>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</si>
  <si>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</si>
  <si>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</si>
  <si>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</si>
  <si>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</si>
  <si>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</si>
  <si>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</si>
  <si>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</si>
  <si>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</si>
  <si>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</si>
  <si>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</si>
  <si>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</si>
  <si>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</si>
  <si>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</si>
  <si>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</si>
  <si>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</si>
  <si>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</si>
  <si>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</si>
  <si>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</si>
  <si>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</si>
  <si>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</si>
  <si>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</si>
  <si>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</si>
  <si>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</si>
  <si>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</si>
  <si>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</si>
  <si>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</si>
  <si>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</si>
  <si>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</si>
  <si>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</si>
  <si>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</si>
  <si>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</si>
  <si>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</si>
  <si>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</si>
  <si>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</si>
  <si>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</si>
  <si>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</si>
  <si>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</si>
  <si>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</si>
  <si>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</si>
  <si>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</si>
  <si>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</si>
  <si>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</si>
  <si>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</si>
  <si>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</si>
  <si>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</si>
  <si>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</si>
  <si>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</si>
  <si>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</si>
  <si>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</si>
  <si>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</si>
  <si>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</si>
  <si>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</si>
  <si>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</si>
  <si>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</si>
  <si>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</si>
  <si>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</si>
  <si>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</si>
  <si>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</si>
  <si>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</si>
  <si>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</si>
  <si>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</si>
  <si>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</si>
  <si>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</si>
  <si>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</si>
  <si>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</si>
  <si>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</si>
  <si>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</si>
  <si>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</si>
  <si>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</si>
  <si>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</si>
  <si>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</si>
  <si>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</si>
  <si>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</si>
  <si>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</si>
  <si>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</si>
  <si>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</si>
  <si>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</si>
  <si>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</si>
  <si>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</si>
  <si>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</si>
  <si>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</si>
  <si>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</si>
  <si>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</si>
  <si>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</si>
  <si>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</si>
  <si>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</si>
  <si>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</si>
  <si>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</si>
  <si>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</si>
  <si>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</si>
  <si>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</si>
  <si>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</si>
  <si>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</si>
  <si>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</si>
  <si>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</si>
  <si>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</si>
  <si>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</si>
  <si>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</si>
  <si>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</si>
  <si>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</si>
  <si>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</si>
  <si>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</si>
  <si>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</si>
  <si>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</si>
  <si>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</si>
  <si>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</si>
  <si>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</si>
  <si>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</si>
  <si>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</si>
  <si>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</si>
  <si>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</si>
  <si>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</si>
  <si>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</si>
  <si>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</si>
  <si>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</si>
  <si>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</si>
  <si>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</si>
  <si>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</si>
  <si>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</si>
  <si>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</si>
  <si>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</si>
  <si>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</si>
  <si>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</si>
  <si>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</si>
  <si>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</si>
  <si>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</si>
  <si>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</si>
  <si>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</si>
  <si>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</si>
  <si>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</si>
  <si>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</si>
  <si>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</si>
  <si>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</si>
  <si>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</si>
  <si>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</si>
  <si>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</si>
  <si>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</si>
  <si>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</si>
  <si>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</si>
  <si>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</si>
  <si>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</si>
  <si>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</si>
  <si>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</si>
  <si>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</si>
  <si>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</si>
  <si>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</si>
  <si>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</si>
  <si>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</si>
  <si>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</si>
  <si>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</si>
  <si>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</si>
  <si>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</si>
  <si>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</si>
  <si>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</si>
  <si>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</si>
  <si>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</si>
  <si>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</si>
  <si>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</si>
  <si>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</si>
  <si>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</si>
  <si>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</si>
  <si>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</si>
  <si>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</si>
  <si>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</si>
  <si>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</si>
  <si>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</si>
  <si>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</si>
  <si>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</si>
  <si>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</si>
  <si>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</si>
  <si>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</si>
  <si>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</si>
  <si>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</si>
  <si>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</si>
  <si>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</si>
  <si>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</si>
  <si>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</si>
  <si>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</si>
  <si>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</si>
  <si>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</si>
  <si>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</si>
  <si>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</si>
  <si>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</si>
  <si>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</si>
  <si>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</si>
  <si>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</si>
  <si>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</si>
  <si>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</si>
  <si>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</si>
  <si>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</si>
  <si>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</si>
  <si>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</si>
  <si>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</si>
  <si>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</si>
  <si>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</si>
  <si>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</si>
  <si>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</si>
  <si>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</si>
  <si>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</si>
  <si>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</si>
  <si>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</si>
  <si>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</si>
  <si>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</si>
  <si>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</si>
  <si>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</si>
  <si>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</si>
  <si>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</si>
  <si>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</si>
  <si>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</si>
  <si>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</si>
  <si>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</si>
  <si>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</si>
  <si>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</si>
  <si>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</si>
  <si>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</si>
  <si>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</si>
  <si>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</si>
  <si>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</si>
  <si>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</si>
  <si>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</si>
  <si>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</si>
  <si>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</si>
  <si>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</si>
  <si>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</si>
  <si>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</si>
  <si>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</si>
  <si>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</si>
  <si>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</si>
  <si>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</si>
  <si>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</si>
  <si>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</si>
  <si>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</si>
  <si>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</si>
  <si>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</si>
  <si>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</si>
  <si>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</si>
  <si>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</si>
  <si>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</si>
  <si>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</si>
  <si>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</si>
  <si>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</si>
  <si>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</si>
  <si>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</si>
  <si>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</si>
  <si>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</si>
  <si>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</si>
  <si>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</si>
  <si>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</si>
  <si>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</si>
  <si>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</si>
  <si>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</si>
  <si>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</si>
  <si>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</si>
  <si>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</si>
  <si>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</si>
  <si>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</si>
  <si>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</si>
  <si>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</si>
  <si>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</si>
  <si>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</si>
  <si>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</si>
  <si>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</si>
  <si>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</si>
  <si>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</si>
  <si>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</si>
  <si>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</si>
  <si>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</si>
  <si>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</si>
  <si>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</si>
  <si>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</si>
  <si>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</si>
  <si>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</si>
  <si>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</si>
  <si>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</si>
  <si>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</si>
  <si>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</si>
  <si>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</si>
  <si>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</si>
  <si>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</si>
  <si>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</si>
  <si>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</si>
  <si>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</si>
  <si>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</si>
  <si>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</si>
  <si>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</si>
  <si>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</si>
  <si>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</si>
  <si>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</si>
  <si>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</si>
  <si>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</si>
  <si>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</si>
  <si>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</si>
  <si>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</si>
  <si>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</si>
  <si>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</si>
  <si>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</si>
  <si>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</si>
  <si>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</si>
  <si>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</si>
  <si>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</si>
  <si>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</si>
  <si>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</si>
  <si>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</si>
  <si>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</si>
  <si>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</si>
  <si>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</si>
  <si>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</si>
  <si>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</si>
  <si>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</si>
  <si>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</si>
  <si>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</si>
  <si>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</si>
  <si>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</si>
  <si>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</si>
  <si>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</si>
  <si>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</si>
  <si>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</si>
  <si>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</si>
  <si>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</si>
  <si>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</si>
  <si>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</si>
  <si>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</si>
  <si>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</si>
  <si>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</si>
  <si>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</si>
  <si>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</si>
  <si>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</si>
  <si>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</si>
  <si>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</si>
  <si>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</si>
  <si>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</si>
  <si>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</si>
  <si>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</si>
  <si>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</si>
  <si>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</si>
  <si>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</si>
  <si>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</si>
  <si>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</si>
  <si>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</si>
  <si>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</si>
  <si>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</si>
  <si>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</si>
  <si>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</si>
  <si>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</si>
  <si>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</si>
  <si>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</si>
  <si>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</si>
  <si>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</si>
  <si>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</si>
  <si>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</si>
  <si>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</si>
  <si>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</si>
  <si>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</si>
  <si>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</si>
  <si>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</si>
  <si>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</si>
  <si>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</si>
  <si>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</si>
  <si>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</si>
  <si>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</si>
  <si>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</si>
  <si>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</si>
  <si>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Unidad de Monitoreo</t>
  </si>
  <si>
    <t>ATM Cemento PANAM</t>
  </si>
  <si>
    <t>Cajeros Reportados Sin Efectivo</t>
  </si>
  <si>
    <t>ReservaC Norte</t>
  </si>
  <si>
    <t>ASIGNADO</t>
  </si>
  <si>
    <t>Open</t>
  </si>
  <si>
    <t>Cepeda, Ricardo Alberto</t>
  </si>
  <si>
    <t>Olivo Diaz, Maria Luisa</t>
  </si>
  <si>
    <t>Pelaez Lugo, Ramon Aristides</t>
  </si>
  <si>
    <t>Alvarez Eusebio, Wascar Antonio</t>
  </si>
  <si>
    <t xml:space="preserve">Brioso Luciano, Cristino </t>
  </si>
  <si>
    <t>ATM VILLA FLORES</t>
  </si>
  <si>
    <t xml:space="preserve">Gil Carrera, Santiago </t>
  </si>
  <si>
    <t>Hold</t>
  </si>
  <si>
    <t>TECLADO</t>
  </si>
  <si>
    <t>Abastecido</t>
  </si>
  <si>
    <t>2 Gavetas Vacías y 1 Fallando</t>
  </si>
  <si>
    <t>ATM Estación Sabana Yegua</t>
  </si>
  <si>
    <t>Morales Payano, Wilfredy Leandro</t>
  </si>
  <si>
    <t>335753819</t>
  </si>
  <si>
    <t>335753845</t>
  </si>
  <si>
    <t>335753912 </t>
  </si>
  <si>
    <t>2 Fallando y 1 Vacia</t>
  </si>
  <si>
    <t>335754338</t>
  </si>
  <si>
    <t>335755263</t>
  </si>
  <si>
    <t>335755260</t>
  </si>
  <si>
    <t>335755278</t>
  </si>
  <si>
    <t>335755270</t>
  </si>
  <si>
    <t>335755268</t>
  </si>
  <si>
    <t>335755267</t>
  </si>
  <si>
    <t>335755265</t>
  </si>
  <si>
    <t>335755264</t>
  </si>
  <si>
    <t>Closed</t>
  </si>
  <si>
    <t>335755777</t>
  </si>
  <si>
    <t>335755845</t>
  </si>
  <si>
    <t>335755898</t>
  </si>
  <si>
    <t>335755911</t>
  </si>
  <si>
    <t>335755933</t>
  </si>
  <si>
    <t>335756144</t>
  </si>
  <si>
    <t>335756177</t>
  </si>
  <si>
    <t>335756178</t>
  </si>
  <si>
    <t>335756184</t>
  </si>
  <si>
    <t>335756216</t>
  </si>
  <si>
    <t>335756226</t>
  </si>
  <si>
    <t>335756246</t>
  </si>
  <si>
    <t>335756257</t>
  </si>
  <si>
    <t>335756474</t>
  </si>
  <si>
    <t>335756473</t>
  </si>
  <si>
    <t>335756472</t>
  </si>
  <si>
    <t>335756470</t>
  </si>
  <si>
    <t>335756465</t>
  </si>
  <si>
    <t>335756457</t>
  </si>
  <si>
    <t>335756450</t>
  </si>
  <si>
    <t>335756436</t>
  </si>
  <si>
    <t>335756428</t>
  </si>
  <si>
    <t>335756426</t>
  </si>
  <si>
    <t>335756416</t>
  </si>
  <si>
    <t>335756395</t>
  </si>
  <si>
    <t>335756372</t>
  </si>
  <si>
    <t>335756298</t>
  </si>
  <si>
    <t>335756489</t>
  </si>
  <si>
    <t>335756488</t>
  </si>
  <si>
    <t>335756487</t>
  </si>
  <si>
    <t>335756486</t>
  </si>
  <si>
    <t>335756485</t>
  </si>
  <si>
    <t>335756484</t>
  </si>
  <si>
    <t>335756483</t>
  </si>
  <si>
    <t>335756481</t>
  </si>
  <si>
    <t>335756479</t>
  </si>
  <si>
    <t>335756478</t>
  </si>
  <si>
    <t>335756477</t>
  </si>
  <si>
    <t>335756476</t>
  </si>
  <si>
    <t>335756475</t>
  </si>
  <si>
    <t>07 Enero de 2021</t>
  </si>
  <si>
    <t>335756509</t>
  </si>
  <si>
    <t>335756508</t>
  </si>
  <si>
    <t>335756507</t>
  </si>
  <si>
    <t>335756506</t>
  </si>
  <si>
    <t>335756505</t>
  </si>
  <si>
    <t>335756503</t>
  </si>
  <si>
    <t>335756502</t>
  </si>
  <si>
    <t>335756510</t>
  </si>
  <si>
    <t>335756537</t>
  </si>
  <si>
    <t>335756553</t>
  </si>
  <si>
    <t>335756563</t>
  </si>
  <si>
    <t>335756568</t>
  </si>
  <si>
    <t>335756584</t>
  </si>
  <si>
    <t>FUERA DE SERVICIO</t>
  </si>
  <si>
    <t>Disponible</t>
  </si>
  <si>
    <t>FALLA ELECTRICA</t>
  </si>
  <si>
    <t>En Servicio</t>
  </si>
  <si>
    <t>335756654</t>
  </si>
  <si>
    <t>335756668</t>
  </si>
  <si>
    <t>335756679</t>
  </si>
  <si>
    <t>335756767</t>
  </si>
  <si>
    <t>335756783</t>
  </si>
  <si>
    <t>335756827</t>
  </si>
  <si>
    <t>335756846</t>
  </si>
  <si>
    <t>335756852</t>
  </si>
  <si>
    <t>335756860</t>
  </si>
  <si>
    <t>335756865</t>
  </si>
  <si>
    <t>335756903</t>
  </si>
  <si>
    <t>335756917</t>
  </si>
  <si>
    <t>335756957</t>
  </si>
  <si>
    <t>335757019</t>
  </si>
  <si>
    <t>GAVETAS DE DEPOSITO LLENA</t>
  </si>
  <si>
    <t>PRINTER ERROR</t>
  </si>
  <si>
    <t>335756431</t>
  </si>
  <si>
    <t>335756957 </t>
  </si>
  <si>
    <t>335756865 </t>
  </si>
  <si>
    <t>335756860 </t>
  </si>
  <si>
    <t>GAVETA DE DEPOSITO LLENA</t>
  </si>
  <si>
    <t>335757436</t>
  </si>
  <si>
    <t>335757431</t>
  </si>
  <si>
    <t>335757426</t>
  </si>
  <si>
    <t>335757419</t>
  </si>
  <si>
    <t>335757416</t>
  </si>
  <si>
    <t>335757415</t>
  </si>
  <si>
    <t>335757357</t>
  </si>
  <si>
    <t>335757322</t>
  </si>
  <si>
    <t>335757315</t>
  </si>
  <si>
    <t>335757293</t>
  </si>
  <si>
    <t>335757285</t>
  </si>
  <si>
    <t>335757281</t>
  </si>
  <si>
    <t>335757278</t>
  </si>
  <si>
    <t>335757276</t>
  </si>
  <si>
    <t>335757274</t>
  </si>
  <si>
    <t>335757260</t>
  </si>
  <si>
    <t>335757254</t>
  </si>
  <si>
    <t>335757249</t>
  </si>
  <si>
    <t>335757245</t>
  </si>
  <si>
    <t>335757231</t>
  </si>
  <si>
    <t>335757216</t>
  </si>
  <si>
    <t>335757215</t>
  </si>
  <si>
    <t>335757145</t>
  </si>
  <si>
    <t>335757137</t>
  </si>
  <si>
    <t>335757118</t>
  </si>
  <si>
    <t>335757112</t>
  </si>
  <si>
    <t>335757105</t>
  </si>
  <si>
    <t>335757090</t>
  </si>
  <si>
    <t>335757076</t>
  </si>
  <si>
    <t>335757063</t>
  </si>
  <si>
    <t>Fernandez Pichardo, Jorge Rafael</t>
  </si>
  <si>
    <t>GAVETAS PROBLEMA</t>
  </si>
  <si>
    <t>1 Gavetas Vacías y 2 Fallando</t>
  </si>
  <si>
    <t>Carga Exitosa</t>
  </si>
  <si>
    <t>Fuera de Servicio</t>
  </si>
  <si>
    <t>De la Cruz Marcelo, Mawel Andres</t>
  </si>
  <si>
    <t>Doñe Ramirez, Luis Manuel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</si>
</sst>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  <font>
      <b/>
      <u/>
      <sz val="12"/>
      <color theme="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rgb="FFD4D4D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D4D4D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5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</cellStyleXfs>
  <cellXfs count="16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0" fontId="0" fillId="0" borderId="0" xfId="0" applyNumberFormat="1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50" xfId="0" applyNumberFormat="1" applyFont="1" applyFill="1" applyBorder="1" applyAlignment="1">
      <alignment horizontal="center" vertical="center"/>
    </xf>
    <xf numFmtId="0" fontId="26" fillId="49" borderId="50" xfId="0" applyFont="1" applyFill="1" applyBorder="1" applyAlignment="1">
      <alignment horizontal="center" vertical="center" wrapText="1"/>
    </xf>
    <xf numFmtId="0" fontId="39" fillId="41" borderId="50" xfId="141" applyBorder="1">
      <alignment horizontal="center" vertical="center" wrapText="1"/>
    </xf>
    <xf numFmtId="0" fontId="0" fillId="4" borderId="55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7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7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6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60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60" xfId="0" applyFont="1" applyFill="1" applyBorder="1" applyAlignment="1">
      <alignment horizontal="center" vertical="center"/>
    </xf>
    <xf numFmtId="22" fontId="6" fillId="5" borderId="4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33" fillId="5" borderId="6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22" fontId="6" fillId="5" borderId="63" xfId="0" applyNumberFormat="1" applyFont="1" applyFill="1" applyBorder="1" applyAlignment="1">
      <alignment horizontal="center" vertical="center"/>
    </xf>
    <xf numFmtId="22" fontId="33" fillId="5" borderId="63" xfId="0" applyNumberFormat="1" applyFont="1" applyFill="1" applyBorder="1" applyAlignment="1">
      <alignment horizontal="center" vertical="center"/>
    </xf>
    <xf numFmtId="0" fontId="0" fillId="0" borderId="0" xfId="0"/>
    <xf numFmtId="0" fontId="33" fillId="5" borderId="63" xfId="0" applyFont="1" applyFill="1" applyBorder="1" applyAlignment="1">
      <alignment horizontal="center" vertical="center"/>
    </xf>
    <xf numFmtId="0" fontId="50" fillId="5" borderId="63" xfId="0" applyFont="1" applyFill="1" applyBorder="1" applyAlignment="1">
      <alignment horizontal="center" vertical="center"/>
    </xf>
    <xf numFmtId="0" fontId="0" fillId="0" borderId="0" xfId="0"/>
    <xf numFmtId="0" fontId="3" fillId="47" borderId="35" xfId="0" applyFont="1" applyFill="1" applyBorder="1" applyAlignment="1">
      <alignment horizontal="center" vertical="center" wrapText="1"/>
    </xf>
    <xf numFmtId="0" fontId="7" fillId="47" borderId="36" xfId="0" applyFont="1" applyFill="1" applyBorder="1" applyAlignment="1">
      <alignment horizontal="center" vertical="center" wrapText="1"/>
    </xf>
    <xf numFmtId="0" fontId="3" fillId="47" borderId="42" xfId="0" applyFont="1" applyFill="1" applyBorder="1" applyAlignment="1">
      <alignment horizontal="center" vertical="center" wrapText="1"/>
    </xf>
    <xf numFmtId="0" fontId="3" fillId="47" borderId="43" xfId="0" applyFont="1" applyFill="1" applyBorder="1" applyAlignment="1">
      <alignment horizontal="center" vertical="center" wrapText="1"/>
    </xf>
    <xf numFmtId="0" fontId="3" fillId="47" borderId="44" xfId="0" applyFont="1" applyFill="1" applyBorder="1" applyAlignment="1">
      <alignment horizontal="center" vertical="center" wrapText="1"/>
    </xf>
    <xf numFmtId="0" fontId="42" fillId="39" borderId="35" xfId="0" applyFont="1" applyFill="1" applyBorder="1" applyAlignment="1">
      <alignment horizontal="center" vertical="center" wrapText="1"/>
    </xf>
    <xf numFmtId="22" fontId="7" fillId="0" borderId="36" xfId="0" applyNumberFormat="1" applyFont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7" borderId="39" xfId="0" applyFont="1" applyFill="1" applyBorder="1" applyAlignment="1">
      <alignment horizontal="center" vertical="center" wrapText="1"/>
    </xf>
    <xf numFmtId="0" fontId="7" fillId="47" borderId="37" xfId="0" applyFont="1" applyFill="1" applyBorder="1" applyAlignment="1">
      <alignment horizontal="center" vertical="center" wrapText="1"/>
    </xf>
    <xf numFmtId="0" fontId="3" fillId="47" borderId="51" xfId="0" applyFont="1" applyFill="1" applyBorder="1" applyAlignment="1">
      <alignment horizontal="center" vertical="center" wrapText="1"/>
    </xf>
    <xf numFmtId="0" fontId="3" fillId="47" borderId="52" xfId="0" applyFont="1" applyFill="1" applyBorder="1" applyAlignment="1">
      <alignment horizontal="center" vertical="center" wrapText="1"/>
    </xf>
    <xf numFmtId="0" fontId="3" fillId="47" borderId="53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4" fillId="42" borderId="56" xfId="0" applyFont="1" applyFill="1" applyBorder="1" applyAlignment="1">
      <alignment horizontal="center" vertical="center" wrapText="1"/>
    </xf>
    <xf numFmtId="0" fontId="11" fillId="5" borderId="54" xfId="0" applyNumberFormat="1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3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30" fillId="5" borderId="68" xfId="0" applyFont="1" applyFill="1" applyBorder="1" applyAlignment="1">
      <alignment horizontal="center" vertical="center" wrapText="1"/>
    </xf>
    <xf numFmtId="0" fontId="51" fillId="42" borderId="56" xfId="0" applyFont="1" applyFill="1" applyBorder="1" applyAlignment="1">
      <alignment horizontal="center" vertical="center" wrapText="1"/>
    </xf>
    <xf numFmtId="22" fontId="50" fillId="5" borderId="63" xfId="0" applyNumberFormat="1" applyFont="1" applyFill="1" applyBorder="1" applyAlignment="1">
      <alignment horizontal="center" vertical="center"/>
    </xf>
    <xf numFmtId="0" fontId="44" fillId="42" borderId="48" xfId="0" applyFont="1" applyFill="1" applyBorder="1" applyAlignment="1">
      <alignment horizontal="center" vertical="center" wrapText="1"/>
    </xf>
    <xf numFmtId="22" fontId="33" fillId="5" borderId="62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6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6" xfId="0" applyFont="1" applyFill="1" applyBorder="1" applyAlignment="1">
      <alignment horizontal="center" vertical="center" wrapText="1"/>
    </xf>
    <xf numFmtId="0" fontId="42" fillId="45" borderId="66" xfId="0" applyFont="1" applyFill="1" applyBorder="1" applyAlignment="1">
      <alignment horizontal="center" vertical="center" wrapText="1"/>
    </xf>
    <xf numFmtId="0" fontId="42" fillId="45" borderId="67" xfId="0" applyFont="1" applyFill="1" applyBorder="1" applyAlignment="1">
      <alignment horizontal="center" vertical="center" wrapText="1"/>
    </xf>
    <xf numFmtId="0" fontId="42" fillId="45" borderId="47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0" fontId="44" fillId="42" borderId="49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0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010"/>
      <tableStyleElement type="headerRow" dxfId="1009"/>
      <tableStyleElement type="totalRow" dxfId="1008"/>
      <tableStyleElement type="firstColumn" dxfId="1007"/>
      <tableStyleElement type="lastColumn" dxfId="1006"/>
      <tableStyleElement type="firstRowStripe" dxfId="1005"/>
      <tableStyleElement type="firstColumnStripe" dxfId="100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5326" cy="628442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460-helpdesk/CAisd/pdmweb.exe?OP=SEARCH+FACTORY=in+SKIPLIST=1+QBE.EQ.id=3464937" TargetMode="External"/><Relationship Id="rId18" Type="http://schemas.openxmlformats.org/officeDocument/2006/relationships/hyperlink" Target="http://s460-helpdesk/CAisd/pdmweb.exe?OP=SEARCH+FACTORY=in+SKIPLIST=1+QBE.EQ.id=3464778" TargetMode="External"/><Relationship Id="rId26" Type="http://schemas.openxmlformats.org/officeDocument/2006/relationships/hyperlink" Target="http://s460-helpdesk/CAisd/pdmweb.exe?OP=SEARCH+FACTORY=in+SKIPLIST=1+QBE.EQ.id=3464572" TargetMode="External"/><Relationship Id="rId39" Type="http://schemas.openxmlformats.org/officeDocument/2006/relationships/hyperlink" Target="http://s460-helpdesk/CAisd/pdmweb.exe?OP=SEARCH+FACTORY=in+SKIPLIST=1+QBE.EQ.id=3465196" TargetMode="External"/><Relationship Id="rId21" Type="http://schemas.openxmlformats.org/officeDocument/2006/relationships/hyperlink" Target="http://s460-helpdesk/CAisd/pdmweb.exe?OP=SEARCH+FACTORY=in+SKIPLIST=1+QBE.EQ.id=3464745" TargetMode="External"/><Relationship Id="rId34" Type="http://schemas.openxmlformats.org/officeDocument/2006/relationships/hyperlink" Target="http://s460-helpdesk/CAisd/pdmweb.exe?OP=SEARCH+FACTORY=in+SKIPLIST=1+QBE.EQ.id=3465240" TargetMode="External"/><Relationship Id="rId42" Type="http://schemas.openxmlformats.org/officeDocument/2006/relationships/hyperlink" Target="http://s460-helpdesk/CAisd/pdmweb.exe?OP=SEARCH+FACTORY=in+SKIPLIST=1+QBE.EQ.id=3465178" TargetMode="External"/><Relationship Id="rId47" Type="http://schemas.openxmlformats.org/officeDocument/2006/relationships/hyperlink" Target="http://s460-helpdesk/CAisd/pdmweb.exe?OP=SEARCH+FACTORY=in+SKIPLIST=1+QBE.EQ.id=3465134" TargetMode="External"/><Relationship Id="rId50" Type="http://schemas.openxmlformats.org/officeDocument/2006/relationships/hyperlink" Target="http://s460-helpdesk/CAisd/pdmweb.exe?OP=SEARCH+FACTORY=in+SKIPLIST=1+QBE.EQ.id=3465055" TargetMode="External"/><Relationship Id="rId55" Type="http://schemas.openxmlformats.org/officeDocument/2006/relationships/hyperlink" Target="http://s460-helpdesk/CAisd/pdmweb.exe?OP=SEARCH+FACTORY=in+SKIPLIST=1+QBE.EQ.id=3464994" TargetMode="External"/><Relationship Id="rId7" Type="http://schemas.openxmlformats.org/officeDocument/2006/relationships/hyperlink" Target="http://s460-helpdesk/CAisd/pdmweb.exe?OP=SEARCH+FACTORY=in+SKIPLIST=1+QBE.EQ.id=3464502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464821" TargetMode="External"/><Relationship Id="rId29" Type="http://schemas.openxmlformats.org/officeDocument/2006/relationships/hyperlink" Target="http://s460-helpdesk/CAisd/pdmweb.exe?OP=SEARCH+FACTORY=in+SKIPLIST=1+QBE.EQ.id=3465344" TargetMode="External"/><Relationship Id="rId11" Type="http://schemas.openxmlformats.org/officeDocument/2006/relationships/hyperlink" Target="http://s460-helpdesk/CAisd/pdmweb.exe?OP=SEARCH+FACTORY=in+SKIPLIST=1+QBE.EQ.id=3464455" TargetMode="External"/><Relationship Id="rId24" Type="http://schemas.openxmlformats.org/officeDocument/2006/relationships/hyperlink" Target="http://s460-helpdesk/CAisd/pdmweb.exe?OP=SEARCH+FACTORY=in+SKIPLIST=1+QBE.EQ.id=3464597" TargetMode="External"/><Relationship Id="rId32" Type="http://schemas.openxmlformats.org/officeDocument/2006/relationships/hyperlink" Target="http://s460-helpdesk/CAisd/pdmweb.exe?OP=SEARCH+FACTORY=in+SKIPLIST=1+QBE.EQ.id=3465333" TargetMode="External"/><Relationship Id="rId37" Type="http://schemas.openxmlformats.org/officeDocument/2006/relationships/hyperlink" Target="http://s460-helpdesk/CAisd/pdmweb.exe?OP=SEARCH+FACTORY=in+SKIPLIST=1+QBE.EQ.id=3465203" TargetMode="External"/><Relationship Id="rId40" Type="http://schemas.openxmlformats.org/officeDocument/2006/relationships/hyperlink" Target="http://s460-helpdesk/CAisd/pdmweb.exe?OP=SEARCH+FACTORY=in+SKIPLIST=1+QBE.EQ.id=3465194" TargetMode="External"/><Relationship Id="rId45" Type="http://schemas.openxmlformats.org/officeDocument/2006/relationships/hyperlink" Target="http://s460-helpdesk/CAisd/pdmweb.exe?OP=SEARCH+FACTORY=in+SKIPLIST=1+QBE.EQ.id=3465163" TargetMode="External"/><Relationship Id="rId53" Type="http://schemas.openxmlformats.org/officeDocument/2006/relationships/hyperlink" Target="http://s460-helpdesk/CAisd/pdmweb.exe?OP=SEARCH+FACTORY=in+SKIPLIST=1+QBE.EQ.id=3465023" TargetMode="External"/><Relationship Id="rId58" Type="http://schemas.openxmlformats.org/officeDocument/2006/relationships/hyperlink" Target="javascript:do_default(2)" TargetMode="External"/><Relationship Id="rId5" Type="http://schemas.openxmlformats.org/officeDocument/2006/relationships/printerSettings" Target="../printerSettings/printerSettings5.bin"/><Relationship Id="rId61" Type="http://schemas.openxmlformats.org/officeDocument/2006/relationships/printerSettings" Target="../printerSettings/printerSettings7.bin"/><Relationship Id="rId19" Type="http://schemas.openxmlformats.org/officeDocument/2006/relationships/hyperlink" Target="http://s460-helpdesk/CAisd/pdmweb.exe?OP=SEARCH+FACTORY=in+SKIPLIST=1+QBE.EQ.id=3464770" TargetMode="External"/><Relationship Id="rId14" Type="http://schemas.openxmlformats.org/officeDocument/2006/relationships/hyperlink" Target="http://s460-helpdesk/CAisd/pdmweb.exe?OP=SEARCH+FACTORY=in+SKIPLIST=1+QBE.EQ.id=3464875" TargetMode="External"/><Relationship Id="rId22" Type="http://schemas.openxmlformats.org/officeDocument/2006/relationships/hyperlink" Target="http://s460-helpdesk/CAisd/pdmweb.exe?OP=SEARCH+FACTORY=in+SKIPLIST=1+QBE.EQ.id=3464701" TargetMode="External"/><Relationship Id="rId27" Type="http://schemas.openxmlformats.org/officeDocument/2006/relationships/hyperlink" Target="http://s460-helpdesk/CAisd/pdmweb.exe?OP=SEARCH+FACTORY=in+SKIPLIST=1+QBE.EQ.id=3465354" TargetMode="External"/><Relationship Id="rId30" Type="http://schemas.openxmlformats.org/officeDocument/2006/relationships/hyperlink" Target="http://s460-helpdesk/CAisd/pdmweb.exe?OP=SEARCH+FACTORY=in+SKIPLIST=1+QBE.EQ.id=3465337" TargetMode="External"/><Relationship Id="rId35" Type="http://schemas.openxmlformats.org/officeDocument/2006/relationships/hyperlink" Target="http://s460-helpdesk/CAisd/pdmweb.exe?OP=SEARCH+FACTORY=in+SKIPLIST=1+QBE.EQ.id=3465233" TargetMode="External"/><Relationship Id="rId43" Type="http://schemas.openxmlformats.org/officeDocument/2006/relationships/hyperlink" Target="http://s460-helpdesk/CAisd/pdmweb.exe?OP=SEARCH+FACTORY=in+SKIPLIST=1+QBE.EQ.id=3465172" TargetMode="External"/><Relationship Id="rId48" Type="http://schemas.openxmlformats.org/officeDocument/2006/relationships/hyperlink" Target="http://s460-helpdesk/CAisd/pdmweb.exe?OP=SEARCH+FACTORY=in+SKIPLIST=1+QBE.EQ.id=3465133" TargetMode="External"/><Relationship Id="rId56" Type="http://schemas.openxmlformats.org/officeDocument/2006/relationships/hyperlink" Target="http://s460-helpdesk/CAisd/pdmweb.exe?OP=SEARCH+FACTORY=in+SKIPLIST=1+QBE.EQ.id=3464981" TargetMode="External"/><Relationship Id="rId8" Type="http://schemas.openxmlformats.org/officeDocument/2006/relationships/hyperlink" Target="http://s460-helpdesk/CAisd/pdmweb.exe?OP=SEARCH+FACTORY=in+SKIPLIST=1+QBE.EQ.id=3464486" TargetMode="External"/><Relationship Id="rId51" Type="http://schemas.openxmlformats.org/officeDocument/2006/relationships/hyperlink" Target="http://s460-helpdesk/CAisd/pdmweb.exe?OP=SEARCH+FACTORY=in+SKIPLIST=1+QBE.EQ.id=3465036" TargetMode="External"/><Relationship Id="rId3" Type="http://schemas.openxmlformats.org/officeDocument/2006/relationships/printerSettings" Target="../printerSettings/printerSettings3.bin"/><Relationship Id="rId12" Type="http://schemas.openxmlformats.org/officeDocument/2006/relationships/hyperlink" Target="http://s460-helpdesk/CAisd/pdmweb.exe?OP=SEARCH+FACTORY=in+SKIPLIST=1+QBE.EQ.id=3464428" TargetMode="External"/><Relationship Id="rId17" Type="http://schemas.openxmlformats.org/officeDocument/2006/relationships/hyperlink" Target="http://s460-helpdesk/CAisd/pdmweb.exe?OP=SEARCH+FACTORY=in+SKIPLIST=1+QBE.EQ.id=3464783" TargetMode="External"/><Relationship Id="rId25" Type="http://schemas.openxmlformats.org/officeDocument/2006/relationships/hyperlink" Target="http://s460-helpdesk/CAisd/pdmweb.exe?OP=SEARCH+FACTORY=in+SKIPLIST=1+QBE.EQ.id=3464586" TargetMode="External"/><Relationship Id="rId33" Type="http://schemas.openxmlformats.org/officeDocument/2006/relationships/hyperlink" Target="http://s460-helpdesk/CAisd/pdmweb.exe?OP=SEARCH+FACTORY=in+SKIPLIST=1+QBE.EQ.id=3465275" TargetMode="External"/><Relationship Id="rId38" Type="http://schemas.openxmlformats.org/officeDocument/2006/relationships/hyperlink" Target="http://s460-helpdesk/CAisd/pdmweb.exe?OP=SEARCH+FACTORY=in+SKIPLIST=1+QBE.EQ.id=3465199" TargetMode="External"/><Relationship Id="rId46" Type="http://schemas.openxmlformats.org/officeDocument/2006/relationships/hyperlink" Target="http://s460-helpdesk/CAisd/pdmweb.exe?OP=SEARCH+FACTORY=in+SKIPLIST=1+QBE.EQ.id=3465149" TargetMode="External"/><Relationship Id="rId59" Type="http://schemas.openxmlformats.org/officeDocument/2006/relationships/hyperlink" Target="javascript:do_default(1)" TargetMode="External"/><Relationship Id="rId20" Type="http://schemas.openxmlformats.org/officeDocument/2006/relationships/hyperlink" Target="http://s460-helpdesk/CAisd/pdmweb.exe?OP=SEARCH+FACTORY=in+SKIPLIST=1+QBE.EQ.id=3464764" TargetMode="External"/><Relationship Id="rId41" Type="http://schemas.openxmlformats.org/officeDocument/2006/relationships/hyperlink" Target="http://s460-helpdesk/CAisd/pdmweb.exe?OP=SEARCH+FACTORY=in+SKIPLIST=1+QBE.EQ.id=3465192" TargetMode="External"/><Relationship Id="rId54" Type="http://schemas.openxmlformats.org/officeDocument/2006/relationships/hyperlink" Target="http://s460-helpdesk/CAisd/pdmweb.exe?OP=SEARCH+FACTORY=in+SKIPLIST=1+QBE.EQ.id=3465008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5" Type="http://schemas.openxmlformats.org/officeDocument/2006/relationships/hyperlink" Target="http://s460-helpdesk/CAisd/pdmweb.exe?OP=SEARCH+FACTORY=in+SKIPLIST=1+QBE.EQ.id=3464835" TargetMode="External"/><Relationship Id="rId23" Type="http://schemas.openxmlformats.org/officeDocument/2006/relationships/hyperlink" Target="http://s460-helpdesk/CAisd/pdmweb.exe?OP=SEARCH+FACTORY=in+SKIPLIST=1+QBE.EQ.id=3464685" TargetMode="External"/><Relationship Id="rId28" Type="http://schemas.openxmlformats.org/officeDocument/2006/relationships/hyperlink" Target="http://s460-helpdesk/CAisd/pdmweb.exe?OP=SEARCH+FACTORY=in+SKIPLIST=1+QBE.EQ.id=3465349" TargetMode="External"/><Relationship Id="rId36" Type="http://schemas.openxmlformats.org/officeDocument/2006/relationships/hyperlink" Target="http://s460-helpdesk/CAisd/pdmweb.exe?OP=SEARCH+FACTORY=in+SKIPLIST=1+QBE.EQ.id=3465211" TargetMode="External"/><Relationship Id="rId49" Type="http://schemas.openxmlformats.org/officeDocument/2006/relationships/hyperlink" Target="http://s460-helpdesk/CAisd/pdmweb.exe?OP=SEARCH+FACTORY=in+SKIPLIST=1+QBE.EQ.id=3465063" TargetMode="External"/><Relationship Id="rId57" Type="http://schemas.openxmlformats.org/officeDocument/2006/relationships/hyperlink" Target="javascript:do_default(3)" TargetMode="External"/><Relationship Id="rId10" Type="http://schemas.openxmlformats.org/officeDocument/2006/relationships/hyperlink" Target="http://s460-helpdesk/CAisd/pdmweb.exe?OP=SEARCH+FACTORY=in+SKIPLIST=1+QBE.EQ.id=3464471" TargetMode="External"/><Relationship Id="rId31" Type="http://schemas.openxmlformats.org/officeDocument/2006/relationships/hyperlink" Target="http://s460-helpdesk/CAisd/pdmweb.exe?OP=SEARCH+FACTORY=in+SKIPLIST=1+QBE.EQ.id=3465334" TargetMode="External"/><Relationship Id="rId44" Type="http://schemas.openxmlformats.org/officeDocument/2006/relationships/hyperlink" Target="http://s460-helpdesk/CAisd/pdmweb.exe?OP=SEARCH+FACTORY=in+SKIPLIST=1+QBE.EQ.id=3465167" TargetMode="External"/><Relationship Id="rId52" Type="http://schemas.openxmlformats.org/officeDocument/2006/relationships/hyperlink" Target="http://s460-helpdesk/CAisd/pdmweb.exe?OP=SEARCH+FACTORY=in+SKIPLIST=1+QBE.EQ.id=3465030" TargetMode="External"/><Relationship Id="rId60" Type="http://schemas.openxmlformats.org/officeDocument/2006/relationships/hyperlink" Target="javascript:do_default(0)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464481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31"/>
  <sheetViews>
    <sheetView tabSelected="1" zoomScale="85" zoomScaleNormal="85" workbookViewId="0">
      <pane ySplit="4" topLeftCell="A117" activePane="bottomLeft" state="frozen"/>
      <selection pane="bottomLeft" activeCell="K72" sqref="K72"/>
    </sheetView>
  </sheetViews>
  <sheetFormatPr baseColWidth="10" defaultColWidth="20.85546875" defaultRowHeight="15" x14ac:dyDescent="0.25"/>
  <cols>
    <col min="1" max="1" width="27.140625" style="71" bestFit="1" customWidth="1"/>
    <col min="2" max="2" width="19.140625" style="47" bestFit="1" customWidth="1"/>
    <col min="3" max="3" width="17.7109375" style="48" bestFit="1" customWidth="1"/>
    <col min="4" max="4" width="27.42578125" style="71" bestFit="1" customWidth="1"/>
    <col min="5" max="5" width="12.28515625" style="85" bestFit="1" customWidth="1"/>
    <col min="6" max="6" width="11.7109375" style="49" bestFit="1" customWidth="1"/>
    <col min="7" max="7" width="50.5703125" style="49" bestFit="1" customWidth="1"/>
    <col min="8" max="11" width="5.28515625" style="49" bestFit="1" customWidth="1"/>
    <col min="12" max="12" width="51.85546875" style="49" bestFit="1" customWidth="1"/>
    <col min="13" max="13" width="20" style="71" bestFit="1" customWidth="1"/>
    <col min="14" max="14" width="16.5703125" style="89" bestFit="1" customWidth="1"/>
    <col min="15" max="15" width="39.140625" style="89" bestFit="1" customWidth="1"/>
    <col min="16" max="16" width="21.5703125" style="75" bestFit="1" customWidth="1"/>
    <col min="17" max="17" width="52.140625" style="67" bestFit="1" customWidth="1"/>
    <col min="18" max="18" width="3.28515625" style="45" bestFit="1" customWidth="1"/>
    <col min="19" max="19" width="4.42578125" style="45" bestFit="1" customWidth="1"/>
    <col min="20" max="20" width="3" style="45" bestFit="1" customWidth="1"/>
    <col min="21" max="16384" width="20.85546875" style="45"/>
  </cols>
  <sheetData>
    <row r="1" spans="1:17" ht="18" x14ac:dyDescent="0.25">
      <c r="A1" s="130" t="s">
        <v>2161</v>
      </c>
      <c r="B1" s="130"/>
      <c r="C1" s="130"/>
      <c r="D1" s="130"/>
      <c r="E1" s="131"/>
      <c r="F1" s="131"/>
      <c r="G1" s="131"/>
      <c r="H1" s="131"/>
      <c r="I1" s="131"/>
      <c r="J1" s="131"/>
      <c r="K1" s="131"/>
      <c r="L1" s="130"/>
      <c r="M1" s="130"/>
      <c r="N1" s="130"/>
      <c r="O1" s="130"/>
      <c r="P1" s="130"/>
      <c r="Q1" s="130"/>
    </row>
    <row r="2" spans="1:17" ht="18" x14ac:dyDescent="0.25">
      <c r="A2" s="128" t="s">
        <v>2158</v>
      </c>
      <c r="B2" s="128"/>
      <c r="C2" s="128"/>
      <c r="D2" s="128"/>
      <c r="E2" s="129"/>
      <c r="F2" s="129"/>
      <c r="G2" s="129"/>
      <c r="H2" s="129"/>
      <c r="I2" s="129"/>
      <c r="J2" s="129"/>
      <c r="K2" s="129"/>
      <c r="L2" s="128"/>
      <c r="M2" s="128"/>
      <c r="N2" s="128"/>
      <c r="O2" s="128"/>
      <c r="P2" s="128"/>
      <c r="Q2" s="128"/>
    </row>
    <row r="3" spans="1:17" ht="18.75" thickBot="1" x14ac:dyDescent="0.3">
      <c r="A3" s="132" t="s">
        <v>2551</v>
      </c>
      <c r="B3" s="132"/>
      <c r="C3" s="132"/>
      <c r="D3" s="132"/>
      <c r="E3" s="133"/>
      <c r="F3" s="133"/>
      <c r="G3" s="133"/>
      <c r="H3" s="133"/>
      <c r="I3" s="133"/>
      <c r="J3" s="133"/>
      <c r="K3" s="133"/>
      <c r="L3" s="132"/>
      <c r="M3" s="132"/>
      <c r="N3" s="132"/>
      <c r="O3" s="132"/>
      <c r="P3" s="132"/>
      <c r="Q3" s="132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9"/>
      <c r="G4" s="79" t="s">
        <v>2469</v>
      </c>
      <c r="H4" s="79"/>
      <c r="I4" s="79"/>
      <c r="J4" s="79"/>
      <c r="K4" s="79"/>
      <c r="L4" s="46" t="s">
        <v>2414</v>
      </c>
      <c r="M4" s="50" t="s">
        <v>14</v>
      </c>
      <c r="N4" s="50" t="s">
        <v>2433</v>
      </c>
      <c r="O4" s="77" t="s">
        <v>2482</v>
      </c>
      <c r="P4" s="77" t="s">
        <v>2464</v>
      </c>
      <c r="Q4" s="77" t="s">
        <v>2457</v>
      </c>
    </row>
    <row r="5" spans="1:17" ht="18" x14ac:dyDescent="0.25">
      <c r="A5" s="86" t="str">
        <f>VLOOKUP(E5,'LISTADO ATM'!$A$2:$C$894,3,0)</f>
        <v>ESTE</v>
      </c>
      <c r="B5" s="117">
        <v>335750816</v>
      </c>
      <c r="C5" s="87">
        <v>44193.719212962962</v>
      </c>
      <c r="D5" s="87" t="s">
        <v>2189</v>
      </c>
      <c r="E5" s="115">
        <v>803</v>
      </c>
      <c r="F5" s="86" t="str">
        <f>VLOOKUP(E5,VIP!$A$2:$O10905,2,0)</f>
        <v>DRBR803</v>
      </c>
      <c r="G5" s="119" t="str">
        <f>VLOOKUP(E5,'LISTADO ATM'!$A$2:$B$893,2,0)</f>
        <v xml:space="preserve">ATM Hotel Be Live Canoa (Bayahibe) I </v>
      </c>
      <c r="H5" s="119" t="str">
        <f>VLOOKUP(E5,VIP!$A$2:$O15731,7,FALSE)</f>
        <v>Si</v>
      </c>
      <c r="I5" s="119" t="str">
        <f>VLOOKUP(E5,VIP!$A$2:$O7700,8,FALSE)</f>
        <v>Si</v>
      </c>
      <c r="J5" s="119" t="str">
        <f>VLOOKUP(E5,VIP!$A$2:$O7648,8,FALSE)</f>
        <v>Si</v>
      </c>
      <c r="K5" s="119" t="str">
        <f>VLOOKUP(E5,VIP!$A$2:$O11224,6,0)</f>
        <v>NO</v>
      </c>
      <c r="L5" s="119" t="s">
        <v>2254</v>
      </c>
      <c r="M5" s="88" t="s">
        <v>2473</v>
      </c>
      <c r="N5" s="125" t="s">
        <v>2510</v>
      </c>
      <c r="O5" s="119" t="s">
        <v>2486</v>
      </c>
      <c r="P5" s="119"/>
      <c r="Q5" s="90" t="s">
        <v>2254</v>
      </c>
    </row>
    <row r="6" spans="1:17" ht="18" x14ac:dyDescent="0.25">
      <c r="A6" s="86" t="str">
        <f>VLOOKUP(E6,'LISTADO ATM'!$A$2:$C$894,3,0)</f>
        <v>DISTRITO NACIONAL</v>
      </c>
      <c r="B6" s="117">
        <v>335753555</v>
      </c>
      <c r="C6" s="87">
        <v>44197.06658564815</v>
      </c>
      <c r="D6" s="87" t="s">
        <v>2189</v>
      </c>
      <c r="E6" s="115">
        <v>639</v>
      </c>
      <c r="F6" s="86" t="str">
        <f>VLOOKUP(E6,VIP!$A$2:$O11051,2,0)</f>
        <v>DRBR639</v>
      </c>
      <c r="G6" s="119" t="str">
        <f>VLOOKUP(E6,'LISTADO ATM'!$A$2:$B$893,2,0)</f>
        <v xml:space="preserve">ATM Comisión Militar MOPC </v>
      </c>
      <c r="H6" s="119" t="str">
        <f>VLOOKUP(E6,VIP!$A$2:$O15973,7,FALSE)</f>
        <v>Si</v>
      </c>
      <c r="I6" s="119" t="str">
        <f>VLOOKUP(E6,VIP!$A$2:$O7938,8,FALSE)</f>
        <v>Si</v>
      </c>
      <c r="J6" s="119" t="str">
        <f>VLOOKUP(E6,VIP!$A$2:$O7888,8,FALSE)</f>
        <v>Si</v>
      </c>
      <c r="K6" s="119" t="str">
        <f>VLOOKUP(E6,VIP!$A$2:$O11462,6,0)</f>
        <v>NO</v>
      </c>
      <c r="L6" s="119" t="s">
        <v>2228</v>
      </c>
      <c r="M6" s="88" t="s">
        <v>2473</v>
      </c>
      <c r="N6" s="88" t="s">
        <v>2491</v>
      </c>
      <c r="O6" s="119" t="s">
        <v>2486</v>
      </c>
      <c r="P6" s="91"/>
      <c r="Q6" s="90" t="s">
        <v>2228</v>
      </c>
    </row>
    <row r="7" spans="1:17" ht="18" x14ac:dyDescent="0.25">
      <c r="A7" s="86" t="str">
        <f>VLOOKUP(E7,'LISTADO ATM'!$A$2:$C$894,3,0)</f>
        <v>DISTRITO NACIONAL</v>
      </c>
      <c r="B7" s="117">
        <v>335753605</v>
      </c>
      <c r="C7" s="87">
        <v>44197.994108796294</v>
      </c>
      <c r="D7" s="87" t="s">
        <v>2189</v>
      </c>
      <c r="E7" s="115">
        <v>493</v>
      </c>
      <c r="F7" s="86" t="str">
        <f>VLOOKUP(E7,VIP!$A$2:$O11079,2,0)</f>
        <v>DRBR493</v>
      </c>
      <c r="G7" s="119" t="str">
        <f>VLOOKUP(E7,'LISTADO ATM'!$A$2:$B$893,2,0)</f>
        <v xml:space="preserve">ATM Oficina Haina Occidental II </v>
      </c>
      <c r="H7" s="119" t="str">
        <f>VLOOKUP(E7,VIP!$A$2:$O16000,7,FALSE)</f>
        <v>Si</v>
      </c>
      <c r="I7" s="119" t="str">
        <f>VLOOKUP(E7,VIP!$A$2:$O7965,8,FALSE)</f>
        <v>Si</v>
      </c>
      <c r="J7" s="119" t="str">
        <f>VLOOKUP(E7,VIP!$A$2:$O7915,8,FALSE)</f>
        <v>Si</v>
      </c>
      <c r="K7" s="119" t="str">
        <f>VLOOKUP(E7,VIP!$A$2:$O11489,6,0)</f>
        <v>NO</v>
      </c>
      <c r="L7" s="119" t="s">
        <v>2228</v>
      </c>
      <c r="M7" s="88" t="s">
        <v>2473</v>
      </c>
      <c r="N7" s="88" t="s">
        <v>2491</v>
      </c>
      <c r="O7" s="119" t="s">
        <v>2486</v>
      </c>
      <c r="P7" s="91"/>
      <c r="Q7" s="90" t="s">
        <v>2228</v>
      </c>
    </row>
    <row r="8" spans="1:17" s="92" customFormat="1" ht="16.5" customHeight="1" x14ac:dyDescent="0.25">
      <c r="A8" s="86" t="str">
        <f>VLOOKUP(E8,'LISTADO ATM'!$A$2:$C$894,3,0)</f>
        <v>SUR</v>
      </c>
      <c r="B8" s="117">
        <v>335753701</v>
      </c>
      <c r="C8" s="87">
        <v>44199.335578703707</v>
      </c>
      <c r="D8" s="87" t="s">
        <v>2189</v>
      </c>
      <c r="E8" s="115">
        <v>751</v>
      </c>
      <c r="F8" s="86" t="str">
        <f>VLOOKUP(E8,VIP!$A$2:$O11078,2,0)</f>
        <v>DRBR751</v>
      </c>
      <c r="G8" s="119" t="str">
        <f>VLOOKUP(E8,'LISTADO ATM'!$A$2:$B$893,2,0)</f>
        <v>ATM Eco Petroleo Camilo</v>
      </c>
      <c r="H8" s="119" t="str">
        <f>VLOOKUP(E8,VIP!$A$2:$O15999,7,FALSE)</f>
        <v>N/A</v>
      </c>
      <c r="I8" s="119" t="str">
        <f>VLOOKUP(E8,VIP!$A$2:$O7964,8,FALSE)</f>
        <v>N/A</v>
      </c>
      <c r="J8" s="119" t="str">
        <f>VLOOKUP(E8,VIP!$A$2:$O7914,8,FALSE)</f>
        <v>N/A</v>
      </c>
      <c r="K8" s="119" t="str">
        <f>VLOOKUP(E8,VIP!$A$2:$O11488,6,0)</f>
        <v>N/A</v>
      </c>
      <c r="L8" s="119" t="s">
        <v>2228</v>
      </c>
      <c r="M8" s="88" t="s">
        <v>2473</v>
      </c>
      <c r="N8" s="88" t="s">
        <v>2491</v>
      </c>
      <c r="O8" s="119" t="s">
        <v>2486</v>
      </c>
      <c r="P8" s="91"/>
      <c r="Q8" s="90" t="s">
        <v>2228</v>
      </c>
    </row>
    <row r="9" spans="1:17" s="92" customFormat="1" ht="16.5" customHeight="1" x14ac:dyDescent="0.25">
      <c r="A9" s="86" t="str">
        <f>VLOOKUP(E9,'LISTADO ATM'!$A$2:$C$894,3,0)</f>
        <v>NORTE</v>
      </c>
      <c r="B9" s="117">
        <v>335753706</v>
      </c>
      <c r="C9" s="87">
        <v>44199.375509259262</v>
      </c>
      <c r="D9" s="87" t="s">
        <v>2190</v>
      </c>
      <c r="E9" s="115">
        <v>291</v>
      </c>
      <c r="F9" s="86" t="str">
        <f>VLOOKUP(E9,VIP!$A$2:$O11093,2,0)</f>
        <v>DRBR291</v>
      </c>
      <c r="G9" s="119" t="str">
        <f>VLOOKUP(E9,'LISTADO ATM'!$A$2:$B$893,2,0)</f>
        <v xml:space="preserve">ATM S/M Jumbo Las Colinas </v>
      </c>
      <c r="H9" s="119" t="str">
        <f>VLOOKUP(E9,VIP!$A$2:$O16014,7,FALSE)</f>
        <v>Si</v>
      </c>
      <c r="I9" s="119" t="str">
        <f>VLOOKUP(E9,VIP!$A$2:$O7979,8,FALSE)</f>
        <v>Si</v>
      </c>
      <c r="J9" s="119" t="str">
        <f>VLOOKUP(E9,VIP!$A$2:$O7929,8,FALSE)</f>
        <v>Si</v>
      </c>
      <c r="K9" s="119" t="str">
        <f>VLOOKUP(E9,VIP!$A$2:$O11503,6,0)</f>
        <v>NO</v>
      </c>
      <c r="L9" s="119" t="s">
        <v>2254</v>
      </c>
      <c r="M9" s="88" t="s">
        <v>2473</v>
      </c>
      <c r="N9" s="88" t="s">
        <v>2491</v>
      </c>
      <c r="O9" s="119" t="s">
        <v>2484</v>
      </c>
      <c r="P9" s="91"/>
      <c r="Q9" s="90" t="s">
        <v>2254</v>
      </c>
    </row>
    <row r="10" spans="1:17" s="92" customFormat="1" ht="16.5" customHeight="1" x14ac:dyDescent="0.25">
      <c r="A10" s="86" t="str">
        <f>VLOOKUP(E10,'LISTADO ATM'!$A$2:$C$894,3,0)</f>
        <v>DISTRITO NACIONAL</v>
      </c>
      <c r="B10" s="117" t="s">
        <v>2498</v>
      </c>
      <c r="C10" s="87">
        <v>44200.557164351849</v>
      </c>
      <c r="D10" s="87" t="s">
        <v>2189</v>
      </c>
      <c r="E10" s="115">
        <v>938</v>
      </c>
      <c r="F10" s="86" t="str">
        <f>VLOOKUP(E10,VIP!$A$2:$O11062,2,0)</f>
        <v>DRBR938</v>
      </c>
      <c r="G10" s="119" t="str">
        <f>VLOOKUP(E10,'LISTADO ATM'!$A$2:$B$893,2,0)</f>
        <v xml:space="preserve">ATM Autobanco Oficina Filadelfia Plaza </v>
      </c>
      <c r="H10" s="119" t="str">
        <f>VLOOKUP(E10,VIP!$A$2:$O15983,7,FALSE)</f>
        <v>Si</v>
      </c>
      <c r="I10" s="119" t="str">
        <f>VLOOKUP(E10,VIP!$A$2:$O7948,8,FALSE)</f>
        <v>Si</v>
      </c>
      <c r="J10" s="119" t="str">
        <f>VLOOKUP(E10,VIP!$A$2:$O7898,8,FALSE)</f>
        <v>Si</v>
      </c>
      <c r="K10" s="119" t="str">
        <f>VLOOKUP(E10,VIP!$A$2:$O11472,6,0)</f>
        <v>NO</v>
      </c>
      <c r="L10" s="119" t="s">
        <v>2228</v>
      </c>
      <c r="M10" s="88" t="s">
        <v>2473</v>
      </c>
      <c r="N10" s="88" t="s">
        <v>2491</v>
      </c>
      <c r="O10" s="119" t="s">
        <v>2486</v>
      </c>
      <c r="P10" s="91"/>
      <c r="Q10" s="90" t="s">
        <v>2228</v>
      </c>
    </row>
    <row r="11" spans="1:17" ht="18" x14ac:dyDescent="0.25">
      <c r="A11" s="86" t="str">
        <f>VLOOKUP(E11,'LISTADO ATM'!$A$2:$C$894,3,0)</f>
        <v>DISTRITO NACIONAL</v>
      </c>
      <c r="B11" s="117" t="s">
        <v>2501</v>
      </c>
      <c r="C11" s="87">
        <v>44201.420567129629</v>
      </c>
      <c r="D11" s="87" t="s">
        <v>2189</v>
      </c>
      <c r="E11" s="115">
        <v>231</v>
      </c>
      <c r="F11" s="86" t="str">
        <f>VLOOKUP(E11,VIP!$A$2:$O11071,2,0)</f>
        <v>DRBR231</v>
      </c>
      <c r="G11" s="119" t="str">
        <f>VLOOKUP(E11,'LISTADO ATM'!$A$2:$B$893,2,0)</f>
        <v xml:space="preserve">ATM Oficina Zona Oriental </v>
      </c>
      <c r="H11" s="119" t="str">
        <f>VLOOKUP(E11,VIP!$A$2:$O15992,7,FALSE)</f>
        <v>Si</v>
      </c>
      <c r="I11" s="119" t="str">
        <f>VLOOKUP(E11,VIP!$A$2:$O7957,8,FALSE)</f>
        <v>Si</v>
      </c>
      <c r="J11" s="119" t="str">
        <f>VLOOKUP(E11,VIP!$A$2:$O7907,8,FALSE)</f>
        <v>Si</v>
      </c>
      <c r="K11" s="119" t="str">
        <f>VLOOKUP(E11,VIP!$A$2:$O11481,6,0)</f>
        <v>SI</v>
      </c>
      <c r="L11" s="119" t="s">
        <v>2228</v>
      </c>
      <c r="M11" s="88" t="s">
        <v>2473</v>
      </c>
      <c r="N11" s="88" t="s">
        <v>2491</v>
      </c>
      <c r="O11" s="119" t="s">
        <v>2486</v>
      </c>
      <c r="P11" s="91"/>
      <c r="Q11" s="90" t="s">
        <v>2228</v>
      </c>
    </row>
    <row r="12" spans="1:17" ht="18" x14ac:dyDescent="0.25">
      <c r="A12" s="86" t="str">
        <f>VLOOKUP(E12,'LISTADO ATM'!$A$2:$C$894,3,0)</f>
        <v>DISTRITO NACIONAL</v>
      </c>
      <c r="B12" s="117" t="s">
        <v>2503</v>
      </c>
      <c r="C12" s="87">
        <v>44201.846504629626</v>
      </c>
      <c r="D12" s="87" t="s">
        <v>2477</v>
      </c>
      <c r="E12" s="115">
        <v>642</v>
      </c>
      <c r="F12" s="86" t="str">
        <f>VLOOKUP(E12,VIP!$A$2:$O11098,2,0)</f>
        <v>DRBR24O</v>
      </c>
      <c r="G12" s="119" t="str">
        <f>VLOOKUP(E12,'LISTADO ATM'!$A$2:$B$893,2,0)</f>
        <v xml:space="preserve">ATM OMSA Sto. Dgo. </v>
      </c>
      <c r="H12" s="119" t="str">
        <f>VLOOKUP(E12,VIP!$A$2:$O16019,7,FALSE)</f>
        <v>Si</v>
      </c>
      <c r="I12" s="119" t="str">
        <f>VLOOKUP(E12,VIP!$A$2:$O7984,8,FALSE)</f>
        <v>Si</v>
      </c>
      <c r="J12" s="119" t="str">
        <f>VLOOKUP(E12,VIP!$A$2:$O7934,8,FALSE)</f>
        <v>Si</v>
      </c>
      <c r="K12" s="119" t="str">
        <f>VLOOKUP(E12,VIP!$A$2:$O11508,6,0)</f>
        <v>NO</v>
      </c>
      <c r="L12" s="119" t="s">
        <v>2466</v>
      </c>
      <c r="M12" s="88" t="s">
        <v>2473</v>
      </c>
      <c r="N12" s="88" t="s">
        <v>2483</v>
      </c>
      <c r="O12" s="119" t="s">
        <v>2485</v>
      </c>
      <c r="P12" s="91"/>
      <c r="Q12" s="90" t="s">
        <v>2466</v>
      </c>
    </row>
    <row r="13" spans="1:17" ht="18" x14ac:dyDescent="0.25">
      <c r="A13" s="86" t="str">
        <f>VLOOKUP(E13,'LISTADO ATM'!$A$2:$C$894,3,0)</f>
        <v>NORTE</v>
      </c>
      <c r="B13" s="117" t="s">
        <v>2509</v>
      </c>
      <c r="C13" s="87">
        <v>44201.860636574071</v>
      </c>
      <c r="D13" s="87" t="s">
        <v>2481</v>
      </c>
      <c r="E13" s="115">
        <v>775</v>
      </c>
      <c r="F13" s="86" t="str">
        <f>VLOOKUP(E13,VIP!$A$2:$O11112,2,0)</f>
        <v>DRBR450</v>
      </c>
      <c r="G13" s="119" t="str">
        <f>VLOOKUP(E13,'LISTADO ATM'!$A$2:$B$893,2,0)</f>
        <v xml:space="preserve">ATM S/M Lilo (Montecristi) </v>
      </c>
      <c r="H13" s="119" t="str">
        <f>VLOOKUP(E13,VIP!$A$2:$O16033,7,FALSE)</f>
        <v>Si</v>
      </c>
      <c r="I13" s="119" t="str">
        <f>VLOOKUP(E13,VIP!$A$2:$O7998,8,FALSE)</f>
        <v>Si</v>
      </c>
      <c r="J13" s="119" t="str">
        <f>VLOOKUP(E13,VIP!$A$2:$O7948,8,FALSE)</f>
        <v>Si</v>
      </c>
      <c r="K13" s="119" t="str">
        <f>VLOOKUP(E13,VIP!$A$2:$O11522,6,0)</f>
        <v>NO</v>
      </c>
      <c r="L13" s="119" t="s">
        <v>2430</v>
      </c>
      <c r="M13" s="125" t="s">
        <v>2568</v>
      </c>
      <c r="N13" s="88" t="s">
        <v>2483</v>
      </c>
      <c r="O13" s="119" t="s">
        <v>2488</v>
      </c>
      <c r="P13" s="91"/>
      <c r="Q13" s="125">
        <v>44378.614583333336</v>
      </c>
    </row>
    <row r="14" spans="1:17" ht="18" x14ac:dyDescent="0.25">
      <c r="A14" s="86" t="str">
        <f>VLOOKUP(E14,'LISTADO ATM'!$A$2:$C$894,3,0)</f>
        <v>DISTRITO NACIONAL</v>
      </c>
      <c r="B14" s="117" t="s">
        <v>2505</v>
      </c>
      <c r="C14" s="87">
        <v>44201.900706018518</v>
      </c>
      <c r="D14" s="87" t="s">
        <v>2189</v>
      </c>
      <c r="E14" s="115">
        <v>816</v>
      </c>
      <c r="F14" s="86" t="str">
        <f>VLOOKUP(E14,VIP!$A$2:$O11106,2,0)</f>
        <v>DRBR816</v>
      </c>
      <c r="G14" s="119" t="str">
        <f>VLOOKUP(E14,'LISTADO ATM'!$A$2:$B$893,2,0)</f>
        <v xml:space="preserve">ATM Oficina Pedro Brand </v>
      </c>
      <c r="H14" s="119" t="str">
        <f>VLOOKUP(E14,VIP!$A$2:$O16027,7,FALSE)</f>
        <v>Si</v>
      </c>
      <c r="I14" s="119" t="str">
        <f>VLOOKUP(E14,VIP!$A$2:$O7992,8,FALSE)</f>
        <v>Si</v>
      </c>
      <c r="J14" s="119" t="str">
        <f>VLOOKUP(E14,VIP!$A$2:$O7942,8,FALSE)</f>
        <v>Si</v>
      </c>
      <c r="K14" s="119" t="str">
        <f>VLOOKUP(E14,VIP!$A$2:$O11516,6,0)</f>
        <v>NO</v>
      </c>
      <c r="L14" s="119" t="s">
        <v>2254</v>
      </c>
      <c r="M14" s="88" t="s">
        <v>2473</v>
      </c>
      <c r="N14" s="88" t="s">
        <v>2491</v>
      </c>
      <c r="O14" s="119" t="s">
        <v>2486</v>
      </c>
      <c r="P14" s="91"/>
      <c r="Q14" s="90" t="s">
        <v>2254</v>
      </c>
    </row>
    <row r="15" spans="1:17" ht="18" x14ac:dyDescent="0.25">
      <c r="A15" s="86" t="str">
        <f>VLOOKUP(E15,'LISTADO ATM'!$A$2:$C$894,3,0)</f>
        <v>DISTRITO NACIONAL</v>
      </c>
      <c r="B15" s="117" t="s">
        <v>2504</v>
      </c>
      <c r="C15" s="87">
        <v>44201.91777777778</v>
      </c>
      <c r="D15" s="87" t="s">
        <v>2478</v>
      </c>
      <c r="E15" s="115">
        <v>231</v>
      </c>
      <c r="F15" s="86" t="str">
        <f>VLOOKUP(E15,VIP!$A$2:$O11098,2,0)</f>
        <v>DRBR231</v>
      </c>
      <c r="G15" s="119" t="str">
        <f>VLOOKUP(E15,'LISTADO ATM'!$A$2:$B$893,2,0)</f>
        <v xml:space="preserve">ATM Oficina Zona Oriental </v>
      </c>
      <c r="H15" s="119" t="str">
        <f>VLOOKUP(E15,VIP!$A$2:$O16019,7,FALSE)</f>
        <v>Si</v>
      </c>
      <c r="I15" s="119" t="str">
        <f>VLOOKUP(E15,VIP!$A$2:$O7984,8,FALSE)</f>
        <v>Si</v>
      </c>
      <c r="J15" s="119" t="str">
        <f>VLOOKUP(E15,VIP!$A$2:$O7934,8,FALSE)</f>
        <v>Si</v>
      </c>
      <c r="K15" s="119" t="str">
        <f>VLOOKUP(E15,VIP!$A$2:$O11508,6,0)</f>
        <v>SI</v>
      </c>
      <c r="L15" s="119" t="s">
        <v>2589</v>
      </c>
      <c r="M15" s="88" t="s">
        <v>2473</v>
      </c>
      <c r="N15" s="88" t="s">
        <v>2483</v>
      </c>
      <c r="O15" s="119" t="s">
        <v>2487</v>
      </c>
      <c r="P15" s="91"/>
      <c r="Q15" s="90" t="s">
        <v>2589</v>
      </c>
    </row>
    <row r="16" spans="1:17" ht="18" x14ac:dyDescent="0.25">
      <c r="A16" s="86" t="str">
        <f>VLOOKUP(E16,'LISTADO ATM'!$A$2:$C$894,3,0)</f>
        <v>DISTRITO NACIONAL</v>
      </c>
      <c r="B16" s="117" t="s">
        <v>2511</v>
      </c>
      <c r="C16" s="87">
        <v>44202.461944444447</v>
      </c>
      <c r="D16" s="87" t="s">
        <v>2189</v>
      </c>
      <c r="E16" s="115">
        <v>26</v>
      </c>
      <c r="F16" s="86" t="str">
        <f>VLOOKUP(E16,VIP!$A$2:$O11087,2,0)</f>
        <v>DRBR221</v>
      </c>
      <c r="G16" s="119" t="str">
        <f>VLOOKUP(E16,'LISTADO ATM'!$A$2:$B$893,2,0)</f>
        <v>ATM S/M Jumbo San Isidro</v>
      </c>
      <c r="H16" s="119" t="str">
        <f>VLOOKUP(E16,VIP!$A$2:$O16008,7,FALSE)</f>
        <v>Si</v>
      </c>
      <c r="I16" s="119" t="str">
        <f>VLOOKUP(E16,VIP!$A$2:$O7973,8,FALSE)</f>
        <v>Si</v>
      </c>
      <c r="J16" s="119" t="str">
        <f>VLOOKUP(E16,VIP!$A$2:$O7923,8,FALSE)</f>
        <v>Si</v>
      </c>
      <c r="K16" s="119" t="str">
        <f>VLOOKUP(E16,VIP!$A$2:$O11497,6,0)</f>
        <v>NO</v>
      </c>
      <c r="L16" s="119" t="s">
        <v>2435</v>
      </c>
      <c r="M16" s="125" t="s">
        <v>2568</v>
      </c>
      <c r="N16" s="88" t="s">
        <v>2483</v>
      </c>
      <c r="O16" s="119" t="s">
        <v>2486</v>
      </c>
      <c r="P16" s="91"/>
      <c r="Q16" s="125">
        <v>44378.614583333336</v>
      </c>
    </row>
    <row r="17" spans="1:17" ht="18" x14ac:dyDescent="0.25">
      <c r="A17" s="86" t="str">
        <f>VLOOKUP(E17,'LISTADO ATM'!$A$2:$C$894,3,0)</f>
        <v>DISTRITO NACIONAL</v>
      </c>
      <c r="B17" s="117" t="s">
        <v>2512</v>
      </c>
      <c r="C17" s="87">
        <v>44202.478958333333</v>
      </c>
      <c r="D17" s="87" t="s">
        <v>2477</v>
      </c>
      <c r="E17" s="115">
        <v>525</v>
      </c>
      <c r="F17" s="86" t="str">
        <f>VLOOKUP(E17,VIP!$A$2:$O11089,2,0)</f>
        <v>DRBR525</v>
      </c>
      <c r="G17" s="119" t="str">
        <f>VLOOKUP(E17,'LISTADO ATM'!$A$2:$B$893,2,0)</f>
        <v>ATM S/M Bravo Las Americas</v>
      </c>
      <c r="H17" s="119" t="str">
        <f>VLOOKUP(E17,VIP!$A$2:$O16010,7,FALSE)</f>
        <v>Si</v>
      </c>
      <c r="I17" s="119" t="str">
        <f>VLOOKUP(E17,VIP!$A$2:$O7975,8,FALSE)</f>
        <v>Si</v>
      </c>
      <c r="J17" s="119" t="str">
        <f>VLOOKUP(E17,VIP!$A$2:$O7925,8,FALSE)</f>
        <v>Si</v>
      </c>
      <c r="K17" s="119" t="str">
        <f>VLOOKUP(E17,VIP!$A$2:$O11499,6,0)</f>
        <v>NO</v>
      </c>
      <c r="L17" s="119" t="s">
        <v>2430</v>
      </c>
      <c r="M17" s="125" t="s">
        <v>2568</v>
      </c>
      <c r="N17" s="88" t="s">
        <v>2483</v>
      </c>
      <c r="O17" s="119" t="s">
        <v>2485</v>
      </c>
      <c r="P17" s="91"/>
      <c r="Q17" s="125">
        <v>44378.614583333336</v>
      </c>
    </row>
    <row r="18" spans="1:17" ht="18" x14ac:dyDescent="0.25">
      <c r="A18" s="86" t="str">
        <f>VLOOKUP(E18,'LISTADO ATM'!$A$2:$C$894,3,0)</f>
        <v>ESTE</v>
      </c>
      <c r="B18" s="117" t="s">
        <v>2513</v>
      </c>
      <c r="C18" s="87">
        <v>44202.494606481479</v>
      </c>
      <c r="D18" s="87" t="s">
        <v>2477</v>
      </c>
      <c r="E18" s="115">
        <v>795</v>
      </c>
      <c r="F18" s="86" t="str">
        <f>VLOOKUP(E18,VIP!$A$2:$O11090,2,0)</f>
        <v>DRBR795</v>
      </c>
      <c r="G18" s="119" t="str">
        <f>VLOOKUP(E18,'LISTADO ATM'!$A$2:$B$893,2,0)</f>
        <v xml:space="preserve">ATM UNP Guaymate (La Romana) </v>
      </c>
      <c r="H18" s="119" t="str">
        <f>VLOOKUP(E18,VIP!$A$2:$O16011,7,FALSE)</f>
        <v>Si</v>
      </c>
      <c r="I18" s="119" t="str">
        <f>VLOOKUP(E18,VIP!$A$2:$O7976,8,FALSE)</f>
        <v>Si</v>
      </c>
      <c r="J18" s="119" t="str">
        <f>VLOOKUP(E18,VIP!$A$2:$O7926,8,FALSE)</f>
        <v>Si</v>
      </c>
      <c r="K18" s="119" t="str">
        <f>VLOOKUP(E18,VIP!$A$2:$O11500,6,0)</f>
        <v>NO</v>
      </c>
      <c r="L18" s="119" t="s">
        <v>2466</v>
      </c>
      <c r="M18" s="125" t="s">
        <v>2568</v>
      </c>
      <c r="N18" s="88" t="s">
        <v>2483</v>
      </c>
      <c r="O18" s="119" t="s">
        <v>2485</v>
      </c>
      <c r="P18" s="91"/>
      <c r="Q18" s="125">
        <v>44378.614583333336</v>
      </c>
    </row>
    <row r="19" spans="1:17" ht="18" x14ac:dyDescent="0.25">
      <c r="A19" s="86" t="str">
        <f>VLOOKUP(E19,'LISTADO ATM'!$A$2:$C$894,3,0)</f>
        <v>ESTE</v>
      </c>
      <c r="B19" s="117" t="s">
        <v>2514</v>
      </c>
      <c r="C19" s="87">
        <v>44202.497604166667</v>
      </c>
      <c r="D19" s="87" t="s">
        <v>2477</v>
      </c>
      <c r="E19" s="115">
        <v>824</v>
      </c>
      <c r="F19" s="86" t="str">
        <f>VLOOKUP(E19,VIP!$A$2:$O11091,2,0)</f>
        <v>DRBR824</v>
      </c>
      <c r="G19" s="119" t="str">
        <f>VLOOKUP(E19,'LISTADO ATM'!$A$2:$B$893,2,0)</f>
        <v xml:space="preserve">ATM Multiplaza (Higuey) </v>
      </c>
      <c r="H19" s="119" t="str">
        <f>VLOOKUP(E19,VIP!$A$2:$O16012,7,FALSE)</f>
        <v>Si</v>
      </c>
      <c r="I19" s="119" t="str">
        <f>VLOOKUP(E19,VIP!$A$2:$O7977,8,FALSE)</f>
        <v>Si</v>
      </c>
      <c r="J19" s="119" t="str">
        <f>VLOOKUP(E19,VIP!$A$2:$O7927,8,FALSE)</f>
        <v>Si</v>
      </c>
      <c r="K19" s="119" t="str">
        <f>VLOOKUP(E19,VIP!$A$2:$O11501,6,0)</f>
        <v>NO</v>
      </c>
      <c r="L19" s="119" t="s">
        <v>2430</v>
      </c>
      <c r="M19" s="125" t="s">
        <v>2568</v>
      </c>
      <c r="N19" s="88" t="s">
        <v>2483</v>
      </c>
      <c r="O19" s="119" t="s">
        <v>2485</v>
      </c>
      <c r="P19" s="91"/>
      <c r="Q19" s="125">
        <v>44378.614583333336</v>
      </c>
    </row>
    <row r="20" spans="1:17" ht="18" x14ac:dyDescent="0.25">
      <c r="A20" s="86" t="str">
        <f>VLOOKUP(E20,'LISTADO ATM'!$A$2:$C$894,3,0)</f>
        <v>DISTRITO NACIONAL</v>
      </c>
      <c r="B20" s="117" t="s">
        <v>2515</v>
      </c>
      <c r="C20" s="87">
        <v>44202.505613425928</v>
      </c>
      <c r="D20" s="87" t="s">
        <v>2189</v>
      </c>
      <c r="E20" s="115">
        <v>587</v>
      </c>
      <c r="F20" s="86" t="str">
        <f>VLOOKUP(E20,VIP!$A$2:$O11092,2,0)</f>
        <v>DRBR123</v>
      </c>
      <c r="G20" s="119" t="str">
        <f>VLOOKUP(E20,'LISTADO ATM'!$A$2:$B$893,2,0)</f>
        <v xml:space="preserve">ATM Cuerpo de Ayudantes Militares </v>
      </c>
      <c r="H20" s="119" t="str">
        <f>VLOOKUP(E20,VIP!$A$2:$O16013,7,FALSE)</f>
        <v>Si</v>
      </c>
      <c r="I20" s="119" t="str">
        <f>VLOOKUP(E20,VIP!$A$2:$O7978,8,FALSE)</f>
        <v>Si</v>
      </c>
      <c r="J20" s="119" t="str">
        <f>VLOOKUP(E20,VIP!$A$2:$O7928,8,FALSE)</f>
        <v>Si</v>
      </c>
      <c r="K20" s="119" t="str">
        <f>VLOOKUP(E20,VIP!$A$2:$O11502,6,0)</f>
        <v>NO</v>
      </c>
      <c r="L20" s="119" t="s">
        <v>2254</v>
      </c>
      <c r="M20" s="88" t="s">
        <v>2473</v>
      </c>
      <c r="N20" s="88" t="s">
        <v>2483</v>
      </c>
      <c r="O20" s="119" t="s">
        <v>2486</v>
      </c>
      <c r="P20" s="91"/>
      <c r="Q20" s="90" t="s">
        <v>2254</v>
      </c>
    </row>
    <row r="21" spans="1:17" ht="18" x14ac:dyDescent="0.25">
      <c r="A21" s="86" t="str">
        <f>VLOOKUP(E21,'LISTADO ATM'!$A$2:$C$894,3,0)</f>
        <v>DISTRITO NACIONAL</v>
      </c>
      <c r="B21" s="117" t="s">
        <v>2516</v>
      </c>
      <c r="C21" s="87">
        <v>44202.594652777778</v>
      </c>
      <c r="D21" s="87" t="s">
        <v>2477</v>
      </c>
      <c r="E21" s="115">
        <v>425</v>
      </c>
      <c r="F21" s="86" t="str">
        <f>VLOOKUP(E21,VIP!$A$2:$O11095,2,0)</f>
        <v>DRBR425</v>
      </c>
      <c r="G21" s="119" t="str">
        <f>VLOOKUP(E21,'LISTADO ATM'!$A$2:$B$893,2,0)</f>
        <v xml:space="preserve">ATM UNP Jumbo Luperón II </v>
      </c>
      <c r="H21" s="119" t="str">
        <f>VLOOKUP(E21,VIP!$A$2:$O16016,7,FALSE)</f>
        <v>Si</v>
      </c>
      <c r="I21" s="119" t="str">
        <f>VLOOKUP(E21,VIP!$A$2:$O7981,8,FALSE)</f>
        <v>Si</v>
      </c>
      <c r="J21" s="119" t="str">
        <f>VLOOKUP(E21,VIP!$A$2:$O7931,8,FALSE)</f>
        <v>Si</v>
      </c>
      <c r="K21" s="119" t="str">
        <f>VLOOKUP(E21,VIP!$A$2:$O11505,6,0)</f>
        <v>NO</v>
      </c>
      <c r="L21" s="119" t="s">
        <v>2430</v>
      </c>
      <c r="M21" s="125" t="s">
        <v>2568</v>
      </c>
      <c r="N21" s="88" t="s">
        <v>2483</v>
      </c>
      <c r="O21" s="119" t="s">
        <v>2485</v>
      </c>
      <c r="P21" s="91"/>
      <c r="Q21" s="125">
        <v>44378.614583333336</v>
      </c>
    </row>
    <row r="22" spans="1:17" ht="18" x14ac:dyDescent="0.25">
      <c r="A22" s="86" t="str">
        <f>VLOOKUP(E22,'LISTADO ATM'!$A$2:$C$894,3,0)</f>
        <v>DISTRITO NACIONAL</v>
      </c>
      <c r="B22" s="117" t="s">
        <v>2517</v>
      </c>
      <c r="C22" s="87">
        <v>44202.615011574075</v>
      </c>
      <c r="D22" s="87" t="s">
        <v>2189</v>
      </c>
      <c r="E22" s="115">
        <v>696</v>
      </c>
      <c r="F22" s="86" t="str">
        <f>VLOOKUP(E22,VIP!$A$2:$O11097,2,0)</f>
        <v>DRBR696</v>
      </c>
      <c r="G22" s="119" t="str">
        <f>VLOOKUP(E22,'LISTADO ATM'!$A$2:$B$893,2,0)</f>
        <v>ATM Olé Jacobo Majluta</v>
      </c>
      <c r="H22" s="119" t="str">
        <f>VLOOKUP(E22,VIP!$A$2:$O16018,7,FALSE)</f>
        <v>Si</v>
      </c>
      <c r="I22" s="119" t="str">
        <f>VLOOKUP(E22,VIP!$A$2:$O7983,8,FALSE)</f>
        <v>Si</v>
      </c>
      <c r="J22" s="119" t="str">
        <f>VLOOKUP(E22,VIP!$A$2:$O7933,8,FALSE)</f>
        <v>Si</v>
      </c>
      <c r="K22" s="119" t="str">
        <f>VLOOKUP(E22,VIP!$A$2:$O11507,6,0)</f>
        <v>NO</v>
      </c>
      <c r="L22" s="119" t="s">
        <v>2228</v>
      </c>
      <c r="M22" s="125" t="s">
        <v>2568</v>
      </c>
      <c r="N22" s="88" t="s">
        <v>2483</v>
      </c>
      <c r="O22" s="119" t="s">
        <v>2486</v>
      </c>
      <c r="P22" s="91"/>
      <c r="Q22" s="125">
        <v>44378.614583333336</v>
      </c>
    </row>
    <row r="23" spans="1:17" ht="18" x14ac:dyDescent="0.25">
      <c r="A23" s="86" t="str">
        <f>VLOOKUP(E23,'LISTADO ATM'!$A$2:$C$894,3,0)</f>
        <v>DISTRITO NACIONAL</v>
      </c>
      <c r="B23" s="117" t="s">
        <v>2518</v>
      </c>
      <c r="C23" s="87">
        <v>44202.615902777776</v>
      </c>
      <c r="D23" s="87" t="s">
        <v>2189</v>
      </c>
      <c r="E23" s="115">
        <v>169</v>
      </c>
      <c r="F23" s="86" t="str">
        <f>VLOOKUP(E23,VIP!$A$2:$O11098,2,0)</f>
        <v>DRBR169</v>
      </c>
      <c r="G23" s="119" t="str">
        <f>VLOOKUP(E23,'LISTADO ATM'!$A$2:$B$893,2,0)</f>
        <v xml:space="preserve">ATM Oficina Caonabo </v>
      </c>
      <c r="H23" s="119" t="str">
        <f>VLOOKUP(E23,VIP!$A$2:$O16019,7,FALSE)</f>
        <v>Si</v>
      </c>
      <c r="I23" s="119" t="str">
        <f>VLOOKUP(E23,VIP!$A$2:$O7984,8,FALSE)</f>
        <v>Si</v>
      </c>
      <c r="J23" s="119" t="str">
        <f>VLOOKUP(E23,VIP!$A$2:$O7934,8,FALSE)</f>
        <v>Si</v>
      </c>
      <c r="K23" s="119" t="str">
        <f>VLOOKUP(E23,VIP!$A$2:$O11508,6,0)</f>
        <v>NO</v>
      </c>
      <c r="L23" s="119" t="s">
        <v>2228</v>
      </c>
      <c r="M23" s="125" t="s">
        <v>2568</v>
      </c>
      <c r="N23" s="88" t="s">
        <v>2483</v>
      </c>
      <c r="O23" s="119" t="s">
        <v>2486</v>
      </c>
      <c r="P23" s="91"/>
      <c r="Q23" s="125">
        <v>44378.614583333336</v>
      </c>
    </row>
    <row r="24" spans="1:17" ht="18" x14ac:dyDescent="0.25">
      <c r="A24" s="86" t="str">
        <f>VLOOKUP(E24,'LISTADO ATM'!$A$2:$C$894,3,0)</f>
        <v>DISTRITO NACIONAL</v>
      </c>
      <c r="B24" s="117" t="s">
        <v>2519</v>
      </c>
      <c r="C24" s="87">
        <v>44202.621747685182</v>
      </c>
      <c r="D24" s="87" t="s">
        <v>2189</v>
      </c>
      <c r="E24" s="115">
        <v>152</v>
      </c>
      <c r="F24" s="86" t="str">
        <f>VLOOKUP(E24,VIP!$A$2:$O11099,2,0)</f>
        <v>DRBR152</v>
      </c>
      <c r="G24" s="119" t="str">
        <f>VLOOKUP(E24,'LISTADO ATM'!$A$2:$B$893,2,0)</f>
        <v xml:space="preserve">ATM Kiosco Megacentro II </v>
      </c>
      <c r="H24" s="119" t="str">
        <f>VLOOKUP(E24,VIP!$A$2:$O16020,7,FALSE)</f>
        <v>Si</v>
      </c>
      <c r="I24" s="119" t="str">
        <f>VLOOKUP(E24,VIP!$A$2:$O7985,8,FALSE)</f>
        <v>Si</v>
      </c>
      <c r="J24" s="119" t="str">
        <f>VLOOKUP(E24,VIP!$A$2:$O7935,8,FALSE)</f>
        <v>Si</v>
      </c>
      <c r="K24" s="119" t="str">
        <f>VLOOKUP(E24,VIP!$A$2:$O11509,6,0)</f>
        <v>NO</v>
      </c>
      <c r="L24" s="119" t="s">
        <v>2228</v>
      </c>
      <c r="M24" s="125" t="s">
        <v>2568</v>
      </c>
      <c r="N24" s="88" t="s">
        <v>2483</v>
      </c>
      <c r="O24" s="119" t="s">
        <v>2486</v>
      </c>
      <c r="P24" s="91"/>
      <c r="Q24" s="125">
        <v>44378.614583333336</v>
      </c>
    </row>
    <row r="25" spans="1:17" ht="18" x14ac:dyDescent="0.25">
      <c r="A25" s="86" t="str">
        <f>VLOOKUP(E25,'LISTADO ATM'!$A$2:$C$894,3,0)</f>
        <v>DISTRITO NACIONAL</v>
      </c>
      <c r="B25" s="117" t="s">
        <v>2520</v>
      </c>
      <c r="C25" s="87">
        <v>44202.632407407407</v>
      </c>
      <c r="D25" s="87" t="s">
        <v>2189</v>
      </c>
      <c r="E25" s="115">
        <v>300</v>
      </c>
      <c r="F25" s="86" t="str">
        <f>VLOOKUP(E25,VIP!$A$2:$O11100,2,0)</f>
        <v>DRBR300</v>
      </c>
      <c r="G25" s="119" t="str">
        <f>VLOOKUP(E25,'LISTADO ATM'!$A$2:$B$893,2,0)</f>
        <v xml:space="preserve">ATM S/M Aprezio Los Guaricanos </v>
      </c>
      <c r="H25" s="119" t="str">
        <f>VLOOKUP(E25,VIP!$A$2:$O16021,7,FALSE)</f>
        <v>Si</v>
      </c>
      <c r="I25" s="119" t="str">
        <f>VLOOKUP(E25,VIP!$A$2:$O7986,8,FALSE)</f>
        <v>Si</v>
      </c>
      <c r="J25" s="119" t="str">
        <f>VLOOKUP(E25,VIP!$A$2:$O7936,8,FALSE)</f>
        <v>Si</v>
      </c>
      <c r="K25" s="119" t="str">
        <f>VLOOKUP(E25,VIP!$A$2:$O11510,6,0)</f>
        <v>NO</v>
      </c>
      <c r="L25" s="119" t="s">
        <v>2463</v>
      </c>
      <c r="M25" s="88" t="s">
        <v>2473</v>
      </c>
      <c r="N25" s="88" t="s">
        <v>2483</v>
      </c>
      <c r="O25" s="119" t="s">
        <v>2486</v>
      </c>
      <c r="P25" s="91"/>
      <c r="Q25" s="90" t="s">
        <v>2463</v>
      </c>
    </row>
    <row r="26" spans="1:17" ht="18" x14ac:dyDescent="0.25">
      <c r="A26" s="86" t="str">
        <f>VLOOKUP(E26,'LISTADO ATM'!$A$2:$C$894,3,0)</f>
        <v>NORTE</v>
      </c>
      <c r="B26" s="117" t="s">
        <v>2521</v>
      </c>
      <c r="C26" s="87">
        <v>44202.636053240742</v>
      </c>
      <c r="D26" s="87" t="s">
        <v>2190</v>
      </c>
      <c r="E26" s="115">
        <v>285</v>
      </c>
      <c r="F26" s="86" t="str">
        <f>VLOOKUP(E26,VIP!$A$2:$O11101,2,0)</f>
        <v>DRBR285</v>
      </c>
      <c r="G26" s="119" t="str">
        <f>VLOOKUP(E26,'LISTADO ATM'!$A$2:$B$893,2,0)</f>
        <v xml:space="preserve">ATM Oficina Camino Real (Puerto Plata) </v>
      </c>
      <c r="H26" s="119" t="str">
        <f>VLOOKUP(E26,VIP!$A$2:$O16022,7,FALSE)</f>
        <v>Si</v>
      </c>
      <c r="I26" s="119" t="str">
        <f>VLOOKUP(E26,VIP!$A$2:$O7987,8,FALSE)</f>
        <v>Si</v>
      </c>
      <c r="J26" s="119" t="str">
        <f>VLOOKUP(E26,VIP!$A$2:$O7937,8,FALSE)</f>
        <v>Si</v>
      </c>
      <c r="K26" s="119" t="str">
        <f>VLOOKUP(E26,VIP!$A$2:$O11511,6,0)</f>
        <v>NO</v>
      </c>
      <c r="L26" s="119" t="s">
        <v>2254</v>
      </c>
      <c r="M26" s="125" t="s">
        <v>2568</v>
      </c>
      <c r="N26" s="88" t="s">
        <v>2483</v>
      </c>
      <c r="O26" s="119" t="s">
        <v>2490</v>
      </c>
      <c r="P26" s="91"/>
      <c r="Q26" s="125">
        <v>44378.453472222223</v>
      </c>
    </row>
    <row r="27" spans="1:17" ht="18" x14ac:dyDescent="0.25">
      <c r="A27" s="86" t="str">
        <f>VLOOKUP(E27,'LISTADO ATM'!$A$2:$C$894,3,0)</f>
        <v>DISTRITO NACIONAL</v>
      </c>
      <c r="B27" s="117" t="s">
        <v>2522</v>
      </c>
      <c r="C27" s="87">
        <v>44202.638333333336</v>
      </c>
      <c r="D27" s="87" t="s">
        <v>2189</v>
      </c>
      <c r="E27" s="115">
        <v>409</v>
      </c>
      <c r="F27" s="86" t="str">
        <f>VLOOKUP(E27,VIP!$A$2:$O11102,2,0)</f>
        <v>DRBR409</v>
      </c>
      <c r="G27" s="119" t="str">
        <f>VLOOKUP(E27,'LISTADO ATM'!$A$2:$B$893,2,0)</f>
        <v xml:space="preserve">ATM Oficina Las Palmas de Herrera I </v>
      </c>
      <c r="H27" s="119" t="str">
        <f>VLOOKUP(E27,VIP!$A$2:$O16023,7,FALSE)</f>
        <v>Si</v>
      </c>
      <c r="I27" s="119" t="str">
        <f>VLOOKUP(E27,VIP!$A$2:$O7988,8,FALSE)</f>
        <v>Si</v>
      </c>
      <c r="J27" s="119" t="str">
        <f>VLOOKUP(E27,VIP!$A$2:$O7938,8,FALSE)</f>
        <v>Si</v>
      </c>
      <c r="K27" s="119" t="str">
        <f>VLOOKUP(E27,VIP!$A$2:$O11512,6,0)</f>
        <v>NO</v>
      </c>
      <c r="L27" s="119" t="s">
        <v>2463</v>
      </c>
      <c r="M27" s="88" t="s">
        <v>2473</v>
      </c>
      <c r="N27" s="88" t="s">
        <v>2483</v>
      </c>
      <c r="O27" s="119" t="s">
        <v>2486</v>
      </c>
      <c r="P27" s="91"/>
      <c r="Q27" s="90" t="s">
        <v>2463</v>
      </c>
    </row>
    <row r="28" spans="1:17" ht="18" x14ac:dyDescent="0.25">
      <c r="A28" s="86" t="str">
        <f>VLOOKUP(E28,'LISTADO ATM'!$A$2:$C$894,3,0)</f>
        <v>DISTRITO NACIONAL</v>
      </c>
      <c r="B28" s="117" t="s">
        <v>2523</v>
      </c>
      <c r="C28" s="87">
        <v>44202.640659722223</v>
      </c>
      <c r="D28" s="87" t="s">
        <v>2189</v>
      </c>
      <c r="E28" s="115">
        <v>611</v>
      </c>
      <c r="F28" s="86" t="str">
        <f>VLOOKUP(E28,VIP!$A$2:$O11103,2,0)</f>
        <v>DRBR611</v>
      </c>
      <c r="G28" s="119" t="str">
        <f>VLOOKUP(E28,'LISTADO ATM'!$A$2:$B$893,2,0)</f>
        <v xml:space="preserve">ATM DGII Sede Central </v>
      </c>
      <c r="H28" s="119" t="str">
        <f>VLOOKUP(E28,VIP!$A$2:$O16024,7,FALSE)</f>
        <v>Si</v>
      </c>
      <c r="I28" s="119" t="str">
        <f>VLOOKUP(E28,VIP!$A$2:$O7989,8,FALSE)</f>
        <v>Si</v>
      </c>
      <c r="J28" s="119" t="str">
        <f>VLOOKUP(E28,VIP!$A$2:$O7939,8,FALSE)</f>
        <v>Si</v>
      </c>
      <c r="K28" s="119" t="str">
        <f>VLOOKUP(E28,VIP!$A$2:$O11513,6,0)</f>
        <v>NO</v>
      </c>
      <c r="L28" s="119" t="s">
        <v>2463</v>
      </c>
      <c r="M28" s="125" t="s">
        <v>2568</v>
      </c>
      <c r="N28" s="88" t="s">
        <v>2483</v>
      </c>
      <c r="O28" s="119" t="s">
        <v>2486</v>
      </c>
      <c r="P28" s="91"/>
      <c r="Q28" s="125">
        <v>44378.614583333336</v>
      </c>
    </row>
    <row r="29" spans="1:17" ht="18" x14ac:dyDescent="0.25">
      <c r="A29" s="86" t="str">
        <f>VLOOKUP(E29,'LISTADO ATM'!$A$2:$C$894,3,0)</f>
        <v>ESTE</v>
      </c>
      <c r="B29" s="117" t="s">
        <v>2537</v>
      </c>
      <c r="C29" s="87">
        <v>44202.657847222225</v>
      </c>
      <c r="D29" s="87" t="s">
        <v>2189</v>
      </c>
      <c r="E29" s="115">
        <v>353</v>
      </c>
      <c r="F29" s="86" t="str">
        <f>VLOOKUP(E29,VIP!$A$2:$O11123,2,0)</f>
        <v>DRBR353</v>
      </c>
      <c r="G29" s="119" t="str">
        <f>VLOOKUP(E29,'LISTADO ATM'!$A$2:$B$893,2,0)</f>
        <v xml:space="preserve">ATM Estación Boulevard Juan Dolio </v>
      </c>
      <c r="H29" s="119" t="str">
        <f>VLOOKUP(E29,VIP!$A$2:$O16044,7,FALSE)</f>
        <v>Si</v>
      </c>
      <c r="I29" s="119" t="str">
        <f>VLOOKUP(E29,VIP!$A$2:$O8009,8,FALSE)</f>
        <v>Si</v>
      </c>
      <c r="J29" s="119" t="str">
        <f>VLOOKUP(E29,VIP!$A$2:$O7959,8,FALSE)</f>
        <v>Si</v>
      </c>
      <c r="K29" s="119" t="str">
        <f>VLOOKUP(E29,VIP!$A$2:$O11533,6,0)</f>
        <v>NO</v>
      </c>
      <c r="L29" s="119" t="s">
        <v>2228</v>
      </c>
      <c r="M29" s="125" t="s">
        <v>2568</v>
      </c>
      <c r="N29" s="88" t="s">
        <v>2483</v>
      </c>
      <c r="O29" s="119" t="s">
        <v>2486</v>
      </c>
      <c r="P29" s="91"/>
      <c r="Q29" s="125">
        <v>44378.453472222223</v>
      </c>
    </row>
    <row r="30" spans="1:17" ht="18" x14ac:dyDescent="0.25">
      <c r="A30" s="86" t="str">
        <f>VLOOKUP(E30,'LISTADO ATM'!$A$2:$C$894,3,0)</f>
        <v>NORTE</v>
      </c>
      <c r="B30" s="117" t="s">
        <v>2536</v>
      </c>
      <c r="C30" s="87">
        <v>44202.680486111109</v>
      </c>
      <c r="D30" s="87" t="s">
        <v>2190</v>
      </c>
      <c r="E30" s="115">
        <v>88</v>
      </c>
      <c r="F30" s="86" t="str">
        <f>VLOOKUP(E30,VIP!$A$2:$O11121,2,0)</f>
        <v>DRBR088</v>
      </c>
      <c r="G30" s="119" t="str">
        <f>VLOOKUP(E30,'LISTADO ATM'!$A$2:$B$893,2,0)</f>
        <v xml:space="preserve">ATM S/M La Fuente (Santiago) </v>
      </c>
      <c r="H30" s="119" t="str">
        <f>VLOOKUP(E30,VIP!$A$2:$O16042,7,FALSE)</f>
        <v>Si</v>
      </c>
      <c r="I30" s="119" t="str">
        <f>VLOOKUP(E30,VIP!$A$2:$O8007,8,FALSE)</f>
        <v>Si</v>
      </c>
      <c r="J30" s="119" t="str">
        <f>VLOOKUP(E30,VIP!$A$2:$O7957,8,FALSE)</f>
        <v>Si</v>
      </c>
      <c r="K30" s="119" t="str">
        <f>VLOOKUP(E30,VIP!$A$2:$O11531,6,0)</f>
        <v>NO</v>
      </c>
      <c r="L30" s="119" t="s">
        <v>2228</v>
      </c>
      <c r="M30" s="125" t="s">
        <v>2568</v>
      </c>
      <c r="N30" s="88" t="s">
        <v>2483</v>
      </c>
      <c r="O30" s="119" t="s">
        <v>2486</v>
      </c>
      <c r="P30" s="91"/>
      <c r="Q30" s="125">
        <v>44378.614583333336</v>
      </c>
    </row>
    <row r="31" spans="1:17" ht="18" x14ac:dyDescent="0.25">
      <c r="A31" s="86" t="str">
        <f>VLOOKUP(E31,'LISTADO ATM'!$A$2:$C$894,3,0)</f>
        <v>DISTRITO NACIONAL</v>
      </c>
      <c r="B31" s="117" t="s">
        <v>2535</v>
      </c>
      <c r="C31" s="87">
        <v>44202.695023148146</v>
      </c>
      <c r="D31" s="87" t="s">
        <v>2189</v>
      </c>
      <c r="E31" s="115">
        <v>955</v>
      </c>
      <c r="F31" s="86" t="str">
        <f>VLOOKUP(E31,VIP!$A$2:$O11120,2,0)</f>
        <v>DRBR955</v>
      </c>
      <c r="G31" s="119" t="str">
        <f>VLOOKUP(E31,'LISTADO ATM'!$A$2:$B$893,2,0)</f>
        <v xml:space="preserve">ATM Oficina Americana Independencia II </v>
      </c>
      <c r="H31" s="119" t="str">
        <f>VLOOKUP(E31,VIP!$A$2:$O16041,7,FALSE)</f>
        <v>Si</v>
      </c>
      <c r="I31" s="119" t="str">
        <f>VLOOKUP(E31,VIP!$A$2:$O8006,8,FALSE)</f>
        <v>Si</v>
      </c>
      <c r="J31" s="119" t="str">
        <f>VLOOKUP(E31,VIP!$A$2:$O7956,8,FALSE)</f>
        <v>Si</v>
      </c>
      <c r="K31" s="119" t="str">
        <f>VLOOKUP(E31,VIP!$A$2:$O11530,6,0)</f>
        <v>NO</v>
      </c>
      <c r="L31" s="119" t="s">
        <v>2228</v>
      </c>
      <c r="M31" s="125" t="s">
        <v>2568</v>
      </c>
      <c r="N31" s="88" t="s">
        <v>2483</v>
      </c>
      <c r="O31" s="119" t="s">
        <v>2486</v>
      </c>
      <c r="P31" s="91"/>
      <c r="Q31" s="125">
        <v>44378.453472222223</v>
      </c>
    </row>
    <row r="32" spans="1:17" ht="18" x14ac:dyDescent="0.25">
      <c r="A32" s="86" t="str">
        <f>VLOOKUP(E32,'LISTADO ATM'!$A$2:$C$894,3,0)</f>
        <v>NORTE</v>
      </c>
      <c r="B32" s="117" t="s">
        <v>2534</v>
      </c>
      <c r="C32" s="87">
        <v>44202.702997685185</v>
      </c>
      <c r="D32" s="87" t="s">
        <v>2190</v>
      </c>
      <c r="E32" s="115">
        <v>351</v>
      </c>
      <c r="F32" s="86" t="str">
        <f>VLOOKUP(E32,VIP!$A$2:$O11119,2,0)</f>
        <v>DRBR351</v>
      </c>
      <c r="G32" s="119" t="str">
        <f>VLOOKUP(E32,'LISTADO ATM'!$A$2:$B$893,2,0)</f>
        <v xml:space="preserve">ATM S/M José Luís (Puerto Plata) </v>
      </c>
      <c r="H32" s="119" t="str">
        <f>VLOOKUP(E32,VIP!$A$2:$O16040,7,FALSE)</f>
        <v>Si</v>
      </c>
      <c r="I32" s="119" t="str">
        <f>VLOOKUP(E32,VIP!$A$2:$O8005,8,FALSE)</f>
        <v>Si</v>
      </c>
      <c r="J32" s="119" t="str">
        <f>VLOOKUP(E32,VIP!$A$2:$O7955,8,FALSE)</f>
        <v>Si</v>
      </c>
      <c r="K32" s="119" t="str">
        <f>VLOOKUP(E32,VIP!$A$2:$O11529,6,0)</f>
        <v>NO</v>
      </c>
      <c r="L32" s="119" t="s">
        <v>2228</v>
      </c>
      <c r="M32" s="125" t="s">
        <v>2568</v>
      </c>
      <c r="N32" s="88" t="s">
        <v>2483</v>
      </c>
      <c r="O32" s="119" t="s">
        <v>2486</v>
      </c>
      <c r="P32" s="91"/>
      <c r="Q32" s="125">
        <v>44378.614583333336</v>
      </c>
    </row>
    <row r="33" spans="1:17" ht="18" x14ac:dyDescent="0.25">
      <c r="A33" s="86" t="str">
        <f>VLOOKUP(E33,'LISTADO ATM'!$A$2:$C$894,3,0)</f>
        <v>DISTRITO NACIONAL</v>
      </c>
      <c r="B33" s="117" t="s">
        <v>2533</v>
      </c>
      <c r="C33" s="87">
        <v>44202.711770833332</v>
      </c>
      <c r="D33" s="87" t="s">
        <v>2477</v>
      </c>
      <c r="E33" s="115">
        <v>744</v>
      </c>
      <c r="F33" s="86" t="str">
        <f>VLOOKUP(E33,VIP!$A$2:$O11116,2,0)</f>
        <v>DRBR289</v>
      </c>
      <c r="G33" s="119" t="str">
        <f>VLOOKUP(E33,'LISTADO ATM'!$A$2:$B$893,2,0)</f>
        <v xml:space="preserve">ATM Multicentro La Sirena Venezuela </v>
      </c>
      <c r="H33" s="119" t="str">
        <f>VLOOKUP(E33,VIP!$A$2:$O16037,7,FALSE)</f>
        <v>Si</v>
      </c>
      <c r="I33" s="119" t="str">
        <f>VLOOKUP(E33,VIP!$A$2:$O8002,8,FALSE)</f>
        <v>Si</v>
      </c>
      <c r="J33" s="119" t="str">
        <f>VLOOKUP(E33,VIP!$A$2:$O7952,8,FALSE)</f>
        <v>Si</v>
      </c>
      <c r="K33" s="119" t="str">
        <f>VLOOKUP(E33,VIP!$A$2:$O11526,6,0)</f>
        <v>SI</v>
      </c>
      <c r="L33" s="119" t="s">
        <v>2430</v>
      </c>
      <c r="M33" s="125" t="s">
        <v>2568</v>
      </c>
      <c r="N33" s="88" t="s">
        <v>2483</v>
      </c>
      <c r="O33" s="119" t="s">
        <v>2485</v>
      </c>
      <c r="P33" s="91"/>
      <c r="Q33" s="125">
        <v>44378.453472222223</v>
      </c>
    </row>
    <row r="34" spans="1:17" ht="18" x14ac:dyDescent="0.25">
      <c r="A34" s="86" t="str">
        <f>VLOOKUP(E34,'LISTADO ATM'!$A$2:$C$894,3,0)</f>
        <v>DISTRITO NACIONAL</v>
      </c>
      <c r="B34" s="117" t="s">
        <v>2532</v>
      </c>
      <c r="C34" s="87">
        <v>44202.715509259258</v>
      </c>
      <c r="D34" s="87" t="s">
        <v>2477</v>
      </c>
      <c r="E34" s="115">
        <v>983</v>
      </c>
      <c r="F34" s="86" t="str">
        <f>VLOOKUP(E34,VIP!$A$2:$O11115,2,0)</f>
        <v>DRBR983</v>
      </c>
      <c r="G34" s="119" t="str">
        <f>VLOOKUP(E34,'LISTADO ATM'!$A$2:$B$893,2,0)</f>
        <v xml:space="preserve">ATM Bravo República de Colombia </v>
      </c>
      <c r="H34" s="119" t="str">
        <f>VLOOKUP(E34,VIP!$A$2:$O16036,7,FALSE)</f>
        <v>Si</v>
      </c>
      <c r="I34" s="119" t="str">
        <f>VLOOKUP(E34,VIP!$A$2:$O8001,8,FALSE)</f>
        <v>No</v>
      </c>
      <c r="J34" s="119" t="str">
        <f>VLOOKUP(E34,VIP!$A$2:$O7951,8,FALSE)</f>
        <v>No</v>
      </c>
      <c r="K34" s="119" t="str">
        <f>VLOOKUP(E34,VIP!$A$2:$O11525,6,0)</f>
        <v>NO</v>
      </c>
      <c r="L34" s="119" t="s">
        <v>2430</v>
      </c>
      <c r="M34" s="125" t="s">
        <v>2568</v>
      </c>
      <c r="N34" s="88" t="s">
        <v>2483</v>
      </c>
      <c r="O34" s="119" t="s">
        <v>2485</v>
      </c>
      <c r="P34" s="91"/>
      <c r="Q34" s="125">
        <v>44378.614583333336</v>
      </c>
    </row>
    <row r="35" spans="1:17" ht="18" x14ac:dyDescent="0.25">
      <c r="A35" s="86" t="str">
        <f>VLOOKUP(E35,'LISTADO ATM'!$A$2:$C$894,3,0)</f>
        <v>SUR</v>
      </c>
      <c r="B35" s="117" t="s">
        <v>2531</v>
      </c>
      <c r="C35" s="87">
        <v>44202.720081018517</v>
      </c>
      <c r="D35" s="87" t="s">
        <v>2477</v>
      </c>
      <c r="E35" s="115">
        <v>356</v>
      </c>
      <c r="F35" s="86" t="str">
        <f>VLOOKUP(E35,VIP!$A$2:$O11113,2,0)</f>
        <v>DRBR356</v>
      </c>
      <c r="G35" s="119" t="str">
        <f>VLOOKUP(E35,'LISTADO ATM'!$A$2:$B$893,2,0)</f>
        <v xml:space="preserve">ATM Estación Sigma (San Cristóbal) </v>
      </c>
      <c r="H35" s="119" t="str">
        <f>VLOOKUP(E35,VIP!$A$2:$O16034,7,FALSE)</f>
        <v>Si</v>
      </c>
      <c r="I35" s="119" t="str">
        <f>VLOOKUP(E35,VIP!$A$2:$O7999,8,FALSE)</f>
        <v>Si</v>
      </c>
      <c r="J35" s="119" t="str">
        <f>VLOOKUP(E35,VIP!$A$2:$O7949,8,FALSE)</f>
        <v>Si</v>
      </c>
      <c r="K35" s="119" t="str">
        <f>VLOOKUP(E35,VIP!$A$2:$O11523,6,0)</f>
        <v>NO</v>
      </c>
      <c r="L35" s="119" t="s">
        <v>2430</v>
      </c>
      <c r="M35" s="88" t="s">
        <v>2473</v>
      </c>
      <c r="N35" s="88" t="s">
        <v>2483</v>
      </c>
      <c r="O35" s="119" t="s">
        <v>2485</v>
      </c>
      <c r="P35" s="91"/>
      <c r="Q35" s="90" t="s">
        <v>2430</v>
      </c>
    </row>
    <row r="36" spans="1:17" ht="18" x14ac:dyDescent="0.25">
      <c r="A36" s="86" t="str">
        <f>VLOOKUP(E36,'LISTADO ATM'!$A$2:$C$894,3,0)</f>
        <v>NORTE</v>
      </c>
      <c r="B36" s="117" t="s">
        <v>2530</v>
      </c>
      <c r="C36" s="87">
        <v>44202.731712962966</v>
      </c>
      <c r="D36" s="87" t="s">
        <v>2477</v>
      </c>
      <c r="E36" s="115">
        <v>903</v>
      </c>
      <c r="F36" s="86" t="str">
        <f>VLOOKUP(E36,VIP!$A$2:$O11110,2,0)</f>
        <v>DRBR903</v>
      </c>
      <c r="G36" s="119" t="str">
        <f>VLOOKUP(E36,'LISTADO ATM'!$A$2:$B$893,2,0)</f>
        <v xml:space="preserve">ATM Oficina La Vega Real I </v>
      </c>
      <c r="H36" s="119" t="str">
        <f>VLOOKUP(E36,VIP!$A$2:$O16031,7,FALSE)</f>
        <v>Si</v>
      </c>
      <c r="I36" s="119" t="str">
        <f>VLOOKUP(E36,VIP!$A$2:$O7996,8,FALSE)</f>
        <v>Si</v>
      </c>
      <c r="J36" s="119" t="str">
        <f>VLOOKUP(E36,VIP!$A$2:$O7946,8,FALSE)</f>
        <v>Si</v>
      </c>
      <c r="K36" s="119" t="str">
        <f>VLOOKUP(E36,VIP!$A$2:$O11520,6,0)</f>
        <v>NO</v>
      </c>
      <c r="L36" s="119" t="s">
        <v>2430</v>
      </c>
      <c r="M36" s="125" t="s">
        <v>2568</v>
      </c>
      <c r="N36" s="88" t="s">
        <v>2483</v>
      </c>
      <c r="O36" s="119" t="s">
        <v>2485</v>
      </c>
      <c r="P36" s="91"/>
      <c r="Q36" s="125">
        <v>44378.614583333336</v>
      </c>
    </row>
    <row r="37" spans="1:17" ht="18" x14ac:dyDescent="0.25">
      <c r="A37" s="86" t="str">
        <f>VLOOKUP(E37,'LISTADO ATM'!$A$2:$C$894,3,0)</f>
        <v>NORTE</v>
      </c>
      <c r="B37" s="117" t="s">
        <v>2529</v>
      </c>
      <c r="C37" s="87">
        <v>44202.73574074074</v>
      </c>
      <c r="D37" s="87" t="s">
        <v>2481</v>
      </c>
      <c r="E37" s="115">
        <v>599</v>
      </c>
      <c r="F37" s="86" t="str">
        <f>VLOOKUP(E37,VIP!$A$2:$O11109,2,0)</f>
        <v>DRBR258</v>
      </c>
      <c r="G37" s="119" t="str">
        <f>VLOOKUP(E37,'LISTADO ATM'!$A$2:$B$893,2,0)</f>
        <v xml:space="preserve">ATM Oficina Plaza Internacional (Santiago) </v>
      </c>
      <c r="H37" s="119" t="str">
        <f>VLOOKUP(E37,VIP!$A$2:$O16030,7,FALSE)</f>
        <v>Si</v>
      </c>
      <c r="I37" s="119" t="str">
        <f>VLOOKUP(E37,VIP!$A$2:$O7995,8,FALSE)</f>
        <v>Si</v>
      </c>
      <c r="J37" s="119" t="str">
        <f>VLOOKUP(E37,VIP!$A$2:$O7945,8,FALSE)</f>
        <v>Si</v>
      </c>
      <c r="K37" s="119" t="str">
        <f>VLOOKUP(E37,VIP!$A$2:$O11519,6,0)</f>
        <v>NO</v>
      </c>
      <c r="L37" s="119" t="s">
        <v>2430</v>
      </c>
      <c r="M37" s="125" t="s">
        <v>2568</v>
      </c>
      <c r="N37" s="88" t="s">
        <v>2483</v>
      </c>
      <c r="O37" s="119" t="s">
        <v>2485</v>
      </c>
      <c r="P37" s="91"/>
      <c r="Q37" s="125">
        <v>44378.614583333336</v>
      </c>
    </row>
    <row r="38" spans="1:17" ht="18" x14ac:dyDescent="0.25">
      <c r="A38" s="86" t="str">
        <f>VLOOKUP(E38,'LISTADO ATM'!$A$2:$C$894,3,0)</f>
        <v>NORTE</v>
      </c>
      <c r="B38" s="117" t="s">
        <v>2528</v>
      </c>
      <c r="C38" s="87">
        <v>44202.747314814813</v>
      </c>
      <c r="D38" s="87" t="s">
        <v>2481</v>
      </c>
      <c r="E38" s="115">
        <v>741</v>
      </c>
      <c r="F38" s="86" t="str">
        <f>VLOOKUP(E38,VIP!$A$2:$O11108,2,0)</f>
        <v>DRBR460</v>
      </c>
      <c r="G38" s="119" t="str">
        <f>VLOOKUP(E38,'LISTADO ATM'!$A$2:$B$893,2,0)</f>
        <v>ATM CURNE UASD San Francisco de Macorís</v>
      </c>
      <c r="H38" s="119" t="str">
        <f>VLOOKUP(E38,VIP!$A$2:$O16029,7,FALSE)</f>
        <v>Si</v>
      </c>
      <c r="I38" s="119" t="str">
        <f>VLOOKUP(E38,VIP!$A$2:$O7994,8,FALSE)</f>
        <v>Si</v>
      </c>
      <c r="J38" s="119" t="str">
        <f>VLOOKUP(E38,VIP!$A$2:$O7944,8,FALSE)</f>
        <v>Si</v>
      </c>
      <c r="K38" s="119" t="str">
        <f>VLOOKUP(E38,VIP!$A$2:$O11518,6,0)</f>
        <v>NO</v>
      </c>
      <c r="L38" s="119" t="s">
        <v>2430</v>
      </c>
      <c r="M38" s="125" t="s">
        <v>2568</v>
      </c>
      <c r="N38" s="88" t="s">
        <v>2483</v>
      </c>
      <c r="O38" s="119" t="s">
        <v>2485</v>
      </c>
      <c r="P38" s="91"/>
      <c r="Q38" s="125">
        <v>44378.614583333336</v>
      </c>
    </row>
    <row r="39" spans="1:17" ht="18" x14ac:dyDescent="0.25">
      <c r="A39" s="86" t="str">
        <f>VLOOKUP(E39,'LISTADO ATM'!$A$2:$C$894,3,0)</f>
        <v>NORTE</v>
      </c>
      <c r="B39" s="117" t="s">
        <v>2527</v>
      </c>
      <c r="C39" s="87">
        <v>44202.764791666668</v>
      </c>
      <c r="D39" s="87" t="s">
        <v>2481</v>
      </c>
      <c r="E39" s="115">
        <v>315</v>
      </c>
      <c r="F39" s="86" t="str">
        <f>VLOOKUP(E39,VIP!$A$2:$O11107,2,0)</f>
        <v>DRBR315</v>
      </c>
      <c r="G39" s="119" t="str">
        <f>VLOOKUP(E39,'LISTADO ATM'!$A$2:$B$893,2,0)</f>
        <v xml:space="preserve">ATM Oficina Estrella Sadalá </v>
      </c>
      <c r="H39" s="119" t="str">
        <f>VLOOKUP(E39,VIP!$A$2:$O16028,7,FALSE)</f>
        <v>Si</v>
      </c>
      <c r="I39" s="119" t="str">
        <f>VLOOKUP(E39,VIP!$A$2:$O7993,8,FALSE)</f>
        <v>Si</v>
      </c>
      <c r="J39" s="119" t="str">
        <f>VLOOKUP(E39,VIP!$A$2:$O7943,8,FALSE)</f>
        <v>Si</v>
      </c>
      <c r="K39" s="119" t="str">
        <f>VLOOKUP(E39,VIP!$A$2:$O11517,6,0)</f>
        <v>NO</v>
      </c>
      <c r="L39" s="119" t="s">
        <v>2466</v>
      </c>
      <c r="M39" s="125" t="s">
        <v>2568</v>
      </c>
      <c r="N39" s="88" t="s">
        <v>2483</v>
      </c>
      <c r="O39" s="119" t="s">
        <v>2485</v>
      </c>
      <c r="P39" s="91"/>
      <c r="Q39" s="125">
        <v>44378.614583333336</v>
      </c>
    </row>
    <row r="40" spans="1:17" ht="18" x14ac:dyDescent="0.25">
      <c r="A40" s="86" t="str">
        <f>VLOOKUP(E40,'LISTADO ATM'!$A$2:$C$894,3,0)</f>
        <v>ESTE</v>
      </c>
      <c r="B40" s="117" t="s">
        <v>2526</v>
      </c>
      <c r="C40" s="87">
        <v>44202.766122685185</v>
      </c>
      <c r="D40" s="87" t="s">
        <v>2477</v>
      </c>
      <c r="E40" s="115">
        <v>211</v>
      </c>
      <c r="F40" s="86" t="str">
        <f>VLOOKUP(E40,VIP!$A$2:$O11106,2,0)</f>
        <v>DRBR211</v>
      </c>
      <c r="G40" s="119" t="str">
        <f>VLOOKUP(E40,'LISTADO ATM'!$A$2:$B$893,2,0)</f>
        <v xml:space="preserve">ATM Oficina La Romana I </v>
      </c>
      <c r="H40" s="119" t="str">
        <f>VLOOKUP(E40,VIP!$A$2:$O16027,7,FALSE)</f>
        <v>Si</v>
      </c>
      <c r="I40" s="119" t="str">
        <f>VLOOKUP(E40,VIP!$A$2:$O7992,8,FALSE)</f>
        <v>Si</v>
      </c>
      <c r="J40" s="119" t="str">
        <f>VLOOKUP(E40,VIP!$A$2:$O7942,8,FALSE)</f>
        <v>Si</v>
      </c>
      <c r="K40" s="119" t="str">
        <f>VLOOKUP(E40,VIP!$A$2:$O11516,6,0)</f>
        <v>NO</v>
      </c>
      <c r="L40" s="119" t="s">
        <v>2430</v>
      </c>
      <c r="M40" s="125" t="s">
        <v>2568</v>
      </c>
      <c r="N40" s="88" t="s">
        <v>2483</v>
      </c>
      <c r="O40" s="119" t="s">
        <v>2485</v>
      </c>
      <c r="P40" s="91"/>
      <c r="Q40" s="125">
        <v>44378.453472222223</v>
      </c>
    </row>
    <row r="41" spans="1:17" ht="18" x14ac:dyDescent="0.25">
      <c r="A41" s="86" t="str">
        <f>VLOOKUP(E41,'LISTADO ATM'!$A$2:$C$894,3,0)</f>
        <v>DISTRITO NACIONAL</v>
      </c>
      <c r="B41" s="117" t="s">
        <v>2525</v>
      </c>
      <c r="C41" s="87">
        <v>44202.768136574072</v>
      </c>
      <c r="D41" s="87" t="s">
        <v>2477</v>
      </c>
      <c r="E41" s="115">
        <v>713</v>
      </c>
      <c r="F41" s="86" t="str">
        <f>VLOOKUP(E41,VIP!$A$2:$O11105,2,0)</f>
        <v>DRBR016</v>
      </c>
      <c r="G41" s="119" t="str">
        <f>VLOOKUP(E41,'LISTADO ATM'!$A$2:$B$893,2,0)</f>
        <v xml:space="preserve">ATM Oficina Las Américas </v>
      </c>
      <c r="H41" s="119" t="str">
        <f>VLOOKUP(E41,VIP!$A$2:$O16026,7,FALSE)</f>
        <v>Si</v>
      </c>
      <c r="I41" s="119" t="str">
        <f>VLOOKUP(E41,VIP!$A$2:$O7991,8,FALSE)</f>
        <v>Si</v>
      </c>
      <c r="J41" s="119" t="str">
        <f>VLOOKUP(E41,VIP!$A$2:$O7941,8,FALSE)</f>
        <v>Si</v>
      </c>
      <c r="K41" s="119" t="str">
        <f>VLOOKUP(E41,VIP!$A$2:$O11515,6,0)</f>
        <v>NO</v>
      </c>
      <c r="L41" s="119" t="s">
        <v>2466</v>
      </c>
      <c r="M41" s="88" t="s">
        <v>2473</v>
      </c>
      <c r="N41" s="88" t="s">
        <v>2483</v>
      </c>
      <c r="O41" s="119" t="s">
        <v>2485</v>
      </c>
      <c r="P41" s="91"/>
      <c r="Q41" s="90" t="s">
        <v>2466</v>
      </c>
    </row>
    <row r="42" spans="1:17" ht="18" x14ac:dyDescent="0.25">
      <c r="A42" s="86" t="str">
        <f>VLOOKUP(E42,'LISTADO ATM'!$A$2:$C$894,3,0)</f>
        <v>NORTE</v>
      </c>
      <c r="B42" s="117" t="s">
        <v>2524</v>
      </c>
      <c r="C42" s="87">
        <v>44202.781655092593</v>
      </c>
      <c r="D42" s="87" t="s">
        <v>2478</v>
      </c>
      <c r="E42" s="115">
        <v>98</v>
      </c>
      <c r="F42" s="86" t="str">
        <f>VLOOKUP(E42,VIP!$A$2:$O11104,2,0)</f>
        <v>DRBR098</v>
      </c>
      <c r="G42" s="119" t="str">
        <f>VLOOKUP(E42,'LISTADO ATM'!$A$2:$B$893,2,0)</f>
        <v xml:space="preserve">ATM UNP Pimentel </v>
      </c>
      <c r="H42" s="119" t="str">
        <f>VLOOKUP(E42,VIP!$A$2:$O16025,7,FALSE)</f>
        <v>Si</v>
      </c>
      <c r="I42" s="119" t="str">
        <f>VLOOKUP(E42,VIP!$A$2:$O7990,8,FALSE)</f>
        <v>Si</v>
      </c>
      <c r="J42" s="119" t="str">
        <f>VLOOKUP(E42,VIP!$A$2:$O7940,8,FALSE)</f>
        <v>Si</v>
      </c>
      <c r="K42" s="119" t="str">
        <f>VLOOKUP(E42,VIP!$A$2:$O11514,6,0)</f>
        <v>NO</v>
      </c>
      <c r="L42" s="119" t="s">
        <v>2430</v>
      </c>
      <c r="M42" s="125" t="s">
        <v>2568</v>
      </c>
      <c r="N42" s="88" t="s">
        <v>2483</v>
      </c>
      <c r="O42" s="119" t="s">
        <v>2485</v>
      </c>
      <c r="P42" s="91"/>
      <c r="Q42" s="125">
        <v>44378.614583333336</v>
      </c>
    </row>
    <row r="43" spans="1:17" ht="18" x14ac:dyDescent="0.25">
      <c r="A43" s="86" t="str">
        <f>VLOOKUP(E43,'LISTADO ATM'!$A$2:$C$894,3,0)</f>
        <v>DISTRITO NACIONAL</v>
      </c>
      <c r="B43" s="117" t="s">
        <v>2550</v>
      </c>
      <c r="C43" s="87">
        <v>44202.798993055556</v>
      </c>
      <c r="D43" s="87" t="s">
        <v>2189</v>
      </c>
      <c r="E43" s="115">
        <v>237</v>
      </c>
      <c r="F43" s="86" t="str">
        <f>VLOOKUP(E43,VIP!$A$2:$O11162,2,0)</f>
        <v>DRBR237</v>
      </c>
      <c r="G43" s="119" t="str">
        <f>VLOOKUP(E43,'LISTADO ATM'!$A$2:$B$893,2,0)</f>
        <v xml:space="preserve">ATM UNP Plaza Vásquez </v>
      </c>
      <c r="H43" s="119" t="str">
        <f>VLOOKUP(E43,VIP!$A$2:$O16083,7,FALSE)</f>
        <v>Si</v>
      </c>
      <c r="I43" s="119" t="str">
        <f>VLOOKUP(E43,VIP!$A$2:$O8048,8,FALSE)</f>
        <v>Si</v>
      </c>
      <c r="J43" s="119" t="str">
        <f>VLOOKUP(E43,VIP!$A$2:$O7998,8,FALSE)</f>
        <v>Si</v>
      </c>
      <c r="K43" s="119" t="str">
        <f>VLOOKUP(E43,VIP!$A$2:$O11572,6,0)</f>
        <v>SI</v>
      </c>
      <c r="L43" s="119" t="s">
        <v>2228</v>
      </c>
      <c r="M43" s="125" t="s">
        <v>2568</v>
      </c>
      <c r="N43" s="88" t="s">
        <v>2483</v>
      </c>
      <c r="O43" s="119" t="s">
        <v>2486</v>
      </c>
      <c r="P43" s="91"/>
      <c r="Q43" s="125">
        <v>44378.614583333336</v>
      </c>
    </row>
    <row r="44" spans="1:17" ht="18" x14ac:dyDescent="0.25">
      <c r="A44" s="86" t="str">
        <f>VLOOKUP(E44,'LISTADO ATM'!$A$2:$C$894,3,0)</f>
        <v>DISTRITO NACIONAL</v>
      </c>
      <c r="B44" s="117" t="s">
        <v>2549</v>
      </c>
      <c r="C44" s="87">
        <v>44202.799895833334</v>
      </c>
      <c r="D44" s="87" t="s">
        <v>2189</v>
      </c>
      <c r="E44" s="115">
        <v>240</v>
      </c>
      <c r="F44" s="86" t="str">
        <f>VLOOKUP(E44,VIP!$A$2:$O11161,2,0)</f>
        <v>DRBR24D</v>
      </c>
      <c r="G44" s="119" t="str">
        <f>VLOOKUP(E44,'LISTADO ATM'!$A$2:$B$893,2,0)</f>
        <v xml:space="preserve">ATM Oficina Carrefour I </v>
      </c>
      <c r="H44" s="119" t="str">
        <f>VLOOKUP(E44,VIP!$A$2:$O16082,7,FALSE)</f>
        <v>Si</v>
      </c>
      <c r="I44" s="119" t="str">
        <f>VLOOKUP(E44,VIP!$A$2:$O8047,8,FALSE)</f>
        <v>Si</v>
      </c>
      <c r="J44" s="119" t="str">
        <f>VLOOKUP(E44,VIP!$A$2:$O7997,8,FALSE)</f>
        <v>Si</v>
      </c>
      <c r="K44" s="119" t="str">
        <f>VLOOKUP(E44,VIP!$A$2:$O11571,6,0)</f>
        <v>SI</v>
      </c>
      <c r="L44" s="119" t="s">
        <v>2228</v>
      </c>
      <c r="M44" s="125" t="s">
        <v>2568</v>
      </c>
      <c r="N44" s="88" t="s">
        <v>2483</v>
      </c>
      <c r="O44" s="119" t="s">
        <v>2486</v>
      </c>
      <c r="P44" s="91"/>
      <c r="Q44" s="125">
        <v>44378.614583333336</v>
      </c>
    </row>
    <row r="45" spans="1:17" ht="18" x14ac:dyDescent="0.25">
      <c r="A45" s="86" t="str">
        <f>VLOOKUP(E45,'LISTADO ATM'!$A$2:$C$894,3,0)</f>
        <v>DISTRITO NACIONAL</v>
      </c>
      <c r="B45" s="117" t="s">
        <v>2548</v>
      </c>
      <c r="C45" s="87">
        <v>44202.800891203704</v>
      </c>
      <c r="D45" s="87" t="s">
        <v>2189</v>
      </c>
      <c r="E45" s="115">
        <v>522</v>
      </c>
      <c r="F45" s="86" t="str">
        <f>VLOOKUP(E45,VIP!$A$2:$O11160,2,0)</f>
        <v>DRBR522</v>
      </c>
      <c r="G45" s="119" t="str">
        <f>VLOOKUP(E45,'LISTADO ATM'!$A$2:$B$893,2,0)</f>
        <v xml:space="preserve">ATM Oficina Galería 360 </v>
      </c>
      <c r="H45" s="119" t="str">
        <f>VLOOKUP(E45,VIP!$A$2:$O16081,7,FALSE)</f>
        <v>Si</v>
      </c>
      <c r="I45" s="119" t="str">
        <f>VLOOKUP(E45,VIP!$A$2:$O8046,8,FALSE)</f>
        <v>Si</v>
      </c>
      <c r="J45" s="119" t="str">
        <f>VLOOKUP(E45,VIP!$A$2:$O7996,8,FALSE)</f>
        <v>Si</v>
      </c>
      <c r="K45" s="119" t="str">
        <f>VLOOKUP(E45,VIP!$A$2:$O11570,6,0)</f>
        <v>SI</v>
      </c>
      <c r="L45" s="119" t="s">
        <v>2228</v>
      </c>
      <c r="M45" s="125" t="s">
        <v>2568</v>
      </c>
      <c r="N45" s="88" t="s">
        <v>2483</v>
      </c>
      <c r="O45" s="119" t="s">
        <v>2486</v>
      </c>
      <c r="P45" s="91"/>
      <c r="Q45" s="125">
        <v>44378.614583333336</v>
      </c>
    </row>
    <row r="46" spans="1:17" ht="18" x14ac:dyDescent="0.25">
      <c r="A46" s="86" t="str">
        <f>VLOOKUP(E46,'LISTADO ATM'!$A$2:$C$894,3,0)</f>
        <v>DISTRITO NACIONAL</v>
      </c>
      <c r="B46" s="117" t="s">
        <v>2547</v>
      </c>
      <c r="C46" s="87">
        <v>44202.801898148151</v>
      </c>
      <c r="D46" s="87" t="s">
        <v>2189</v>
      </c>
      <c r="E46" s="115">
        <v>542</v>
      </c>
      <c r="F46" s="86" t="str">
        <f>VLOOKUP(E46,VIP!$A$2:$O11159,2,0)</f>
        <v>DRBR542</v>
      </c>
      <c r="G46" s="119" t="str">
        <f>VLOOKUP(E46,'LISTADO ATM'!$A$2:$B$893,2,0)</f>
        <v>ATM S/M la Cadena Carretera Mella</v>
      </c>
      <c r="H46" s="119" t="str">
        <f>VLOOKUP(E46,VIP!$A$2:$O16080,7,FALSE)</f>
        <v>NO</v>
      </c>
      <c r="I46" s="119" t="str">
        <f>VLOOKUP(E46,VIP!$A$2:$O8045,8,FALSE)</f>
        <v>SI</v>
      </c>
      <c r="J46" s="119" t="str">
        <f>VLOOKUP(E46,VIP!$A$2:$O7995,8,FALSE)</f>
        <v>SI</v>
      </c>
      <c r="K46" s="119" t="str">
        <f>VLOOKUP(E46,VIP!$A$2:$O11569,6,0)</f>
        <v>NO</v>
      </c>
      <c r="L46" s="119" t="s">
        <v>2228</v>
      </c>
      <c r="M46" s="125" t="s">
        <v>2568</v>
      </c>
      <c r="N46" s="88" t="s">
        <v>2483</v>
      </c>
      <c r="O46" s="119" t="s">
        <v>2486</v>
      </c>
      <c r="P46" s="91"/>
      <c r="Q46" s="125">
        <v>44378.614583333336</v>
      </c>
    </row>
    <row r="47" spans="1:17" ht="18" x14ac:dyDescent="0.25">
      <c r="A47" s="86" t="str">
        <f>VLOOKUP(E47,'LISTADO ATM'!$A$2:$C$894,3,0)</f>
        <v>DISTRITO NACIONAL</v>
      </c>
      <c r="B47" s="117" t="s">
        <v>2546</v>
      </c>
      <c r="C47" s="87">
        <v>44202.804305555554</v>
      </c>
      <c r="D47" s="87" t="s">
        <v>2189</v>
      </c>
      <c r="E47" s="115">
        <v>694</v>
      </c>
      <c r="F47" s="86" t="str">
        <f>VLOOKUP(E47,VIP!$A$2:$O11158,2,0)</f>
        <v>DRBR694</v>
      </c>
      <c r="G47" s="119" t="str">
        <f>VLOOKUP(E47,'LISTADO ATM'!$A$2:$B$893,2,0)</f>
        <v>ATM Optica 27 de Febrero</v>
      </c>
      <c r="H47" s="119" t="str">
        <f>VLOOKUP(E47,VIP!$A$2:$O16079,7,FALSE)</f>
        <v>Si</v>
      </c>
      <c r="I47" s="119" t="str">
        <f>VLOOKUP(E47,VIP!$A$2:$O8044,8,FALSE)</f>
        <v>Si</v>
      </c>
      <c r="J47" s="119" t="str">
        <f>VLOOKUP(E47,VIP!$A$2:$O7994,8,FALSE)</f>
        <v>Si</v>
      </c>
      <c r="K47" s="119" t="str">
        <f>VLOOKUP(E47,VIP!$A$2:$O11568,6,0)</f>
        <v>NO</v>
      </c>
      <c r="L47" s="119" t="s">
        <v>2228</v>
      </c>
      <c r="M47" s="125" t="s">
        <v>2568</v>
      </c>
      <c r="N47" s="88" t="s">
        <v>2483</v>
      </c>
      <c r="O47" s="119" t="s">
        <v>2486</v>
      </c>
      <c r="P47" s="91"/>
      <c r="Q47" s="125">
        <v>44378.453472222223</v>
      </c>
    </row>
    <row r="48" spans="1:17" ht="18" x14ac:dyDescent="0.25">
      <c r="A48" s="86" t="str">
        <f>VLOOKUP(E48,'LISTADO ATM'!$A$2:$C$894,3,0)</f>
        <v>DISTRITO NACIONAL</v>
      </c>
      <c r="B48" s="117" t="s">
        <v>2545</v>
      </c>
      <c r="C48" s="87">
        <v>44202.80572916667</v>
      </c>
      <c r="D48" s="87" t="s">
        <v>2189</v>
      </c>
      <c r="E48" s="115">
        <v>18</v>
      </c>
      <c r="F48" s="86" t="str">
        <f>VLOOKUP(E48,VIP!$A$2:$O11157,2,0)</f>
        <v>DRBR018</v>
      </c>
      <c r="G48" s="119" t="str">
        <f>VLOOKUP(E48,'LISTADO ATM'!$A$2:$B$893,2,0)</f>
        <v xml:space="preserve">ATM Oficina Haina Occidental I </v>
      </c>
      <c r="H48" s="119" t="str">
        <f>VLOOKUP(E48,VIP!$A$2:$O16078,7,FALSE)</f>
        <v>Si</v>
      </c>
      <c r="I48" s="119" t="str">
        <f>VLOOKUP(E48,VIP!$A$2:$O8043,8,FALSE)</f>
        <v>Si</v>
      </c>
      <c r="J48" s="119" t="str">
        <f>VLOOKUP(E48,VIP!$A$2:$O7993,8,FALSE)</f>
        <v>Si</v>
      </c>
      <c r="K48" s="119" t="str">
        <f>VLOOKUP(E48,VIP!$A$2:$O11567,6,0)</f>
        <v>SI</v>
      </c>
      <c r="L48" s="119" t="s">
        <v>2228</v>
      </c>
      <c r="M48" s="125" t="s">
        <v>2568</v>
      </c>
      <c r="N48" s="88" t="s">
        <v>2483</v>
      </c>
      <c r="O48" s="119" t="s">
        <v>2486</v>
      </c>
      <c r="P48" s="91"/>
      <c r="Q48" s="125">
        <v>44378.614583333336</v>
      </c>
    </row>
    <row r="49" spans="1:17" ht="18" x14ac:dyDescent="0.25">
      <c r="A49" s="86" t="str">
        <f>VLOOKUP(E49,'LISTADO ATM'!$A$2:$C$894,3,0)</f>
        <v>DISTRITO NACIONAL</v>
      </c>
      <c r="B49" s="117" t="s">
        <v>2544</v>
      </c>
      <c r="C49" s="87">
        <v>44202.810497685183</v>
      </c>
      <c r="D49" s="87" t="s">
        <v>2189</v>
      </c>
      <c r="E49" s="115">
        <v>115</v>
      </c>
      <c r="F49" s="86" t="str">
        <f>VLOOKUP(E49,VIP!$A$2:$O11156,2,0)</f>
        <v>DRBR115</v>
      </c>
      <c r="G49" s="119" t="str">
        <f>VLOOKUP(E49,'LISTADO ATM'!$A$2:$B$893,2,0)</f>
        <v xml:space="preserve">ATM Oficina Megacentro I </v>
      </c>
      <c r="H49" s="119" t="str">
        <f>VLOOKUP(E49,VIP!$A$2:$O16077,7,FALSE)</f>
        <v>Si</v>
      </c>
      <c r="I49" s="119" t="str">
        <f>VLOOKUP(E49,VIP!$A$2:$O8042,8,FALSE)</f>
        <v>Si</v>
      </c>
      <c r="J49" s="119" t="str">
        <f>VLOOKUP(E49,VIP!$A$2:$O7992,8,FALSE)</f>
        <v>Si</v>
      </c>
      <c r="K49" s="119" t="str">
        <f>VLOOKUP(E49,VIP!$A$2:$O11566,6,0)</f>
        <v>SI</v>
      </c>
      <c r="L49" s="119" t="s">
        <v>2228</v>
      </c>
      <c r="M49" s="125" t="s">
        <v>2568</v>
      </c>
      <c r="N49" s="88" t="s">
        <v>2483</v>
      </c>
      <c r="O49" s="119" t="s">
        <v>2486</v>
      </c>
      <c r="P49" s="91"/>
      <c r="Q49" s="125">
        <v>44378.614583333336</v>
      </c>
    </row>
    <row r="50" spans="1:17" ht="18" x14ac:dyDescent="0.25">
      <c r="A50" s="86" t="str">
        <f>VLOOKUP(E50,'LISTADO ATM'!$A$2:$C$894,3,0)</f>
        <v>DISTRITO NACIONAL</v>
      </c>
      <c r="B50" s="117" t="s">
        <v>2543</v>
      </c>
      <c r="C50" s="87">
        <v>44202.813425925924</v>
      </c>
      <c r="D50" s="87" t="s">
        <v>2189</v>
      </c>
      <c r="E50" s="115">
        <v>232</v>
      </c>
      <c r="F50" s="86" t="str">
        <f>VLOOKUP(E50,VIP!$A$2:$O11155,2,0)</f>
        <v>DRBR232</v>
      </c>
      <c r="G50" s="119" t="str">
        <f>VLOOKUP(E50,'LISTADO ATM'!$A$2:$B$893,2,0)</f>
        <v xml:space="preserve">ATM S/M Nacional Charles de Gaulle </v>
      </c>
      <c r="H50" s="119" t="str">
        <f>VLOOKUP(E50,VIP!$A$2:$O16076,7,FALSE)</f>
        <v>Si</v>
      </c>
      <c r="I50" s="119" t="str">
        <f>VLOOKUP(E50,VIP!$A$2:$O8041,8,FALSE)</f>
        <v>Si</v>
      </c>
      <c r="J50" s="119" t="str">
        <f>VLOOKUP(E50,VIP!$A$2:$O7991,8,FALSE)</f>
        <v>Si</v>
      </c>
      <c r="K50" s="119" t="str">
        <f>VLOOKUP(E50,VIP!$A$2:$O11565,6,0)</f>
        <v>SI</v>
      </c>
      <c r="L50" s="119" t="s">
        <v>2228</v>
      </c>
      <c r="M50" s="125" t="s">
        <v>2568</v>
      </c>
      <c r="N50" s="88" t="s">
        <v>2483</v>
      </c>
      <c r="O50" s="119" t="s">
        <v>2486</v>
      </c>
      <c r="P50" s="91"/>
      <c r="Q50" s="125">
        <v>44378.614583333336</v>
      </c>
    </row>
    <row r="51" spans="1:17" ht="18" x14ac:dyDescent="0.25">
      <c r="A51" s="86" t="str">
        <f>VLOOKUP(E51,'LISTADO ATM'!$A$2:$C$894,3,0)</f>
        <v>DISTRITO NACIONAL</v>
      </c>
      <c r="B51" s="117" t="s">
        <v>2542</v>
      </c>
      <c r="C51" s="87">
        <v>44202.814305555556</v>
      </c>
      <c r="D51" s="87" t="s">
        <v>2189</v>
      </c>
      <c r="E51" s="115">
        <v>239</v>
      </c>
      <c r="F51" s="86" t="str">
        <f>VLOOKUP(E51,VIP!$A$2:$O11154,2,0)</f>
        <v>DRBR239</v>
      </c>
      <c r="G51" s="119" t="str">
        <f>VLOOKUP(E51,'LISTADO ATM'!$A$2:$B$893,2,0)</f>
        <v xml:space="preserve">ATM Autobanco Charles de Gaulle </v>
      </c>
      <c r="H51" s="119" t="str">
        <f>VLOOKUP(E51,VIP!$A$2:$O16075,7,FALSE)</f>
        <v>Si</v>
      </c>
      <c r="I51" s="119" t="str">
        <f>VLOOKUP(E51,VIP!$A$2:$O8040,8,FALSE)</f>
        <v>Si</v>
      </c>
      <c r="J51" s="119" t="str">
        <f>VLOOKUP(E51,VIP!$A$2:$O7990,8,FALSE)</f>
        <v>Si</v>
      </c>
      <c r="K51" s="119" t="str">
        <f>VLOOKUP(E51,VIP!$A$2:$O11564,6,0)</f>
        <v>SI</v>
      </c>
      <c r="L51" s="119" t="s">
        <v>2228</v>
      </c>
      <c r="M51" s="125" t="s">
        <v>2568</v>
      </c>
      <c r="N51" s="88" t="s">
        <v>2483</v>
      </c>
      <c r="O51" s="119" t="s">
        <v>2486</v>
      </c>
      <c r="P51" s="91"/>
      <c r="Q51" s="125">
        <v>44378.614583333336</v>
      </c>
    </row>
    <row r="52" spans="1:17" ht="18" x14ac:dyDescent="0.25">
      <c r="A52" s="86" t="str">
        <f>VLOOKUP(E52,'LISTADO ATM'!$A$2:$C$894,3,0)</f>
        <v>DISTRITO NACIONAL</v>
      </c>
      <c r="B52" s="117" t="s">
        <v>2541</v>
      </c>
      <c r="C52" s="87">
        <v>44202.815266203703</v>
      </c>
      <c r="D52" s="87" t="s">
        <v>2189</v>
      </c>
      <c r="E52" s="115">
        <v>244</v>
      </c>
      <c r="F52" s="86" t="str">
        <f>VLOOKUP(E52,VIP!$A$2:$O11153,2,0)</f>
        <v>DRBR244</v>
      </c>
      <c r="G52" s="119" t="str">
        <f>VLOOKUP(E52,'LISTADO ATM'!$A$2:$B$893,2,0)</f>
        <v xml:space="preserve">ATM Ministerio de Hacienda (antiguo Finanzas) </v>
      </c>
      <c r="H52" s="119" t="str">
        <f>VLOOKUP(E52,VIP!$A$2:$O16074,7,FALSE)</f>
        <v>Si</v>
      </c>
      <c r="I52" s="119" t="str">
        <f>VLOOKUP(E52,VIP!$A$2:$O8039,8,FALSE)</f>
        <v>Si</v>
      </c>
      <c r="J52" s="119" t="str">
        <f>VLOOKUP(E52,VIP!$A$2:$O7989,8,FALSE)</f>
        <v>Si</v>
      </c>
      <c r="K52" s="119" t="str">
        <f>VLOOKUP(E52,VIP!$A$2:$O11563,6,0)</f>
        <v>NO</v>
      </c>
      <c r="L52" s="119" t="s">
        <v>2228</v>
      </c>
      <c r="M52" s="125" t="s">
        <v>2568</v>
      </c>
      <c r="N52" s="88" t="s">
        <v>2483</v>
      </c>
      <c r="O52" s="119" t="s">
        <v>2486</v>
      </c>
      <c r="P52" s="91"/>
      <c r="Q52" s="125">
        <v>44378.614583333336</v>
      </c>
    </row>
    <row r="53" spans="1:17" ht="18" x14ac:dyDescent="0.25">
      <c r="A53" s="86" t="str">
        <f>VLOOKUP(E53,'LISTADO ATM'!$A$2:$C$894,3,0)</f>
        <v>DISTRITO NACIONAL</v>
      </c>
      <c r="B53" s="117" t="s">
        <v>2540</v>
      </c>
      <c r="C53" s="87">
        <v>44202.821018518516</v>
      </c>
      <c r="D53" s="87" t="s">
        <v>2189</v>
      </c>
      <c r="E53" s="120">
        <v>560</v>
      </c>
      <c r="F53" s="86" t="str">
        <f>VLOOKUP(E53,VIP!$A$2:$O11152,2,0)</f>
        <v>DRBR229</v>
      </c>
      <c r="G53" s="119" t="str">
        <f>VLOOKUP(E53,'LISTADO ATM'!$A$2:$B$893,2,0)</f>
        <v xml:space="preserve">ATM Junta Central Electoral </v>
      </c>
      <c r="H53" s="119" t="str">
        <f>VLOOKUP(E53,VIP!$A$2:$O16073,7,FALSE)</f>
        <v>Si</v>
      </c>
      <c r="I53" s="119" t="str">
        <f>VLOOKUP(E53,VIP!$A$2:$O8038,8,FALSE)</f>
        <v>Si</v>
      </c>
      <c r="J53" s="119" t="str">
        <f>VLOOKUP(E53,VIP!$A$2:$O7988,8,FALSE)</f>
        <v>Si</v>
      </c>
      <c r="K53" s="119" t="str">
        <f>VLOOKUP(E53,VIP!$A$2:$O11562,6,0)</f>
        <v>SI</v>
      </c>
      <c r="L53" s="119" t="s">
        <v>2228</v>
      </c>
      <c r="M53" s="88" t="s">
        <v>2473</v>
      </c>
      <c r="N53" s="88" t="s">
        <v>2483</v>
      </c>
      <c r="O53" s="119" t="s">
        <v>2486</v>
      </c>
      <c r="P53" s="91"/>
      <c r="Q53" s="90" t="s">
        <v>2228</v>
      </c>
    </row>
    <row r="54" spans="1:17" ht="18" x14ac:dyDescent="0.25">
      <c r="A54" s="86" t="str">
        <f>VLOOKUP(E54,'LISTADO ATM'!$A$2:$C$894,3,0)</f>
        <v>DISTRITO NACIONAL</v>
      </c>
      <c r="B54" s="117" t="s">
        <v>2539</v>
      </c>
      <c r="C54" s="87">
        <v>44202.822627314818</v>
      </c>
      <c r="D54" s="87" t="s">
        <v>2189</v>
      </c>
      <c r="E54" s="120">
        <v>113</v>
      </c>
      <c r="F54" s="86" t="str">
        <f>VLOOKUP(E54,VIP!$A$2:$O11151,2,0)</f>
        <v>DRBR113</v>
      </c>
      <c r="G54" s="119" t="str">
        <f>VLOOKUP(E54,'LISTADO ATM'!$A$2:$B$893,2,0)</f>
        <v xml:space="preserve">ATM Autoservicio Atalaya del Mar </v>
      </c>
      <c r="H54" s="119" t="str">
        <f>VLOOKUP(E54,VIP!$A$2:$O16072,7,FALSE)</f>
        <v>Si</v>
      </c>
      <c r="I54" s="119" t="str">
        <f>VLOOKUP(E54,VIP!$A$2:$O8037,8,FALSE)</f>
        <v>No</v>
      </c>
      <c r="J54" s="119" t="str">
        <f>VLOOKUP(E54,VIP!$A$2:$O7987,8,FALSE)</f>
        <v>No</v>
      </c>
      <c r="K54" s="119" t="str">
        <f>VLOOKUP(E54,VIP!$A$2:$O11561,6,0)</f>
        <v>NO</v>
      </c>
      <c r="L54" s="119" t="s">
        <v>2228</v>
      </c>
      <c r="M54" s="125" t="s">
        <v>2568</v>
      </c>
      <c r="N54" s="88" t="s">
        <v>2483</v>
      </c>
      <c r="O54" s="119" t="s">
        <v>2486</v>
      </c>
      <c r="P54" s="91"/>
      <c r="Q54" s="125">
        <v>44378.453472222223</v>
      </c>
    </row>
    <row r="55" spans="1:17" ht="18" x14ac:dyDescent="0.25">
      <c r="A55" s="86" t="str">
        <f>VLOOKUP(E55,'LISTADO ATM'!$A$2:$C$894,3,0)</f>
        <v>DISTRITO NACIONAL</v>
      </c>
      <c r="B55" s="117" t="s">
        <v>2538</v>
      </c>
      <c r="C55" s="87">
        <v>44202.826493055552</v>
      </c>
      <c r="D55" s="87" t="s">
        <v>2189</v>
      </c>
      <c r="E55" s="120">
        <v>640</v>
      </c>
      <c r="F55" s="86" t="str">
        <f>VLOOKUP(E55,VIP!$A$2:$O11150,2,0)</f>
        <v>DRBR640</v>
      </c>
      <c r="G55" s="119" t="str">
        <f>VLOOKUP(E55,'LISTADO ATM'!$A$2:$B$893,2,0)</f>
        <v xml:space="preserve">ATM Ministerio Obras Públicas </v>
      </c>
      <c r="H55" s="119" t="str">
        <f>VLOOKUP(E55,VIP!$A$2:$O16071,7,FALSE)</f>
        <v>Si</v>
      </c>
      <c r="I55" s="119" t="str">
        <f>VLOOKUP(E55,VIP!$A$2:$O8036,8,FALSE)</f>
        <v>Si</v>
      </c>
      <c r="J55" s="119" t="str">
        <f>VLOOKUP(E55,VIP!$A$2:$O7986,8,FALSE)</f>
        <v>Si</v>
      </c>
      <c r="K55" s="119" t="str">
        <f>VLOOKUP(E55,VIP!$A$2:$O11560,6,0)</f>
        <v>NO</v>
      </c>
      <c r="L55" s="119" t="s">
        <v>2228</v>
      </c>
      <c r="M55" s="125" t="s">
        <v>2568</v>
      </c>
      <c r="N55" s="88" t="s">
        <v>2483</v>
      </c>
      <c r="O55" s="119" t="s">
        <v>2486</v>
      </c>
      <c r="P55" s="91"/>
      <c r="Q55" s="125">
        <v>44378.614583333336</v>
      </c>
    </row>
    <row r="56" spans="1:17" ht="18" x14ac:dyDescent="0.25">
      <c r="A56" s="86" t="str">
        <f>VLOOKUP(E56,'LISTADO ATM'!$A$2:$C$894,3,0)</f>
        <v>DISTRITO NACIONAL</v>
      </c>
      <c r="B56" s="117" t="s">
        <v>2558</v>
      </c>
      <c r="C56" s="87">
        <v>44203.014386574076</v>
      </c>
      <c r="D56" s="87" t="s">
        <v>2478</v>
      </c>
      <c r="E56" s="120">
        <v>721</v>
      </c>
      <c r="F56" s="86" t="str">
        <f>VLOOKUP(E56,VIP!$A$2:$O11157,2,0)</f>
        <v>DRBR23A</v>
      </c>
      <c r="G56" s="119" t="str">
        <f>VLOOKUP(E56,'LISTADO ATM'!$A$2:$B$893,2,0)</f>
        <v xml:space="preserve">ATM Oficina Charles de Gaulle II </v>
      </c>
      <c r="H56" s="119" t="str">
        <f>VLOOKUP(E56,VIP!$A$2:$O16078,7,FALSE)</f>
        <v>Si</v>
      </c>
      <c r="I56" s="119" t="str">
        <f>VLOOKUP(E56,VIP!$A$2:$O8043,8,FALSE)</f>
        <v>Si</v>
      </c>
      <c r="J56" s="119" t="str">
        <f>VLOOKUP(E56,VIP!$A$2:$O7993,8,FALSE)</f>
        <v>Si</v>
      </c>
      <c r="K56" s="119" t="str">
        <f>VLOOKUP(E56,VIP!$A$2:$O11567,6,0)</f>
        <v>NO</v>
      </c>
      <c r="L56" s="119" t="s">
        <v>2430</v>
      </c>
      <c r="M56" s="88" t="s">
        <v>2473</v>
      </c>
      <c r="N56" s="88" t="s">
        <v>2483</v>
      </c>
      <c r="O56" s="119" t="s">
        <v>2496</v>
      </c>
      <c r="P56" s="91"/>
      <c r="Q56" s="90" t="s">
        <v>2430</v>
      </c>
    </row>
    <row r="57" spans="1:17" ht="18" x14ac:dyDescent="0.25">
      <c r="A57" s="86" t="str">
        <f>VLOOKUP(E57,'LISTADO ATM'!$A$2:$C$894,3,0)</f>
        <v>ESTE</v>
      </c>
      <c r="B57" s="117" t="s">
        <v>2557</v>
      </c>
      <c r="C57" s="87">
        <v>44203.016296296293</v>
      </c>
      <c r="D57" s="87" t="s">
        <v>2477</v>
      </c>
      <c r="E57" s="120">
        <v>912</v>
      </c>
      <c r="F57" s="86" t="str">
        <f>VLOOKUP(E57,VIP!$A$2:$O11156,2,0)</f>
        <v>DRBR973</v>
      </c>
      <c r="G57" s="119" t="str">
        <f>VLOOKUP(E57,'LISTADO ATM'!$A$2:$B$893,2,0)</f>
        <v xml:space="preserve">ATM Oficina San Pedro II </v>
      </c>
      <c r="H57" s="119" t="str">
        <f>VLOOKUP(E57,VIP!$A$2:$O16077,7,FALSE)</f>
        <v>Si</v>
      </c>
      <c r="I57" s="119" t="str">
        <f>VLOOKUP(E57,VIP!$A$2:$O8042,8,FALSE)</f>
        <v>Si</v>
      </c>
      <c r="J57" s="119" t="str">
        <f>VLOOKUP(E57,VIP!$A$2:$O7992,8,FALSE)</f>
        <v>Si</v>
      </c>
      <c r="K57" s="119" t="str">
        <f>VLOOKUP(E57,VIP!$A$2:$O11566,6,0)</f>
        <v>SI</v>
      </c>
      <c r="L57" s="119" t="s">
        <v>2430</v>
      </c>
      <c r="M57" s="125" t="s">
        <v>2568</v>
      </c>
      <c r="N57" s="88" t="s">
        <v>2483</v>
      </c>
      <c r="O57" s="119" t="s">
        <v>2485</v>
      </c>
      <c r="P57" s="91"/>
      <c r="Q57" s="125">
        <v>44378.453472222223</v>
      </c>
    </row>
    <row r="58" spans="1:17" ht="18" x14ac:dyDescent="0.25">
      <c r="A58" s="86" t="str">
        <f>VLOOKUP(E58,'LISTADO ATM'!$A$2:$C$894,3,0)</f>
        <v>SUR</v>
      </c>
      <c r="B58" s="117" t="s">
        <v>2556</v>
      </c>
      <c r="C58" s="87">
        <v>44203.024895833332</v>
      </c>
      <c r="D58" s="87" t="s">
        <v>2189</v>
      </c>
      <c r="E58" s="120">
        <v>733</v>
      </c>
      <c r="F58" s="86" t="str">
        <f>VLOOKUP(E58,VIP!$A$2:$O11155,2,0)</f>
        <v>DRBR484</v>
      </c>
      <c r="G58" s="119" t="str">
        <f>VLOOKUP(E58,'LISTADO ATM'!$A$2:$B$893,2,0)</f>
        <v xml:space="preserve">ATM Zona Franca Perdenales </v>
      </c>
      <c r="H58" s="119" t="str">
        <f>VLOOKUP(E58,VIP!$A$2:$O16076,7,FALSE)</f>
        <v>Si</v>
      </c>
      <c r="I58" s="119" t="str">
        <f>VLOOKUP(E58,VIP!$A$2:$O8041,8,FALSE)</f>
        <v>Si</v>
      </c>
      <c r="J58" s="119" t="str">
        <f>VLOOKUP(E58,VIP!$A$2:$O7991,8,FALSE)</f>
        <v>Si</v>
      </c>
      <c r="K58" s="119" t="str">
        <f>VLOOKUP(E58,VIP!$A$2:$O11565,6,0)</f>
        <v>NO</v>
      </c>
      <c r="L58" s="119" t="s">
        <v>2228</v>
      </c>
      <c r="M58" s="125" t="s">
        <v>2568</v>
      </c>
      <c r="N58" s="88" t="s">
        <v>2483</v>
      </c>
      <c r="O58" s="119" t="s">
        <v>2486</v>
      </c>
      <c r="P58" s="91"/>
      <c r="Q58" s="125">
        <v>44378.614583333336</v>
      </c>
    </row>
    <row r="59" spans="1:17" ht="18" x14ac:dyDescent="0.25">
      <c r="A59" s="86" t="str">
        <f>VLOOKUP(E59,'LISTADO ATM'!$A$2:$C$894,3,0)</f>
        <v>NORTE</v>
      </c>
      <c r="B59" s="117" t="s">
        <v>2555</v>
      </c>
      <c r="C59" s="87">
        <v>44203.059027777781</v>
      </c>
      <c r="D59" s="87" t="s">
        <v>2190</v>
      </c>
      <c r="E59" s="120">
        <v>261</v>
      </c>
      <c r="F59" s="86" t="str">
        <f>VLOOKUP(E59,VIP!$A$2:$O11154,2,0)</f>
        <v>DRBR261</v>
      </c>
      <c r="G59" s="119" t="str">
        <f>VLOOKUP(E59,'LISTADO ATM'!$A$2:$B$893,2,0)</f>
        <v xml:space="preserve">ATM UNP Aeropuerto Cibao (Santiago) </v>
      </c>
      <c r="H59" s="119" t="str">
        <f>VLOOKUP(E59,VIP!$A$2:$O16075,7,FALSE)</f>
        <v>Si</v>
      </c>
      <c r="I59" s="119" t="str">
        <f>VLOOKUP(E59,VIP!$A$2:$O8040,8,FALSE)</f>
        <v>Si</v>
      </c>
      <c r="J59" s="119" t="str">
        <f>VLOOKUP(E59,VIP!$A$2:$O7990,8,FALSE)</f>
        <v>Si</v>
      </c>
      <c r="K59" s="119" t="str">
        <f>VLOOKUP(E59,VIP!$A$2:$O11564,6,0)</f>
        <v>NO</v>
      </c>
      <c r="L59" s="119" t="s">
        <v>2492</v>
      </c>
      <c r="M59" s="125" t="s">
        <v>2568</v>
      </c>
      <c r="N59" s="88" t="s">
        <v>2483</v>
      </c>
      <c r="O59" s="119" t="s">
        <v>2484</v>
      </c>
      <c r="P59" s="91"/>
      <c r="Q59" s="125">
        <v>44378.614583333336</v>
      </c>
    </row>
    <row r="60" spans="1:17" ht="18" x14ac:dyDescent="0.25">
      <c r="A60" s="86" t="str">
        <f>VLOOKUP(E60,'LISTADO ATM'!$A$2:$C$894,3,0)</f>
        <v>DISTRITO NACIONAL</v>
      </c>
      <c r="B60" s="117" t="s">
        <v>2554</v>
      </c>
      <c r="C60" s="87">
        <v>44203.075636574074</v>
      </c>
      <c r="D60" s="87" t="s">
        <v>2477</v>
      </c>
      <c r="E60" s="120">
        <v>14</v>
      </c>
      <c r="F60" s="86" t="str">
        <f>VLOOKUP(E60,VIP!$A$2:$O11153,2,0)</f>
        <v>DRBR014</v>
      </c>
      <c r="G60" s="119" t="str">
        <f>VLOOKUP(E60,'LISTADO ATM'!$A$2:$B$893,2,0)</f>
        <v xml:space="preserve">ATM Oficina Aeropuerto Las Américas I </v>
      </c>
      <c r="H60" s="119" t="str">
        <f>VLOOKUP(E60,VIP!$A$2:$O16074,7,FALSE)</f>
        <v>Si</v>
      </c>
      <c r="I60" s="119" t="str">
        <f>VLOOKUP(E60,VIP!$A$2:$O8039,8,FALSE)</f>
        <v>Si</v>
      </c>
      <c r="J60" s="119" t="str">
        <f>VLOOKUP(E60,VIP!$A$2:$O7989,8,FALSE)</f>
        <v>Si</v>
      </c>
      <c r="K60" s="119" t="str">
        <f>VLOOKUP(E60,VIP!$A$2:$O11563,6,0)</f>
        <v>NO</v>
      </c>
      <c r="L60" s="119" t="s">
        <v>2430</v>
      </c>
      <c r="M60" s="125" t="s">
        <v>2568</v>
      </c>
      <c r="N60" s="88" t="s">
        <v>2483</v>
      </c>
      <c r="O60" s="119" t="s">
        <v>2485</v>
      </c>
      <c r="P60" s="91"/>
      <c r="Q60" s="125">
        <v>44378.614583333336</v>
      </c>
    </row>
    <row r="61" spans="1:17" ht="18" x14ac:dyDescent="0.25">
      <c r="A61" s="86" t="str">
        <f>VLOOKUP(E61,'LISTADO ATM'!$A$2:$C$894,3,0)</f>
        <v>DISTRITO NACIONAL</v>
      </c>
      <c r="B61" s="117" t="s">
        <v>2553</v>
      </c>
      <c r="C61" s="87">
        <v>44203.07880787037</v>
      </c>
      <c r="D61" s="87" t="s">
        <v>2477</v>
      </c>
      <c r="E61" s="120">
        <v>415</v>
      </c>
      <c r="F61" s="86" t="str">
        <f>VLOOKUP(E61,VIP!$A$2:$O11152,2,0)</f>
        <v>DRBR415</v>
      </c>
      <c r="G61" s="119" t="str">
        <f>VLOOKUP(E61,'LISTADO ATM'!$A$2:$B$893,2,0)</f>
        <v xml:space="preserve">ATM Autobanco San Martín I </v>
      </c>
      <c r="H61" s="119" t="str">
        <f>VLOOKUP(E61,VIP!$A$2:$O16073,7,FALSE)</f>
        <v>Si</v>
      </c>
      <c r="I61" s="119" t="str">
        <f>VLOOKUP(E61,VIP!$A$2:$O8038,8,FALSE)</f>
        <v>Si</v>
      </c>
      <c r="J61" s="119" t="str">
        <f>VLOOKUP(E61,VIP!$A$2:$O7988,8,FALSE)</f>
        <v>Si</v>
      </c>
      <c r="K61" s="119" t="str">
        <f>VLOOKUP(E61,VIP!$A$2:$O11562,6,0)</f>
        <v>NO</v>
      </c>
      <c r="L61" s="119" t="s">
        <v>2466</v>
      </c>
      <c r="M61" s="125" t="s">
        <v>2568</v>
      </c>
      <c r="N61" s="88" t="s">
        <v>2483</v>
      </c>
      <c r="O61" s="119" t="s">
        <v>2485</v>
      </c>
      <c r="P61" s="91"/>
      <c r="Q61" s="125">
        <v>44378.614583333336</v>
      </c>
    </row>
    <row r="62" spans="1:17" ht="18" x14ac:dyDescent="0.25">
      <c r="A62" s="86" t="str">
        <f>VLOOKUP(E62,'LISTADO ATM'!$A$2:$C$894,3,0)</f>
        <v>NORTE</v>
      </c>
      <c r="B62" s="117" t="s">
        <v>2552</v>
      </c>
      <c r="C62" s="87">
        <v>44203.132372685184</v>
      </c>
      <c r="D62" s="87" t="s">
        <v>2190</v>
      </c>
      <c r="E62" s="120">
        <v>854</v>
      </c>
      <c r="F62" s="86" t="str">
        <f>VLOOKUP(E62,VIP!$A$2:$O11151,2,0)</f>
        <v>DRBR854</v>
      </c>
      <c r="G62" s="119" t="str">
        <f>VLOOKUP(E62,'LISTADO ATM'!$A$2:$B$893,2,0)</f>
        <v xml:space="preserve">ATM Centro Comercial Blanco Batista </v>
      </c>
      <c r="H62" s="119" t="str">
        <f>VLOOKUP(E62,VIP!$A$2:$O16072,7,FALSE)</f>
        <v>Si</v>
      </c>
      <c r="I62" s="119" t="str">
        <f>VLOOKUP(E62,VIP!$A$2:$O8037,8,FALSE)</f>
        <v>Si</v>
      </c>
      <c r="J62" s="119" t="str">
        <f>VLOOKUP(E62,VIP!$A$2:$O7987,8,FALSE)</f>
        <v>Si</v>
      </c>
      <c r="K62" s="119" t="str">
        <f>VLOOKUP(E62,VIP!$A$2:$O11561,6,0)</f>
        <v>NO</v>
      </c>
      <c r="L62" s="119" t="s">
        <v>2254</v>
      </c>
      <c r="M62" s="125" t="s">
        <v>2568</v>
      </c>
      <c r="N62" s="88" t="s">
        <v>2483</v>
      </c>
      <c r="O62" s="119" t="s">
        <v>2484</v>
      </c>
      <c r="P62" s="91"/>
      <c r="Q62" s="125">
        <v>44378.614583333336</v>
      </c>
    </row>
    <row r="63" spans="1:17" ht="18" x14ac:dyDescent="0.25">
      <c r="A63" s="86" t="str">
        <f>VLOOKUP(E63,'LISTADO ATM'!$A$2:$C$894,3,0)</f>
        <v>NORTE</v>
      </c>
      <c r="B63" s="117" t="s">
        <v>2559</v>
      </c>
      <c r="C63" s="87">
        <v>44203.165810185186</v>
      </c>
      <c r="D63" s="87" t="s">
        <v>2190</v>
      </c>
      <c r="E63" s="120">
        <v>720</v>
      </c>
      <c r="F63" s="86" t="str">
        <f>VLOOKUP(E63,VIP!$A$2:$O11152,2,0)</f>
        <v>DRBR12E</v>
      </c>
      <c r="G63" s="119" t="str">
        <f>VLOOKUP(E63,'LISTADO ATM'!$A$2:$B$893,2,0)</f>
        <v xml:space="preserve">ATM OMSA (Santiago) </v>
      </c>
      <c r="H63" s="119" t="str">
        <f>VLOOKUP(E63,VIP!$A$2:$O16073,7,FALSE)</f>
        <v>Si</v>
      </c>
      <c r="I63" s="119" t="str">
        <f>VLOOKUP(E63,VIP!$A$2:$O8038,8,FALSE)</f>
        <v>Si</v>
      </c>
      <c r="J63" s="119" t="str">
        <f>VLOOKUP(E63,VIP!$A$2:$O7988,8,FALSE)</f>
        <v>Si</v>
      </c>
      <c r="K63" s="119" t="str">
        <f>VLOOKUP(E63,VIP!$A$2:$O11562,6,0)</f>
        <v>NO</v>
      </c>
      <c r="L63" s="119" t="s">
        <v>2254</v>
      </c>
      <c r="M63" s="125" t="s">
        <v>2568</v>
      </c>
      <c r="N63" s="88" t="s">
        <v>2483</v>
      </c>
      <c r="O63" s="119" t="s">
        <v>2490</v>
      </c>
      <c r="P63" s="91"/>
      <c r="Q63" s="125">
        <v>44378.453472222223</v>
      </c>
    </row>
    <row r="64" spans="1:17" ht="18" x14ac:dyDescent="0.25">
      <c r="A64" s="86" t="str">
        <f>VLOOKUP(E64,'LISTADO ATM'!$A$2:$C$894,3,0)</f>
        <v>SUR</v>
      </c>
      <c r="B64" s="117" t="s">
        <v>2560</v>
      </c>
      <c r="C64" s="87">
        <v>44203.330983796295</v>
      </c>
      <c r="D64" s="87" t="s">
        <v>2189</v>
      </c>
      <c r="E64" s="120">
        <v>592</v>
      </c>
      <c r="F64" s="86" t="str">
        <f>VLOOKUP(E64,VIP!$A$2:$O11153,2,0)</f>
        <v>DRBR081</v>
      </c>
      <c r="G64" s="119" t="str">
        <f>VLOOKUP(E64,'LISTADO ATM'!$A$2:$B$893,2,0)</f>
        <v xml:space="preserve">ATM Centro de Caja San Cristóbal I </v>
      </c>
      <c r="H64" s="119" t="str">
        <f>VLOOKUP(E64,VIP!$A$2:$O16074,7,FALSE)</f>
        <v>Si</v>
      </c>
      <c r="I64" s="119" t="str">
        <f>VLOOKUP(E64,VIP!$A$2:$O8039,8,FALSE)</f>
        <v>Si</v>
      </c>
      <c r="J64" s="119" t="str">
        <f>VLOOKUP(E64,VIP!$A$2:$O7989,8,FALSE)</f>
        <v>Si</v>
      </c>
      <c r="K64" s="119" t="str">
        <f>VLOOKUP(E64,VIP!$A$2:$O11563,6,0)</f>
        <v>SI</v>
      </c>
      <c r="L64" s="119" t="s">
        <v>2435</v>
      </c>
      <c r="M64" s="88" t="s">
        <v>2473</v>
      </c>
      <c r="N64" s="88" t="s">
        <v>2483</v>
      </c>
      <c r="O64" s="119" t="s">
        <v>2486</v>
      </c>
      <c r="P64" s="91"/>
      <c r="Q64" s="90" t="s">
        <v>2435</v>
      </c>
    </row>
    <row r="65" spans="1:17" ht="18" x14ac:dyDescent="0.25">
      <c r="A65" s="86" t="str">
        <f>VLOOKUP(E65,'LISTADO ATM'!$A$2:$C$894,3,0)</f>
        <v>DISTRITO NACIONAL</v>
      </c>
      <c r="B65" s="117" t="s">
        <v>2561</v>
      </c>
      <c r="C65" s="87">
        <v>44203.337395833332</v>
      </c>
      <c r="D65" s="87" t="s">
        <v>2189</v>
      </c>
      <c r="E65" s="120">
        <v>919</v>
      </c>
      <c r="F65" s="86" t="str">
        <f>VLOOKUP(E65,VIP!$A$2:$O11154,2,0)</f>
        <v>DRBR16F</v>
      </c>
      <c r="G65" s="119" t="str">
        <f>VLOOKUP(E65,'LISTADO ATM'!$A$2:$B$893,2,0)</f>
        <v xml:space="preserve">ATM S/M La Cadena Sarasota </v>
      </c>
      <c r="H65" s="119" t="str">
        <f>VLOOKUP(E65,VIP!$A$2:$O16075,7,FALSE)</f>
        <v>Si</v>
      </c>
      <c r="I65" s="119" t="str">
        <f>VLOOKUP(E65,VIP!$A$2:$O8040,8,FALSE)</f>
        <v>Si</v>
      </c>
      <c r="J65" s="119" t="str">
        <f>VLOOKUP(E65,VIP!$A$2:$O7990,8,FALSE)</f>
        <v>Si</v>
      </c>
      <c r="K65" s="119" t="str">
        <f>VLOOKUP(E65,VIP!$A$2:$O11564,6,0)</f>
        <v>SI</v>
      </c>
      <c r="L65" s="119" t="s">
        <v>2228</v>
      </c>
      <c r="M65" s="125" t="s">
        <v>2568</v>
      </c>
      <c r="N65" s="88" t="s">
        <v>2483</v>
      </c>
      <c r="O65" s="119" t="s">
        <v>2486</v>
      </c>
      <c r="P65" s="91"/>
      <c r="Q65" s="125">
        <v>44378.453472222223</v>
      </c>
    </row>
    <row r="66" spans="1:17" ht="18" x14ac:dyDescent="0.25">
      <c r="A66" s="86" t="str">
        <f>VLOOKUP(E66,'LISTADO ATM'!$A$2:$C$894,3,0)</f>
        <v>DISTRITO NACIONAL</v>
      </c>
      <c r="B66" s="117" t="s">
        <v>2562</v>
      </c>
      <c r="C66" s="87">
        <v>44203.338252314818</v>
      </c>
      <c r="D66" s="87" t="s">
        <v>2189</v>
      </c>
      <c r="E66" s="120">
        <v>943</v>
      </c>
      <c r="F66" s="86" t="str">
        <f>VLOOKUP(E66,VIP!$A$2:$O11155,2,0)</f>
        <v>DRBR16K</v>
      </c>
      <c r="G66" s="119" t="str">
        <f>VLOOKUP(E66,'LISTADO ATM'!$A$2:$B$893,2,0)</f>
        <v xml:space="preserve">ATM Oficina Tránsito Terreste </v>
      </c>
      <c r="H66" s="119" t="str">
        <f>VLOOKUP(E66,VIP!$A$2:$O16076,7,FALSE)</f>
        <v>Si</v>
      </c>
      <c r="I66" s="119" t="str">
        <f>VLOOKUP(E66,VIP!$A$2:$O8041,8,FALSE)</f>
        <v>Si</v>
      </c>
      <c r="J66" s="119" t="str">
        <f>VLOOKUP(E66,VIP!$A$2:$O7991,8,FALSE)</f>
        <v>Si</v>
      </c>
      <c r="K66" s="119" t="str">
        <f>VLOOKUP(E66,VIP!$A$2:$O11565,6,0)</f>
        <v>NO</v>
      </c>
      <c r="L66" s="119" t="s">
        <v>2228</v>
      </c>
      <c r="M66" s="125" t="s">
        <v>2568</v>
      </c>
      <c r="N66" s="88" t="s">
        <v>2483</v>
      </c>
      <c r="O66" s="119" t="s">
        <v>2486</v>
      </c>
      <c r="P66" s="91"/>
      <c r="Q66" s="125">
        <v>44378.614583333336</v>
      </c>
    </row>
    <row r="67" spans="1:17" ht="18" x14ac:dyDescent="0.25">
      <c r="A67" s="86" t="str">
        <f>VLOOKUP(E67,'LISTADO ATM'!$A$2:$C$894,3,0)</f>
        <v>NORTE</v>
      </c>
      <c r="B67" s="117" t="s">
        <v>2563</v>
      </c>
      <c r="C67" s="87">
        <v>44203.339097222219</v>
      </c>
      <c r="D67" s="87" t="s">
        <v>2190</v>
      </c>
      <c r="E67" s="120">
        <v>528</v>
      </c>
      <c r="F67" s="86" t="str">
        <f>VLOOKUP(E67,VIP!$A$2:$O11156,2,0)</f>
        <v>DRBR284</v>
      </c>
      <c r="G67" s="119" t="str">
        <f>VLOOKUP(E67,'LISTADO ATM'!$A$2:$B$893,2,0)</f>
        <v xml:space="preserve">ATM Ferretería Ochoa (Santiago) </v>
      </c>
      <c r="H67" s="119" t="str">
        <f>VLOOKUP(E67,VIP!$A$2:$O16077,7,FALSE)</f>
        <v>Si</v>
      </c>
      <c r="I67" s="119" t="str">
        <f>VLOOKUP(E67,VIP!$A$2:$O8042,8,FALSE)</f>
        <v>Si</v>
      </c>
      <c r="J67" s="119" t="str">
        <f>VLOOKUP(E67,VIP!$A$2:$O7992,8,FALSE)</f>
        <v>Si</v>
      </c>
      <c r="K67" s="119" t="str">
        <f>VLOOKUP(E67,VIP!$A$2:$O11566,6,0)</f>
        <v>NO</v>
      </c>
      <c r="L67" s="119" t="s">
        <v>2228</v>
      </c>
      <c r="M67" s="125" t="s">
        <v>2568</v>
      </c>
      <c r="N67" s="88" t="s">
        <v>2483</v>
      </c>
      <c r="O67" s="119" t="s">
        <v>2490</v>
      </c>
      <c r="P67" s="91"/>
      <c r="Q67" s="125">
        <v>44378.453472222223</v>
      </c>
    </row>
    <row r="68" spans="1:17" ht="18" x14ac:dyDescent="0.25">
      <c r="A68" s="86" t="str">
        <f>VLOOKUP(E68,'LISTADO ATM'!$A$2:$C$894,3,0)</f>
        <v>DISTRITO NACIONAL</v>
      </c>
      <c r="B68" s="117" t="s">
        <v>2564</v>
      </c>
      <c r="C68" s="87">
        <v>44203.341817129629</v>
      </c>
      <c r="D68" s="87" t="s">
        <v>2189</v>
      </c>
      <c r="E68" s="120">
        <v>624</v>
      </c>
      <c r="F68" s="86" t="str">
        <f>VLOOKUP(E68,VIP!$A$2:$O11157,2,0)</f>
        <v>DRBR624</v>
      </c>
      <c r="G68" s="119" t="str">
        <f>VLOOKUP(E68,'LISTADO ATM'!$A$2:$B$893,2,0)</f>
        <v xml:space="preserve">ATM Policía Nacional I </v>
      </c>
      <c r="H68" s="119" t="str">
        <f>VLOOKUP(E68,VIP!$A$2:$O16078,7,FALSE)</f>
        <v>Si</v>
      </c>
      <c r="I68" s="119" t="str">
        <f>VLOOKUP(E68,VIP!$A$2:$O8043,8,FALSE)</f>
        <v>Si</v>
      </c>
      <c r="J68" s="119" t="str">
        <f>VLOOKUP(E68,VIP!$A$2:$O7993,8,FALSE)</f>
        <v>Si</v>
      </c>
      <c r="K68" s="119" t="str">
        <f>VLOOKUP(E68,VIP!$A$2:$O11567,6,0)</f>
        <v>NO</v>
      </c>
      <c r="L68" s="119" t="s">
        <v>2463</v>
      </c>
      <c r="M68" s="88" t="s">
        <v>2473</v>
      </c>
      <c r="N68" s="88" t="s">
        <v>2483</v>
      </c>
      <c r="O68" s="119" t="s">
        <v>2486</v>
      </c>
      <c r="P68" s="91"/>
      <c r="Q68" s="90" t="s">
        <v>2463</v>
      </c>
    </row>
    <row r="69" spans="1:17" ht="18" x14ac:dyDescent="0.25">
      <c r="A69" s="86" t="str">
        <f>VLOOKUP(E69,'LISTADO ATM'!$A$2:$C$894,3,0)</f>
        <v>NORTE</v>
      </c>
      <c r="B69" s="117">
        <v>335756590</v>
      </c>
      <c r="C69" s="87">
        <v>44203.342361111114</v>
      </c>
      <c r="D69" s="87" t="s">
        <v>2478</v>
      </c>
      <c r="E69" s="120">
        <v>720</v>
      </c>
      <c r="F69" s="86" t="str">
        <f>VLOOKUP(E69,VIP!$A$2:$O11202,2,0)</f>
        <v>DRBR12E</v>
      </c>
      <c r="G69" s="119" t="str">
        <f>VLOOKUP(E69,'LISTADO ATM'!$A$2:$B$893,2,0)</f>
        <v xml:space="preserve">ATM OMSA (Santiago) </v>
      </c>
      <c r="H69" s="119" t="str">
        <f>VLOOKUP(E69,VIP!$A$2:$O16123,7,FALSE)</f>
        <v>Si</v>
      </c>
      <c r="I69" s="119" t="str">
        <f>VLOOKUP(E69,VIP!$A$2:$O8088,8,FALSE)</f>
        <v>Si</v>
      </c>
      <c r="J69" s="119" t="str">
        <f>VLOOKUP(E69,VIP!$A$2:$O8038,8,FALSE)</f>
        <v>Si</v>
      </c>
      <c r="K69" s="119" t="str">
        <f>VLOOKUP(E69,VIP!$A$2:$O11612,6,0)</f>
        <v>NO</v>
      </c>
      <c r="L69" s="119" t="s">
        <v>2624</v>
      </c>
      <c r="M69" s="125" t="s">
        <v>2568</v>
      </c>
      <c r="N69" s="125" t="s">
        <v>2510</v>
      </c>
      <c r="O69" s="119" t="s">
        <v>2625</v>
      </c>
      <c r="P69" s="91" t="s">
        <v>2623</v>
      </c>
      <c r="Q69" s="125">
        <v>44378.453472222223</v>
      </c>
    </row>
    <row r="70" spans="1:17" ht="18" x14ac:dyDescent="0.25">
      <c r="A70" s="86" t="str">
        <f>VLOOKUP(E70,'LISTADO ATM'!$A$2:$C$894,3,0)</f>
        <v>NORTE</v>
      </c>
      <c r="B70" s="117" t="s">
        <v>2570</v>
      </c>
      <c r="C70" s="87">
        <v>44203.361458333333</v>
      </c>
      <c r="D70" s="87" t="s">
        <v>2478</v>
      </c>
      <c r="E70" s="120">
        <v>888</v>
      </c>
      <c r="F70" s="86" t="str">
        <f>VLOOKUP(E70,VIP!$A$2:$O11159,2,0)</f>
        <v>DRBR888</v>
      </c>
      <c r="G70" s="119" t="str">
        <f>VLOOKUP(E70,'LISTADO ATM'!$A$2:$B$893,2,0)</f>
        <v>ATM Oficina galeria 56 II (SFM)</v>
      </c>
      <c r="H70" s="119" t="str">
        <f>VLOOKUP(E70,VIP!$A$2:$O16080,7,FALSE)</f>
        <v>Si</v>
      </c>
      <c r="I70" s="119" t="str">
        <f>VLOOKUP(E70,VIP!$A$2:$O8045,8,FALSE)</f>
        <v>Si</v>
      </c>
      <c r="J70" s="119" t="str">
        <f>VLOOKUP(E70,VIP!$A$2:$O7995,8,FALSE)</f>
        <v>Si</v>
      </c>
      <c r="K70" s="119" t="str">
        <f>VLOOKUP(E70,VIP!$A$2:$O11569,6,0)</f>
        <v>SI</v>
      </c>
      <c r="L70" s="119" t="s">
        <v>2466</v>
      </c>
      <c r="M70" s="88" t="s">
        <v>2473</v>
      </c>
      <c r="N70" s="88" t="s">
        <v>2483</v>
      </c>
      <c r="O70" s="119" t="s">
        <v>2487</v>
      </c>
      <c r="P70" s="91"/>
      <c r="Q70" s="90" t="s">
        <v>2466</v>
      </c>
    </row>
    <row r="71" spans="1:17" ht="18" x14ac:dyDescent="0.25">
      <c r="A71" s="86" t="str">
        <f>VLOOKUP(E71,'LISTADO ATM'!$A$2:$C$894,3,0)</f>
        <v>ESTE</v>
      </c>
      <c r="B71" s="117">
        <v>335756603</v>
      </c>
      <c r="C71" s="87">
        <v>44203.343055555553</v>
      </c>
      <c r="D71" s="87" t="s">
        <v>2478</v>
      </c>
      <c r="E71" s="120">
        <v>822</v>
      </c>
      <c r="F71" s="86" t="str">
        <f>VLOOKUP(E71,VIP!$A$2:$O11203,2,0)</f>
        <v>DRBR822</v>
      </c>
      <c r="G71" s="119" t="str">
        <f>VLOOKUP(E71,'LISTADO ATM'!$A$2:$B$893,2,0)</f>
        <v xml:space="preserve">ATM INDUSPALMA </v>
      </c>
      <c r="H71" s="119" t="str">
        <f>VLOOKUP(E71,VIP!$A$2:$O16124,7,FALSE)</f>
        <v>Si</v>
      </c>
      <c r="I71" s="119" t="str">
        <f>VLOOKUP(E71,VIP!$A$2:$O8089,8,FALSE)</f>
        <v>Si</v>
      </c>
      <c r="J71" s="119" t="str">
        <f>VLOOKUP(E71,VIP!$A$2:$O8039,8,FALSE)</f>
        <v>Si</v>
      </c>
      <c r="K71" s="119" t="str">
        <f>VLOOKUP(E71,VIP!$A$2:$O11613,6,0)</f>
        <v>NO</v>
      </c>
      <c r="L71" s="119" t="s">
        <v>2624</v>
      </c>
      <c r="M71" s="125" t="s">
        <v>2568</v>
      </c>
      <c r="N71" s="125" t="s">
        <v>2510</v>
      </c>
      <c r="O71" s="119" t="s">
        <v>2625</v>
      </c>
      <c r="P71" s="91" t="s">
        <v>2623</v>
      </c>
      <c r="Q71" s="125">
        <v>44378.453472222223</v>
      </c>
    </row>
    <row r="72" spans="1:17" ht="18" x14ac:dyDescent="0.25">
      <c r="A72" s="86" t="str">
        <f>VLOOKUP(E72,'LISTADO ATM'!$A$2:$C$894,3,0)</f>
        <v>SUR</v>
      </c>
      <c r="B72" s="117">
        <v>335756614</v>
      </c>
      <c r="C72" s="87">
        <v>44203.344444444447</v>
      </c>
      <c r="D72" s="87" t="s">
        <v>2478</v>
      </c>
      <c r="E72" s="120">
        <v>137</v>
      </c>
      <c r="F72" s="86" t="str">
        <f>VLOOKUP(E72,VIP!$A$2:$O11204,2,0)</f>
        <v>DRBR137</v>
      </c>
      <c r="G72" s="119" t="str">
        <f>VLOOKUP(E72,'LISTADO ATM'!$A$2:$B$893,2,0)</f>
        <v xml:space="preserve">ATM Oficina Nizao </v>
      </c>
      <c r="H72" s="119" t="str">
        <f>VLOOKUP(E72,VIP!$A$2:$O16125,7,FALSE)</f>
        <v>Si</v>
      </c>
      <c r="I72" s="119" t="str">
        <f>VLOOKUP(E72,VIP!$A$2:$O8090,8,FALSE)</f>
        <v>Si</v>
      </c>
      <c r="J72" s="119" t="str">
        <f>VLOOKUP(E72,VIP!$A$2:$O8040,8,FALSE)</f>
        <v>Si</v>
      </c>
      <c r="K72" s="119" t="str">
        <f>VLOOKUP(E72,VIP!$A$2:$O11614,6,0)</f>
        <v>NO</v>
      </c>
      <c r="L72" s="119" t="s">
        <v>2624</v>
      </c>
      <c r="M72" s="125" t="s">
        <v>2568</v>
      </c>
      <c r="N72" s="125" t="s">
        <v>2510</v>
      </c>
      <c r="O72" s="119" t="s">
        <v>2625</v>
      </c>
      <c r="P72" s="91" t="s">
        <v>2623</v>
      </c>
      <c r="Q72" s="125">
        <v>44378.453472222223</v>
      </c>
    </row>
    <row r="73" spans="1:17" ht="18" x14ac:dyDescent="0.25">
      <c r="A73" s="86" t="str">
        <f>VLOOKUP(E73,'LISTADO ATM'!$A$2:$C$894,3,0)</f>
        <v>DISTRITO NACIONAL</v>
      </c>
      <c r="B73" s="117" t="s">
        <v>2573</v>
      </c>
      <c r="C73" s="87">
        <v>44203.391006944446</v>
      </c>
      <c r="D73" s="87" t="s">
        <v>2477</v>
      </c>
      <c r="E73" s="120">
        <v>967</v>
      </c>
      <c r="F73" s="86" t="str">
        <f>VLOOKUP(E73,VIP!$A$2:$O11162,2,0)</f>
        <v>DRBR967</v>
      </c>
      <c r="G73" s="119" t="str">
        <f>VLOOKUP(E73,'LISTADO ATM'!$A$2:$B$893,2,0)</f>
        <v xml:space="preserve">ATM UNP Hiper Olé Autopista Duarte </v>
      </c>
      <c r="H73" s="119" t="str">
        <f>VLOOKUP(E73,VIP!$A$2:$O16083,7,FALSE)</f>
        <v>Si</v>
      </c>
      <c r="I73" s="119" t="str">
        <f>VLOOKUP(E73,VIP!$A$2:$O8048,8,FALSE)</f>
        <v>Si</v>
      </c>
      <c r="J73" s="119" t="str">
        <f>VLOOKUP(E73,VIP!$A$2:$O7998,8,FALSE)</f>
        <v>Si</v>
      </c>
      <c r="K73" s="119" t="str">
        <f>VLOOKUP(E73,VIP!$A$2:$O11572,6,0)</f>
        <v>NO</v>
      </c>
      <c r="L73" s="119" t="s">
        <v>2430</v>
      </c>
      <c r="M73" s="88" t="s">
        <v>2473</v>
      </c>
      <c r="N73" s="88" t="s">
        <v>2483</v>
      </c>
      <c r="O73" s="119" t="s">
        <v>2485</v>
      </c>
      <c r="P73" s="91"/>
      <c r="Q73" s="90" t="s">
        <v>2430</v>
      </c>
    </row>
    <row r="74" spans="1:17" ht="18" x14ac:dyDescent="0.25">
      <c r="A74" s="86" t="str">
        <f>VLOOKUP(E74,'LISTADO ATM'!$A$2:$C$894,3,0)</f>
        <v>DISTRITO NACIONAL</v>
      </c>
      <c r="B74" s="117">
        <v>335756621</v>
      </c>
      <c r="C74" s="87">
        <v>44203.345833333333</v>
      </c>
      <c r="D74" s="87" t="s">
        <v>2478</v>
      </c>
      <c r="E74" s="120">
        <v>175</v>
      </c>
      <c r="F74" s="86" t="str">
        <f>VLOOKUP(E74,VIP!$A$2:$O11205,2,0)</f>
        <v>DRBR175</v>
      </c>
      <c r="G74" s="119" t="str">
        <f>VLOOKUP(E74,'LISTADO ATM'!$A$2:$B$893,2,0)</f>
        <v xml:space="preserve">ATM Dirección de Ingeniería </v>
      </c>
      <c r="H74" s="119" t="str">
        <f>VLOOKUP(E74,VIP!$A$2:$O16126,7,FALSE)</f>
        <v>Si</v>
      </c>
      <c r="I74" s="119" t="str">
        <f>VLOOKUP(E74,VIP!$A$2:$O8091,8,FALSE)</f>
        <v>No</v>
      </c>
      <c r="J74" s="119" t="str">
        <f>VLOOKUP(E74,VIP!$A$2:$O8041,8,FALSE)</f>
        <v>No</v>
      </c>
      <c r="K74" s="119" t="str">
        <f>VLOOKUP(E74,VIP!$A$2:$O11615,6,0)</f>
        <v>NO</v>
      </c>
      <c r="L74" s="119" t="s">
        <v>2624</v>
      </c>
      <c r="M74" s="125" t="s">
        <v>2568</v>
      </c>
      <c r="N74" s="125" t="s">
        <v>2510</v>
      </c>
      <c r="O74" s="119" t="s">
        <v>2625</v>
      </c>
      <c r="P74" s="91" t="s">
        <v>2623</v>
      </c>
      <c r="Q74" s="125">
        <v>44378.453472222223</v>
      </c>
    </row>
    <row r="75" spans="1:17" ht="18" x14ac:dyDescent="0.25">
      <c r="A75" s="86" t="str">
        <f>VLOOKUP(E75,'LISTADO ATM'!$A$2:$C$894,3,0)</f>
        <v>DISTRITO NACIONAL</v>
      </c>
      <c r="B75" s="117" t="s">
        <v>2575</v>
      </c>
      <c r="C75" s="87">
        <v>44203.416215277779</v>
      </c>
      <c r="D75" s="87" t="s">
        <v>2189</v>
      </c>
      <c r="E75" s="120">
        <v>486</v>
      </c>
      <c r="F75" s="86" t="str">
        <f>VLOOKUP(E75,VIP!$A$2:$O11164,2,0)</f>
        <v>DRBR486</v>
      </c>
      <c r="G75" s="119" t="str">
        <f>VLOOKUP(E75,'LISTADO ATM'!$A$2:$B$893,2,0)</f>
        <v xml:space="preserve">ATM Olé La Caleta </v>
      </c>
      <c r="H75" s="119" t="str">
        <f>VLOOKUP(E75,VIP!$A$2:$O16085,7,FALSE)</f>
        <v>Si</v>
      </c>
      <c r="I75" s="119" t="str">
        <f>VLOOKUP(E75,VIP!$A$2:$O8050,8,FALSE)</f>
        <v>Si</v>
      </c>
      <c r="J75" s="119" t="str">
        <f>VLOOKUP(E75,VIP!$A$2:$O8000,8,FALSE)</f>
        <v>Si</v>
      </c>
      <c r="K75" s="119" t="str">
        <f>VLOOKUP(E75,VIP!$A$2:$O11574,6,0)</f>
        <v>NO</v>
      </c>
      <c r="L75" s="119" t="s">
        <v>2463</v>
      </c>
      <c r="M75" s="88" t="s">
        <v>2473</v>
      </c>
      <c r="N75" s="88" t="s">
        <v>2483</v>
      </c>
      <c r="O75" s="119" t="s">
        <v>2486</v>
      </c>
      <c r="P75" s="91"/>
      <c r="Q75" s="90" t="s">
        <v>2463</v>
      </c>
    </row>
    <row r="76" spans="1:17" ht="18" x14ac:dyDescent="0.25">
      <c r="A76" s="86" t="str">
        <f>VLOOKUP(E76,'LISTADO ATM'!$A$2:$C$894,3,0)</f>
        <v>ESTE</v>
      </c>
      <c r="B76" s="117" t="s">
        <v>2576</v>
      </c>
      <c r="C76" s="87">
        <v>44203.418206018519</v>
      </c>
      <c r="D76" s="87" t="s">
        <v>2189</v>
      </c>
      <c r="E76" s="120">
        <v>158</v>
      </c>
      <c r="F76" s="86" t="str">
        <f>VLOOKUP(E76,VIP!$A$2:$O11165,2,0)</f>
        <v>DRBR158</v>
      </c>
      <c r="G76" s="119" t="str">
        <f>VLOOKUP(E76,'LISTADO ATM'!$A$2:$B$893,2,0)</f>
        <v xml:space="preserve">ATM Oficina Romana Norte </v>
      </c>
      <c r="H76" s="119" t="str">
        <f>VLOOKUP(E76,VIP!$A$2:$O16086,7,FALSE)</f>
        <v>Si</v>
      </c>
      <c r="I76" s="119" t="str">
        <f>VLOOKUP(E76,VIP!$A$2:$O8051,8,FALSE)</f>
        <v>Si</v>
      </c>
      <c r="J76" s="119" t="str">
        <f>VLOOKUP(E76,VIP!$A$2:$O8001,8,FALSE)</f>
        <v>Si</v>
      </c>
      <c r="K76" s="119" t="str">
        <f>VLOOKUP(E76,VIP!$A$2:$O11575,6,0)</f>
        <v>SI</v>
      </c>
      <c r="L76" s="119" t="s">
        <v>2463</v>
      </c>
      <c r="M76" s="88" t="s">
        <v>2473</v>
      </c>
      <c r="N76" s="88" t="s">
        <v>2483</v>
      </c>
      <c r="O76" s="119" t="s">
        <v>2486</v>
      </c>
      <c r="P76" s="91"/>
      <c r="Q76" s="90" t="s">
        <v>2463</v>
      </c>
    </row>
    <row r="77" spans="1:17" ht="18" x14ac:dyDescent="0.25">
      <c r="A77" s="86" t="str">
        <f>VLOOKUP(E77,'LISTADO ATM'!$A$2:$C$894,3,0)</f>
        <v>DISTRITO NACIONAL</v>
      </c>
      <c r="B77" s="117">
        <v>335756627</v>
      </c>
      <c r="C77" s="87">
        <v>44203.347222222219</v>
      </c>
      <c r="D77" s="87" t="s">
        <v>2478</v>
      </c>
      <c r="E77" s="120">
        <v>378</v>
      </c>
      <c r="F77" s="86" t="str">
        <f>VLOOKUP(E77,VIP!$A$2:$O11206,2,0)</f>
        <v>DRBR378</v>
      </c>
      <c r="G77" s="119" t="str">
        <f>VLOOKUP(E77,'LISTADO ATM'!$A$2:$B$893,2,0)</f>
        <v>ATM UNP Villa Flores</v>
      </c>
      <c r="H77" s="119" t="str">
        <f>VLOOKUP(E77,VIP!$A$2:$O16127,7,FALSE)</f>
        <v>N/A</v>
      </c>
      <c r="I77" s="119" t="str">
        <f>VLOOKUP(E77,VIP!$A$2:$O8092,8,FALSE)</f>
        <v>N/A</v>
      </c>
      <c r="J77" s="119" t="str">
        <f>VLOOKUP(E77,VIP!$A$2:$O8042,8,FALSE)</f>
        <v>N/A</v>
      </c>
      <c r="K77" s="119" t="str">
        <f>VLOOKUP(E77,VIP!$A$2:$O11616,6,0)</f>
        <v>N/A</v>
      </c>
      <c r="L77" s="119" t="s">
        <v>2624</v>
      </c>
      <c r="M77" s="125" t="s">
        <v>2568</v>
      </c>
      <c r="N77" s="125" t="s">
        <v>2510</v>
      </c>
      <c r="O77" s="119" t="s">
        <v>2625</v>
      </c>
      <c r="P77" s="91" t="s">
        <v>2623</v>
      </c>
      <c r="Q77" s="125">
        <v>44378.453472222223</v>
      </c>
    </row>
    <row r="78" spans="1:17" ht="18" x14ac:dyDescent="0.25">
      <c r="A78" s="86" t="str">
        <f>VLOOKUP(E78,'LISTADO ATM'!$A$2:$C$894,3,0)</f>
        <v>DISTRITO NACIONAL</v>
      </c>
      <c r="B78" s="117" t="s">
        <v>2569</v>
      </c>
      <c r="C78" s="87">
        <v>44203.357187499998</v>
      </c>
      <c r="D78" s="87" t="s">
        <v>2477</v>
      </c>
      <c r="E78" s="120">
        <v>416</v>
      </c>
      <c r="F78" s="86" t="str">
        <f>VLOOKUP(E78,VIP!$A$2:$O11158,2,0)</f>
        <v>DRBR416</v>
      </c>
      <c r="G78" s="119" t="str">
        <f>VLOOKUP(E78,'LISTADO ATM'!$A$2:$B$893,2,0)</f>
        <v xml:space="preserve">ATM Autobanco San Martín II </v>
      </c>
      <c r="H78" s="119" t="str">
        <f>VLOOKUP(E78,VIP!$A$2:$O16079,7,FALSE)</f>
        <v>Si</v>
      </c>
      <c r="I78" s="119" t="str">
        <f>VLOOKUP(E78,VIP!$A$2:$O8044,8,FALSE)</f>
        <v>Si</v>
      </c>
      <c r="J78" s="119" t="str">
        <f>VLOOKUP(E78,VIP!$A$2:$O7994,8,FALSE)</f>
        <v>Si</v>
      </c>
      <c r="K78" s="119" t="str">
        <f>VLOOKUP(E78,VIP!$A$2:$O11568,6,0)</f>
        <v>NO</v>
      </c>
      <c r="L78" s="119" t="s">
        <v>2430</v>
      </c>
      <c r="M78" s="125" t="s">
        <v>2568</v>
      </c>
      <c r="N78" s="88" t="s">
        <v>2483</v>
      </c>
      <c r="O78" s="119" t="s">
        <v>2485</v>
      </c>
      <c r="P78" s="91"/>
      <c r="Q78" s="125">
        <v>44378.614583333336</v>
      </c>
    </row>
    <row r="79" spans="1:17" ht="18" x14ac:dyDescent="0.25">
      <c r="A79" s="86" t="str">
        <f>VLOOKUP(E79,'LISTADO ATM'!$A$2:$C$894,3,0)</f>
        <v>NORTE</v>
      </c>
      <c r="B79" s="117" t="s">
        <v>2579</v>
      </c>
      <c r="C79" s="87">
        <v>44203.427881944444</v>
      </c>
      <c r="D79" s="87" t="s">
        <v>2190</v>
      </c>
      <c r="E79" s="120">
        <v>304</v>
      </c>
      <c r="F79" s="86" t="str">
        <f>VLOOKUP(E79,VIP!$A$2:$O11168,2,0)</f>
        <v>DRBR304</v>
      </c>
      <c r="G79" s="119" t="str">
        <f>VLOOKUP(E79,'LISTADO ATM'!$A$2:$B$893,2,0)</f>
        <v xml:space="preserve">ATM Multicentro La Sirena Estrella Sadhala </v>
      </c>
      <c r="H79" s="119" t="str">
        <f>VLOOKUP(E79,VIP!$A$2:$O16089,7,FALSE)</f>
        <v>Si</v>
      </c>
      <c r="I79" s="119" t="str">
        <f>VLOOKUP(E79,VIP!$A$2:$O8054,8,FALSE)</f>
        <v>Si</v>
      </c>
      <c r="J79" s="119" t="str">
        <f>VLOOKUP(E79,VIP!$A$2:$O8004,8,FALSE)</f>
        <v>Si</v>
      </c>
      <c r="K79" s="119" t="str">
        <f>VLOOKUP(E79,VIP!$A$2:$O11578,6,0)</f>
        <v>NO</v>
      </c>
      <c r="L79" s="119" t="s">
        <v>2584</v>
      </c>
      <c r="M79" s="88" t="s">
        <v>2473</v>
      </c>
      <c r="N79" s="88" t="s">
        <v>2483</v>
      </c>
      <c r="O79" s="119" t="s">
        <v>2484</v>
      </c>
      <c r="P79" s="91"/>
      <c r="Q79" s="90" t="s">
        <v>2584</v>
      </c>
    </row>
    <row r="80" spans="1:17" ht="18" x14ac:dyDescent="0.25">
      <c r="A80" s="86" t="str">
        <f>VLOOKUP(E80,'LISTADO ATM'!$A$2:$C$894,3,0)</f>
        <v>DISTRITO NACIONAL</v>
      </c>
      <c r="B80" s="117" t="s">
        <v>2571</v>
      </c>
      <c r="C80" s="87">
        <v>44203.364120370374</v>
      </c>
      <c r="D80" s="87" t="s">
        <v>2477</v>
      </c>
      <c r="E80" s="120">
        <v>707</v>
      </c>
      <c r="F80" s="86" t="str">
        <f>VLOOKUP(E80,VIP!$A$2:$O11160,2,0)</f>
        <v>DRBR707</v>
      </c>
      <c r="G80" s="119" t="str">
        <f>VLOOKUP(E80,'LISTADO ATM'!$A$2:$B$893,2,0)</f>
        <v xml:space="preserve">ATM IAD </v>
      </c>
      <c r="H80" s="119" t="str">
        <f>VLOOKUP(E80,VIP!$A$2:$O16081,7,FALSE)</f>
        <v>No</v>
      </c>
      <c r="I80" s="119" t="str">
        <f>VLOOKUP(E80,VIP!$A$2:$O8046,8,FALSE)</f>
        <v>No</v>
      </c>
      <c r="J80" s="119" t="str">
        <f>VLOOKUP(E80,VIP!$A$2:$O7996,8,FALSE)</f>
        <v>No</v>
      </c>
      <c r="K80" s="119" t="str">
        <f>VLOOKUP(E80,VIP!$A$2:$O11570,6,0)</f>
        <v>NO</v>
      </c>
      <c r="L80" s="119" t="s">
        <v>2466</v>
      </c>
      <c r="M80" s="125" t="s">
        <v>2568</v>
      </c>
      <c r="N80" s="88" t="s">
        <v>2483</v>
      </c>
      <c r="O80" s="119" t="s">
        <v>2485</v>
      </c>
      <c r="P80" s="91"/>
      <c r="Q80" s="125">
        <v>44378.614583333336</v>
      </c>
    </row>
    <row r="81" spans="1:17" ht="18" x14ac:dyDescent="0.25">
      <c r="A81" s="86" t="str">
        <f>VLOOKUP(E81,'LISTADO ATM'!$A$2:$C$894,3,0)</f>
        <v>NORTE</v>
      </c>
      <c r="B81" s="117" t="s">
        <v>2581</v>
      </c>
      <c r="C81" s="87">
        <v>44203.442013888889</v>
      </c>
      <c r="D81" s="87" t="s">
        <v>2478</v>
      </c>
      <c r="E81" s="120">
        <v>649</v>
      </c>
      <c r="F81" s="86" t="str">
        <f>VLOOKUP(E81,VIP!$A$2:$O11170,2,0)</f>
        <v>DRBR649</v>
      </c>
      <c r="G81" s="119" t="str">
        <f>VLOOKUP(E81,'LISTADO ATM'!$A$2:$B$893,2,0)</f>
        <v xml:space="preserve">ATM Oficina Galería 56 (San Francisco de Macorís) </v>
      </c>
      <c r="H81" s="119" t="str">
        <f>VLOOKUP(E81,VIP!$A$2:$O16091,7,FALSE)</f>
        <v>Si</v>
      </c>
      <c r="I81" s="119" t="str">
        <f>VLOOKUP(E81,VIP!$A$2:$O8056,8,FALSE)</f>
        <v>Si</v>
      </c>
      <c r="J81" s="119" t="str">
        <f>VLOOKUP(E81,VIP!$A$2:$O8006,8,FALSE)</f>
        <v>Si</v>
      </c>
      <c r="K81" s="119" t="str">
        <f>VLOOKUP(E81,VIP!$A$2:$O11580,6,0)</f>
        <v>SI</v>
      </c>
      <c r="L81" s="119" t="s">
        <v>2430</v>
      </c>
      <c r="M81" s="88" t="s">
        <v>2473</v>
      </c>
      <c r="N81" s="88" t="s">
        <v>2483</v>
      </c>
      <c r="O81" s="119" t="s">
        <v>2487</v>
      </c>
      <c r="P81" s="91"/>
      <c r="Q81" s="90" t="s">
        <v>2430</v>
      </c>
    </row>
    <row r="82" spans="1:17" ht="18" x14ac:dyDescent="0.25">
      <c r="A82" s="86" t="str">
        <f>VLOOKUP(E82,'LISTADO ATM'!$A$2:$C$894,3,0)</f>
        <v>NORTE</v>
      </c>
      <c r="B82" s="117" t="s">
        <v>2582</v>
      </c>
      <c r="C82" s="87">
        <v>44203.460613425923</v>
      </c>
      <c r="D82" s="87" t="s">
        <v>2190</v>
      </c>
      <c r="E82" s="120">
        <v>937</v>
      </c>
      <c r="F82" s="86" t="str">
        <f>VLOOKUP(E82,VIP!$A$2:$O11171,2,0)</f>
        <v>DRBR937</v>
      </c>
      <c r="G82" s="119" t="str">
        <f>VLOOKUP(E82,'LISTADO ATM'!$A$2:$B$893,2,0)</f>
        <v xml:space="preserve">ATM Autobanco Oficina La Vega II </v>
      </c>
      <c r="H82" s="119" t="str">
        <f>VLOOKUP(E82,VIP!$A$2:$O16092,7,FALSE)</f>
        <v>Si</v>
      </c>
      <c r="I82" s="119" t="str">
        <f>VLOOKUP(E82,VIP!$A$2:$O8057,8,FALSE)</f>
        <v>Si</v>
      </c>
      <c r="J82" s="119" t="str">
        <f>VLOOKUP(E82,VIP!$A$2:$O8007,8,FALSE)</f>
        <v>Si</v>
      </c>
      <c r="K82" s="119" t="str">
        <f>VLOOKUP(E82,VIP!$A$2:$O11581,6,0)</f>
        <v>NO</v>
      </c>
      <c r="L82" s="119" t="s">
        <v>2228</v>
      </c>
      <c r="M82" s="88" t="s">
        <v>2473</v>
      </c>
      <c r="N82" s="88" t="s">
        <v>2483</v>
      </c>
      <c r="O82" s="119" t="s">
        <v>2490</v>
      </c>
      <c r="P82" s="91"/>
      <c r="Q82" s="90" t="s">
        <v>2228</v>
      </c>
    </row>
    <row r="83" spans="1:17" ht="18" x14ac:dyDescent="0.25">
      <c r="A83" s="86" t="str">
        <f>VLOOKUP(E83,'LISTADO ATM'!$A$2:$C$894,3,0)</f>
        <v>SUR</v>
      </c>
      <c r="B83" s="117" t="s">
        <v>2590</v>
      </c>
      <c r="C83" s="87">
        <v>44203.631238425929</v>
      </c>
      <c r="D83" s="87" t="s">
        <v>2189</v>
      </c>
      <c r="E83" s="120">
        <v>764</v>
      </c>
      <c r="F83" s="86" t="str">
        <f>VLOOKUP(E83,VIP!$A$2:$O11172,2,0)</f>
        <v>DRBR451</v>
      </c>
      <c r="G83" s="119" t="str">
        <f>VLOOKUP(E83,'LISTADO ATM'!$A$2:$B$893,2,0)</f>
        <v xml:space="preserve">ATM Oficina Elías Piña </v>
      </c>
      <c r="H83" s="119" t="str">
        <f>VLOOKUP(E83,VIP!$A$2:$O16093,7,FALSE)</f>
        <v>Si</v>
      </c>
      <c r="I83" s="119" t="str">
        <f>VLOOKUP(E83,VIP!$A$2:$O8058,8,FALSE)</f>
        <v>Si</v>
      </c>
      <c r="J83" s="119" t="str">
        <f>VLOOKUP(E83,VIP!$A$2:$O8008,8,FALSE)</f>
        <v>Si</v>
      </c>
      <c r="K83" s="119" t="str">
        <f>VLOOKUP(E83,VIP!$A$2:$O11582,6,0)</f>
        <v>NO</v>
      </c>
      <c r="L83" s="119" t="s">
        <v>2435</v>
      </c>
      <c r="M83" s="88" t="s">
        <v>2473</v>
      </c>
      <c r="N83" s="88" t="s">
        <v>2483</v>
      </c>
      <c r="O83" s="119" t="s">
        <v>2486</v>
      </c>
      <c r="P83" s="91"/>
      <c r="Q83" s="90" t="s">
        <v>2435</v>
      </c>
    </row>
    <row r="84" spans="1:17" ht="18" x14ac:dyDescent="0.25">
      <c r="A84" s="86" t="str">
        <f>VLOOKUP(E84,'LISTADO ATM'!$A$2:$C$894,3,0)</f>
        <v>DISTRITO NACIONAL</v>
      </c>
      <c r="B84" s="117" t="s">
        <v>2591</v>
      </c>
      <c r="C84" s="87">
        <v>44203.628935185188</v>
      </c>
      <c r="D84" s="87" t="s">
        <v>2189</v>
      </c>
      <c r="E84" s="120">
        <v>904</v>
      </c>
      <c r="F84" s="86" t="str">
        <f>VLOOKUP(E84,VIP!$A$2:$O11173,2,0)</f>
        <v>DRBR24B</v>
      </c>
      <c r="G84" s="119" t="str">
        <f>VLOOKUP(E84,'LISTADO ATM'!$A$2:$B$893,2,0)</f>
        <v xml:space="preserve">ATM Oficina Multicentro La Sirena Churchill </v>
      </c>
      <c r="H84" s="119" t="str">
        <f>VLOOKUP(E84,VIP!$A$2:$O16094,7,FALSE)</f>
        <v>Si</v>
      </c>
      <c r="I84" s="119" t="str">
        <f>VLOOKUP(E84,VIP!$A$2:$O8059,8,FALSE)</f>
        <v>Si</v>
      </c>
      <c r="J84" s="119" t="str">
        <f>VLOOKUP(E84,VIP!$A$2:$O8009,8,FALSE)</f>
        <v>Si</v>
      </c>
      <c r="K84" s="119" t="str">
        <f>VLOOKUP(E84,VIP!$A$2:$O11583,6,0)</f>
        <v>SI</v>
      </c>
      <c r="L84" s="119" t="s">
        <v>2228</v>
      </c>
      <c r="M84" s="88" t="s">
        <v>2473</v>
      </c>
      <c r="N84" s="88" t="s">
        <v>2483</v>
      </c>
      <c r="O84" s="119" t="s">
        <v>2486</v>
      </c>
      <c r="P84" s="91"/>
      <c r="Q84" s="90" t="s">
        <v>2228</v>
      </c>
    </row>
    <row r="85" spans="1:17" ht="18" x14ac:dyDescent="0.25">
      <c r="A85" s="86" t="str">
        <f>VLOOKUP(E85,'LISTADO ATM'!$A$2:$C$894,3,0)</f>
        <v>DISTRITO NACIONAL</v>
      </c>
      <c r="B85" s="117" t="s">
        <v>2592</v>
      </c>
      <c r="C85" s="87">
        <v>44203.625636574077</v>
      </c>
      <c r="D85" s="87" t="s">
        <v>2189</v>
      </c>
      <c r="E85" s="120">
        <v>235</v>
      </c>
      <c r="F85" s="86" t="str">
        <f>VLOOKUP(E85,VIP!$A$2:$O11174,2,0)</f>
        <v>DRBR235</v>
      </c>
      <c r="G85" s="119" t="str">
        <f>VLOOKUP(E85,'LISTADO ATM'!$A$2:$B$893,2,0)</f>
        <v xml:space="preserve">ATM Oficina Multicentro La Sirena San Isidro </v>
      </c>
      <c r="H85" s="119" t="str">
        <f>VLOOKUP(E85,VIP!$A$2:$O16095,7,FALSE)</f>
        <v>Si</v>
      </c>
      <c r="I85" s="119" t="str">
        <f>VLOOKUP(E85,VIP!$A$2:$O8060,8,FALSE)</f>
        <v>Si</v>
      </c>
      <c r="J85" s="119" t="str">
        <f>VLOOKUP(E85,VIP!$A$2:$O8010,8,FALSE)</f>
        <v>Si</v>
      </c>
      <c r="K85" s="119" t="str">
        <f>VLOOKUP(E85,VIP!$A$2:$O11584,6,0)</f>
        <v>SI</v>
      </c>
      <c r="L85" s="119" t="s">
        <v>2228</v>
      </c>
      <c r="M85" s="88" t="s">
        <v>2473</v>
      </c>
      <c r="N85" s="88" t="s">
        <v>2483</v>
      </c>
      <c r="O85" s="119" t="s">
        <v>2486</v>
      </c>
      <c r="P85" s="91"/>
      <c r="Q85" s="90" t="s">
        <v>2228</v>
      </c>
    </row>
    <row r="86" spans="1:17" ht="18" x14ac:dyDescent="0.25">
      <c r="A86" s="86" t="str">
        <f>VLOOKUP(E86,'LISTADO ATM'!$A$2:$C$894,3,0)</f>
        <v>NORTE</v>
      </c>
      <c r="B86" s="117" t="s">
        <v>2593</v>
      </c>
      <c r="C86" s="87">
        <v>44203.623530092591</v>
      </c>
      <c r="D86" s="87" t="s">
        <v>2190</v>
      </c>
      <c r="E86" s="120">
        <v>411</v>
      </c>
      <c r="F86" s="86" t="str">
        <f>VLOOKUP(E86,VIP!$A$2:$O11175,2,0)</f>
        <v>DRBR411</v>
      </c>
      <c r="G86" s="119" t="str">
        <f>VLOOKUP(E86,'LISTADO ATM'!$A$2:$B$893,2,0)</f>
        <v xml:space="preserve">ATM UNP Piedra Blanca </v>
      </c>
      <c r="H86" s="119" t="str">
        <f>VLOOKUP(E86,VIP!$A$2:$O16096,7,FALSE)</f>
        <v>Si</v>
      </c>
      <c r="I86" s="119" t="str">
        <f>VLOOKUP(E86,VIP!$A$2:$O8061,8,FALSE)</f>
        <v>Si</v>
      </c>
      <c r="J86" s="119" t="str">
        <f>VLOOKUP(E86,VIP!$A$2:$O8011,8,FALSE)</f>
        <v>Si</v>
      </c>
      <c r="K86" s="119" t="str">
        <f>VLOOKUP(E86,VIP!$A$2:$O11585,6,0)</f>
        <v>NO</v>
      </c>
      <c r="L86" s="119" t="s">
        <v>2463</v>
      </c>
      <c r="M86" s="88" t="s">
        <v>2473</v>
      </c>
      <c r="N86" s="88" t="s">
        <v>2483</v>
      </c>
      <c r="O86" s="119" t="s">
        <v>2490</v>
      </c>
      <c r="P86" s="91"/>
      <c r="Q86" s="90" t="s">
        <v>2463</v>
      </c>
    </row>
    <row r="87" spans="1:17" ht="18" x14ac:dyDescent="0.25">
      <c r="A87" s="86" t="str">
        <f>VLOOKUP(E87,'LISTADO ATM'!$A$2:$C$894,3,0)</f>
        <v>NORTE</v>
      </c>
      <c r="B87" s="117" t="s">
        <v>2594</v>
      </c>
      <c r="C87" s="87">
        <v>44203.622083333335</v>
      </c>
      <c r="D87" s="87" t="s">
        <v>2190</v>
      </c>
      <c r="E87" s="120">
        <v>653</v>
      </c>
      <c r="F87" s="86" t="str">
        <f>VLOOKUP(E87,VIP!$A$2:$O11176,2,0)</f>
        <v>DRBR653</v>
      </c>
      <c r="G87" s="119" t="str">
        <f>VLOOKUP(E87,'LISTADO ATM'!$A$2:$B$893,2,0)</f>
        <v>ATM Estación Isla Jarabacoa</v>
      </c>
      <c r="H87" s="119" t="str">
        <f>VLOOKUP(E87,VIP!$A$2:$O16097,7,FALSE)</f>
        <v>Si</v>
      </c>
      <c r="I87" s="119" t="str">
        <f>VLOOKUP(E87,VIP!$A$2:$O8062,8,FALSE)</f>
        <v>Si</v>
      </c>
      <c r="J87" s="119" t="str">
        <f>VLOOKUP(E87,VIP!$A$2:$O8012,8,FALSE)</f>
        <v>Si</v>
      </c>
      <c r="K87" s="119" t="str">
        <f>VLOOKUP(E87,VIP!$A$2:$O11586,6,0)</f>
        <v>NO</v>
      </c>
      <c r="L87" s="119" t="s">
        <v>2463</v>
      </c>
      <c r="M87" s="88" t="s">
        <v>2473</v>
      </c>
      <c r="N87" s="88" t="s">
        <v>2483</v>
      </c>
      <c r="O87" s="119" t="s">
        <v>2490</v>
      </c>
      <c r="P87" s="91"/>
      <c r="Q87" s="90" t="s">
        <v>2463</v>
      </c>
    </row>
    <row r="88" spans="1:17" ht="18" x14ac:dyDescent="0.25">
      <c r="A88" s="86" t="str">
        <f>VLOOKUP(E88,'LISTADO ATM'!$A$2:$C$894,3,0)</f>
        <v>DISTRITO NACIONAL</v>
      </c>
      <c r="B88" s="117" t="s">
        <v>2595</v>
      </c>
      <c r="C88" s="87">
        <v>44203.620844907404</v>
      </c>
      <c r="D88" s="87" t="s">
        <v>2189</v>
      </c>
      <c r="E88" s="120">
        <v>280</v>
      </c>
      <c r="F88" s="86" t="str">
        <f>VLOOKUP(E88,VIP!$A$2:$O11177,2,0)</f>
        <v>DRBR752</v>
      </c>
      <c r="G88" s="119" t="str">
        <f>VLOOKUP(E88,'LISTADO ATM'!$A$2:$B$893,2,0)</f>
        <v xml:space="preserve">ATM Cooperativa BR </v>
      </c>
      <c r="H88" s="119" t="str">
        <f>VLOOKUP(E88,VIP!$A$2:$O16098,7,FALSE)</f>
        <v>Si</v>
      </c>
      <c r="I88" s="119" t="str">
        <f>VLOOKUP(E88,VIP!$A$2:$O8063,8,FALSE)</f>
        <v>Si</v>
      </c>
      <c r="J88" s="119" t="str">
        <f>VLOOKUP(E88,VIP!$A$2:$O8013,8,FALSE)</f>
        <v>Si</v>
      </c>
      <c r="K88" s="119" t="str">
        <f>VLOOKUP(E88,VIP!$A$2:$O11587,6,0)</f>
        <v>NO</v>
      </c>
      <c r="L88" s="119" t="s">
        <v>2463</v>
      </c>
      <c r="M88" s="88" t="s">
        <v>2473</v>
      </c>
      <c r="N88" s="88" t="s">
        <v>2483</v>
      </c>
      <c r="O88" s="119" t="s">
        <v>2486</v>
      </c>
      <c r="P88" s="91"/>
      <c r="Q88" s="90" t="s">
        <v>2463</v>
      </c>
    </row>
    <row r="89" spans="1:17" ht="18" x14ac:dyDescent="0.25">
      <c r="A89" s="86" t="str">
        <f>VLOOKUP(E89,'LISTADO ATM'!$A$2:$C$894,3,0)</f>
        <v>NORTE</v>
      </c>
      <c r="B89" s="117" t="s">
        <v>2596</v>
      </c>
      <c r="C89" s="87">
        <v>44203.598124999997</v>
      </c>
      <c r="D89" s="87" t="s">
        <v>2481</v>
      </c>
      <c r="E89" s="120">
        <v>747</v>
      </c>
      <c r="F89" s="86" t="str">
        <f>VLOOKUP(E89,VIP!$A$2:$O11178,2,0)</f>
        <v>DRBR200</v>
      </c>
      <c r="G89" s="119" t="str">
        <f>VLOOKUP(E89,'LISTADO ATM'!$A$2:$B$893,2,0)</f>
        <v xml:space="preserve">ATM Club BR (Santiago) </v>
      </c>
      <c r="H89" s="119" t="str">
        <f>VLOOKUP(E89,VIP!$A$2:$O16099,7,FALSE)</f>
        <v>Si</v>
      </c>
      <c r="I89" s="119" t="str">
        <f>VLOOKUP(E89,VIP!$A$2:$O8064,8,FALSE)</f>
        <v>Si</v>
      </c>
      <c r="J89" s="119" t="str">
        <f>VLOOKUP(E89,VIP!$A$2:$O8014,8,FALSE)</f>
        <v>Si</v>
      </c>
      <c r="K89" s="119" t="str">
        <f>VLOOKUP(E89,VIP!$A$2:$O11588,6,0)</f>
        <v>SI</v>
      </c>
      <c r="L89" s="119" t="s">
        <v>2430</v>
      </c>
      <c r="M89" s="88" t="s">
        <v>2473</v>
      </c>
      <c r="N89" s="88" t="s">
        <v>2483</v>
      </c>
      <c r="O89" s="119" t="s">
        <v>2488</v>
      </c>
      <c r="P89" s="91"/>
      <c r="Q89" s="90" t="s">
        <v>2430</v>
      </c>
    </row>
    <row r="90" spans="1:17" ht="18" x14ac:dyDescent="0.25">
      <c r="A90" s="86" t="str">
        <f>VLOOKUP(E90,'LISTADO ATM'!$A$2:$C$894,3,0)</f>
        <v>NORTE</v>
      </c>
      <c r="B90" s="117" t="s">
        <v>2597</v>
      </c>
      <c r="C90" s="87">
        <v>44203.590949074074</v>
      </c>
      <c r="D90" s="87" t="s">
        <v>2478</v>
      </c>
      <c r="E90" s="120">
        <v>638</v>
      </c>
      <c r="F90" s="86" t="str">
        <f>VLOOKUP(E90,VIP!$A$2:$O11179,2,0)</f>
        <v>DRBR638</v>
      </c>
      <c r="G90" s="119" t="str">
        <f>VLOOKUP(E90,'LISTADO ATM'!$A$2:$B$893,2,0)</f>
        <v xml:space="preserve">ATM S/M Yoma </v>
      </c>
      <c r="H90" s="119" t="str">
        <f>VLOOKUP(E90,VIP!$A$2:$O16100,7,FALSE)</f>
        <v>Si</v>
      </c>
      <c r="I90" s="119" t="str">
        <f>VLOOKUP(E90,VIP!$A$2:$O8065,8,FALSE)</f>
        <v>Si</v>
      </c>
      <c r="J90" s="119" t="str">
        <f>VLOOKUP(E90,VIP!$A$2:$O8015,8,FALSE)</f>
        <v>Si</v>
      </c>
      <c r="K90" s="119" t="str">
        <f>VLOOKUP(E90,VIP!$A$2:$O11589,6,0)</f>
        <v>NO</v>
      </c>
      <c r="L90" s="119" t="s">
        <v>2466</v>
      </c>
      <c r="M90" s="88" t="s">
        <v>2473</v>
      </c>
      <c r="N90" s="88" t="s">
        <v>2483</v>
      </c>
      <c r="O90" s="119" t="s">
        <v>2487</v>
      </c>
      <c r="P90" s="91"/>
      <c r="Q90" s="90" t="s">
        <v>2466</v>
      </c>
    </row>
    <row r="91" spans="1:17" ht="18" x14ac:dyDescent="0.25">
      <c r="A91" s="86" t="str">
        <f>VLOOKUP(E91,'LISTADO ATM'!$A$2:$C$894,3,0)</f>
        <v>DISTRITO NACIONAL</v>
      </c>
      <c r="B91" s="117" t="s">
        <v>2598</v>
      </c>
      <c r="C91" s="87">
        <v>44203.586238425924</v>
      </c>
      <c r="D91" s="87" t="s">
        <v>2477</v>
      </c>
      <c r="E91" s="120">
        <v>722</v>
      </c>
      <c r="F91" s="86" t="str">
        <f>VLOOKUP(E91,VIP!$A$2:$O11180,2,0)</f>
        <v>DRBR393</v>
      </c>
      <c r="G91" s="119" t="str">
        <f>VLOOKUP(E91,'LISTADO ATM'!$A$2:$B$893,2,0)</f>
        <v xml:space="preserve">ATM Oficina Charles de Gaulle III </v>
      </c>
      <c r="H91" s="119" t="str">
        <f>VLOOKUP(E91,VIP!$A$2:$O16101,7,FALSE)</f>
        <v>Si</v>
      </c>
      <c r="I91" s="119" t="str">
        <f>VLOOKUP(E91,VIP!$A$2:$O8066,8,FALSE)</f>
        <v>Si</v>
      </c>
      <c r="J91" s="119" t="str">
        <f>VLOOKUP(E91,VIP!$A$2:$O8016,8,FALSE)</f>
        <v>Si</v>
      </c>
      <c r="K91" s="119" t="str">
        <f>VLOOKUP(E91,VIP!$A$2:$O11590,6,0)</f>
        <v>SI</v>
      </c>
      <c r="L91" s="119" t="s">
        <v>2430</v>
      </c>
      <c r="M91" s="88" t="s">
        <v>2473</v>
      </c>
      <c r="N91" s="88" t="s">
        <v>2483</v>
      </c>
      <c r="O91" s="119" t="s">
        <v>2485</v>
      </c>
      <c r="P91" s="91"/>
      <c r="Q91" s="90" t="s">
        <v>2430</v>
      </c>
    </row>
    <row r="92" spans="1:17" ht="18" x14ac:dyDescent="0.25">
      <c r="A92" s="86" t="str">
        <f>VLOOKUP(E92,'LISTADO ATM'!$A$2:$C$894,3,0)</f>
        <v>SUR</v>
      </c>
      <c r="B92" s="117" t="s">
        <v>2599</v>
      </c>
      <c r="C92" s="87">
        <v>44203.571458333332</v>
      </c>
      <c r="D92" s="87" t="s">
        <v>2477</v>
      </c>
      <c r="E92" s="120">
        <v>252</v>
      </c>
      <c r="F92" s="86" t="str">
        <f>VLOOKUP(E92,VIP!$A$2:$O11181,2,0)</f>
        <v>DRBR252</v>
      </c>
      <c r="G92" s="119" t="str">
        <f>VLOOKUP(E92,'LISTADO ATM'!$A$2:$B$893,2,0)</f>
        <v xml:space="preserve">ATM Banco Agrícola (Barahona) </v>
      </c>
      <c r="H92" s="119" t="str">
        <f>VLOOKUP(E92,VIP!$A$2:$O16102,7,FALSE)</f>
        <v>Si</v>
      </c>
      <c r="I92" s="119" t="str">
        <f>VLOOKUP(E92,VIP!$A$2:$O8067,8,FALSE)</f>
        <v>Si</v>
      </c>
      <c r="J92" s="119" t="str">
        <f>VLOOKUP(E92,VIP!$A$2:$O8017,8,FALSE)</f>
        <v>Si</v>
      </c>
      <c r="K92" s="119" t="str">
        <f>VLOOKUP(E92,VIP!$A$2:$O11591,6,0)</f>
        <v>NO</v>
      </c>
      <c r="L92" s="119" t="s">
        <v>2430</v>
      </c>
      <c r="M92" s="88" t="s">
        <v>2473</v>
      </c>
      <c r="N92" s="88" t="s">
        <v>2483</v>
      </c>
      <c r="O92" s="119" t="s">
        <v>2485</v>
      </c>
      <c r="P92" s="91"/>
      <c r="Q92" s="90" t="s">
        <v>2430</v>
      </c>
    </row>
    <row r="93" spans="1:17" ht="18" x14ac:dyDescent="0.25">
      <c r="A93" s="86" t="str">
        <f>VLOOKUP(E93,'LISTADO ATM'!$A$2:$C$894,3,0)</f>
        <v>DISTRITO NACIONAL</v>
      </c>
      <c r="B93" s="117" t="s">
        <v>2600</v>
      </c>
      <c r="C93" s="87">
        <v>44203.567777777775</v>
      </c>
      <c r="D93" s="87" t="s">
        <v>2478</v>
      </c>
      <c r="E93" s="120">
        <v>755</v>
      </c>
      <c r="F93" s="86" t="str">
        <f>VLOOKUP(E93,VIP!$A$2:$O11182,2,0)</f>
        <v>DRBR755</v>
      </c>
      <c r="G93" s="119" t="str">
        <f>VLOOKUP(E93,'LISTADO ATM'!$A$2:$B$893,2,0)</f>
        <v xml:space="preserve">ATM Oficina Galería del Este (Plaza) </v>
      </c>
      <c r="H93" s="119" t="str">
        <f>VLOOKUP(E93,VIP!$A$2:$O16103,7,FALSE)</f>
        <v>Si</v>
      </c>
      <c r="I93" s="119" t="str">
        <f>VLOOKUP(E93,VIP!$A$2:$O8068,8,FALSE)</f>
        <v>Si</v>
      </c>
      <c r="J93" s="119" t="str">
        <f>VLOOKUP(E93,VIP!$A$2:$O8018,8,FALSE)</f>
        <v>Si</v>
      </c>
      <c r="K93" s="119" t="str">
        <f>VLOOKUP(E93,VIP!$A$2:$O11592,6,0)</f>
        <v>NO</v>
      </c>
      <c r="L93" s="119" t="s">
        <v>2430</v>
      </c>
      <c r="M93" s="88" t="s">
        <v>2473</v>
      </c>
      <c r="N93" s="88" t="s">
        <v>2483</v>
      </c>
      <c r="O93" s="119" t="s">
        <v>2487</v>
      </c>
      <c r="P93" s="91"/>
      <c r="Q93" s="90" t="s">
        <v>2430</v>
      </c>
    </row>
    <row r="94" spans="1:17" ht="18" x14ac:dyDescent="0.25">
      <c r="A94" s="86" t="str">
        <f>VLOOKUP(E94,'LISTADO ATM'!$A$2:$C$894,3,0)</f>
        <v>DISTRITO NACIONAL</v>
      </c>
      <c r="B94" s="117" t="s">
        <v>2601</v>
      </c>
      <c r="C94" s="87">
        <v>44203.565613425926</v>
      </c>
      <c r="D94" s="87" t="s">
        <v>2189</v>
      </c>
      <c r="E94" s="120">
        <v>12</v>
      </c>
      <c r="F94" s="86" t="str">
        <f>VLOOKUP(E94,VIP!$A$2:$O11183,2,0)</f>
        <v>DRBR012</v>
      </c>
      <c r="G94" s="119" t="str">
        <f>VLOOKUP(E94,'LISTADO ATM'!$A$2:$B$893,2,0)</f>
        <v xml:space="preserve">ATM Comercial Ganadera (San Isidro) </v>
      </c>
      <c r="H94" s="119" t="str">
        <f>VLOOKUP(E94,VIP!$A$2:$O16104,7,FALSE)</f>
        <v>Si</v>
      </c>
      <c r="I94" s="119" t="str">
        <f>VLOOKUP(E94,VIP!$A$2:$O8069,8,FALSE)</f>
        <v>No</v>
      </c>
      <c r="J94" s="119" t="str">
        <f>VLOOKUP(E94,VIP!$A$2:$O8019,8,FALSE)</f>
        <v>No</v>
      </c>
      <c r="K94" s="119" t="str">
        <f>VLOOKUP(E94,VIP!$A$2:$O11593,6,0)</f>
        <v>NO</v>
      </c>
      <c r="L94" s="119" t="s">
        <v>2463</v>
      </c>
      <c r="M94" s="88" t="s">
        <v>2473</v>
      </c>
      <c r="N94" s="88" t="s">
        <v>2483</v>
      </c>
      <c r="O94" s="119" t="s">
        <v>2486</v>
      </c>
      <c r="P94" s="91"/>
      <c r="Q94" s="90" t="s">
        <v>2463</v>
      </c>
    </row>
    <row r="95" spans="1:17" ht="18" x14ac:dyDescent="0.25">
      <c r="A95" s="86" t="str">
        <f>VLOOKUP(E95,'LISTADO ATM'!$A$2:$C$894,3,0)</f>
        <v>SUR</v>
      </c>
      <c r="B95" s="117" t="s">
        <v>2602</v>
      </c>
      <c r="C95" s="87">
        <v>44203.564317129632</v>
      </c>
      <c r="D95" s="87" t="s">
        <v>2189</v>
      </c>
      <c r="E95" s="120">
        <v>699</v>
      </c>
      <c r="F95" s="86" t="str">
        <f>VLOOKUP(E95,VIP!$A$2:$O11184,2,0)</f>
        <v>DRBR699</v>
      </c>
      <c r="G95" s="119" t="str">
        <f>VLOOKUP(E95,'LISTADO ATM'!$A$2:$B$893,2,0)</f>
        <v>ATM S/M Bravo Bani</v>
      </c>
      <c r="H95" s="119" t="str">
        <f>VLOOKUP(E95,VIP!$A$2:$O16105,7,FALSE)</f>
        <v>NO</v>
      </c>
      <c r="I95" s="119" t="str">
        <f>VLOOKUP(E95,VIP!$A$2:$O8070,8,FALSE)</f>
        <v>SI</v>
      </c>
      <c r="J95" s="119" t="str">
        <f>VLOOKUP(E95,VIP!$A$2:$O8020,8,FALSE)</f>
        <v>SI</v>
      </c>
      <c r="K95" s="119" t="str">
        <f>VLOOKUP(E95,VIP!$A$2:$O11594,6,0)</f>
        <v>NO</v>
      </c>
      <c r="L95" s="119" t="s">
        <v>2463</v>
      </c>
      <c r="M95" s="88" t="s">
        <v>2473</v>
      </c>
      <c r="N95" s="88" t="s">
        <v>2483</v>
      </c>
      <c r="O95" s="119" t="s">
        <v>2486</v>
      </c>
      <c r="P95" s="91"/>
      <c r="Q95" s="90" t="s">
        <v>2463</v>
      </c>
    </row>
    <row r="96" spans="1:17" ht="18" x14ac:dyDescent="0.25">
      <c r="A96" s="86" t="str">
        <f>VLOOKUP(E96,'LISTADO ATM'!$A$2:$C$894,3,0)</f>
        <v>DISTRITO NACIONAL</v>
      </c>
      <c r="B96" s="117" t="s">
        <v>2603</v>
      </c>
      <c r="C96" s="87">
        <v>44203.561597222222</v>
      </c>
      <c r="D96" s="87" t="s">
        <v>2189</v>
      </c>
      <c r="E96" s="120">
        <v>966</v>
      </c>
      <c r="F96" s="86" t="str">
        <f>VLOOKUP(E96,VIP!$A$2:$O11185,2,0)</f>
        <v>DRBR966</v>
      </c>
      <c r="G96" s="119" t="str">
        <f>VLOOKUP(E96,'LISTADO ATM'!$A$2:$B$893,2,0)</f>
        <v>ATM Centro Medico Real</v>
      </c>
      <c r="H96" s="119" t="str">
        <f>VLOOKUP(E96,VIP!$A$2:$O16106,7,FALSE)</f>
        <v>Si</v>
      </c>
      <c r="I96" s="119" t="str">
        <f>VLOOKUP(E96,VIP!$A$2:$O8071,8,FALSE)</f>
        <v>Si</v>
      </c>
      <c r="J96" s="119" t="str">
        <f>VLOOKUP(E96,VIP!$A$2:$O8021,8,FALSE)</f>
        <v>Si</v>
      </c>
      <c r="K96" s="119" t="str">
        <f>VLOOKUP(E96,VIP!$A$2:$O11595,6,0)</f>
        <v>NO</v>
      </c>
      <c r="L96" s="119" t="s">
        <v>2463</v>
      </c>
      <c r="M96" s="88" t="s">
        <v>2473</v>
      </c>
      <c r="N96" s="88" t="s">
        <v>2483</v>
      </c>
      <c r="O96" s="119" t="s">
        <v>2486</v>
      </c>
      <c r="P96" s="91"/>
      <c r="Q96" s="90" t="s">
        <v>2463</v>
      </c>
    </row>
    <row r="97" spans="1:17" ht="18" x14ac:dyDescent="0.25">
      <c r="A97" s="86" t="str">
        <f>VLOOKUP(E97,'LISTADO ATM'!$A$2:$C$894,3,0)</f>
        <v>SUR</v>
      </c>
      <c r="B97" s="117" t="s">
        <v>2604</v>
      </c>
      <c r="C97" s="87">
        <v>44203.559699074074</v>
      </c>
      <c r="D97" s="87" t="s">
        <v>2189</v>
      </c>
      <c r="E97" s="120">
        <v>48</v>
      </c>
      <c r="F97" s="86" t="str">
        <f>VLOOKUP(E97,VIP!$A$2:$O11186,2,0)</f>
        <v>DRBR048</v>
      </c>
      <c r="G97" s="119" t="str">
        <f>VLOOKUP(E97,'LISTADO ATM'!$A$2:$B$893,2,0)</f>
        <v xml:space="preserve">ATM Autoservicio Neiba I </v>
      </c>
      <c r="H97" s="119" t="str">
        <f>VLOOKUP(E97,VIP!$A$2:$O16107,7,FALSE)</f>
        <v>Si</v>
      </c>
      <c r="I97" s="119" t="str">
        <f>VLOOKUP(E97,VIP!$A$2:$O8072,8,FALSE)</f>
        <v>Si</v>
      </c>
      <c r="J97" s="119" t="str">
        <f>VLOOKUP(E97,VIP!$A$2:$O8022,8,FALSE)</f>
        <v>Si</v>
      </c>
      <c r="K97" s="119" t="str">
        <f>VLOOKUP(E97,VIP!$A$2:$O11596,6,0)</f>
        <v>SI</v>
      </c>
      <c r="L97" s="119" t="s">
        <v>2463</v>
      </c>
      <c r="M97" s="88" t="s">
        <v>2473</v>
      </c>
      <c r="N97" s="88" t="s">
        <v>2483</v>
      </c>
      <c r="O97" s="119" t="s">
        <v>2486</v>
      </c>
      <c r="P97" s="91"/>
      <c r="Q97" s="90" t="s">
        <v>2463</v>
      </c>
    </row>
    <row r="98" spans="1:17" ht="18" x14ac:dyDescent="0.25">
      <c r="A98" s="86" t="str">
        <f>VLOOKUP(E98,'LISTADO ATM'!$A$2:$C$894,3,0)</f>
        <v>DISTRITO NACIONAL</v>
      </c>
      <c r="B98" s="117" t="s">
        <v>2605</v>
      </c>
      <c r="C98" s="87">
        <v>44203.552395833336</v>
      </c>
      <c r="D98" s="87" t="s">
        <v>2477</v>
      </c>
      <c r="E98" s="120">
        <v>559</v>
      </c>
      <c r="F98" s="86" t="str">
        <f>VLOOKUP(E98,VIP!$A$2:$O11187,2,0)</f>
        <v>DRBR559</v>
      </c>
      <c r="G98" s="119" t="str">
        <f>VLOOKUP(E98,'LISTADO ATM'!$A$2:$B$893,2,0)</f>
        <v xml:space="preserve">ATM UNP Metro I </v>
      </c>
      <c r="H98" s="119" t="str">
        <f>VLOOKUP(E98,VIP!$A$2:$O16108,7,FALSE)</f>
        <v>Si</v>
      </c>
      <c r="I98" s="119" t="str">
        <f>VLOOKUP(E98,VIP!$A$2:$O8073,8,FALSE)</f>
        <v>Si</v>
      </c>
      <c r="J98" s="119" t="str">
        <f>VLOOKUP(E98,VIP!$A$2:$O8023,8,FALSE)</f>
        <v>Si</v>
      </c>
      <c r="K98" s="119" t="str">
        <f>VLOOKUP(E98,VIP!$A$2:$O11597,6,0)</f>
        <v>SI</v>
      </c>
      <c r="L98" s="119" t="s">
        <v>2621</v>
      </c>
      <c r="M98" s="88" t="s">
        <v>2473</v>
      </c>
      <c r="N98" s="88" t="s">
        <v>2483</v>
      </c>
      <c r="O98" s="119" t="s">
        <v>2485</v>
      </c>
      <c r="P98" s="91"/>
      <c r="Q98" s="90" t="s">
        <v>2621</v>
      </c>
    </row>
    <row r="99" spans="1:17" ht="18" x14ac:dyDescent="0.25">
      <c r="A99" s="86" t="str">
        <f>VLOOKUP(E99,'LISTADO ATM'!$A$2:$C$894,3,0)</f>
        <v>DISTRITO NACIONAL</v>
      </c>
      <c r="B99" s="117" t="s">
        <v>2606</v>
      </c>
      <c r="C99" s="87">
        <v>44203.550787037035</v>
      </c>
      <c r="D99" s="87" t="s">
        <v>2477</v>
      </c>
      <c r="E99" s="120">
        <v>547</v>
      </c>
      <c r="F99" s="86" t="str">
        <f>VLOOKUP(E99,VIP!$A$2:$O11188,2,0)</f>
        <v>DRBR16B</v>
      </c>
      <c r="G99" s="119" t="str">
        <f>VLOOKUP(E99,'LISTADO ATM'!$A$2:$B$893,2,0)</f>
        <v xml:space="preserve">ATM Plaza Lama Herrera </v>
      </c>
      <c r="H99" s="119" t="str">
        <f>VLOOKUP(E99,VIP!$A$2:$O16109,7,FALSE)</f>
        <v>Si</v>
      </c>
      <c r="I99" s="119" t="str">
        <f>VLOOKUP(E99,VIP!$A$2:$O8074,8,FALSE)</f>
        <v>Si</v>
      </c>
      <c r="J99" s="119" t="str">
        <f>VLOOKUP(E99,VIP!$A$2:$O8024,8,FALSE)</f>
        <v>Si</v>
      </c>
      <c r="K99" s="119" t="str">
        <f>VLOOKUP(E99,VIP!$A$2:$O11598,6,0)</f>
        <v>NO</v>
      </c>
      <c r="L99" s="119" t="s">
        <v>2430</v>
      </c>
      <c r="M99" s="88" t="s">
        <v>2473</v>
      </c>
      <c r="N99" s="88" t="s">
        <v>2483</v>
      </c>
      <c r="O99" s="119" t="s">
        <v>2485</v>
      </c>
      <c r="P99" s="91"/>
      <c r="Q99" s="90" t="s">
        <v>2430</v>
      </c>
    </row>
    <row r="100" spans="1:17" ht="18" x14ac:dyDescent="0.25">
      <c r="A100" s="86" t="str">
        <f>VLOOKUP(E100,'LISTADO ATM'!$A$2:$C$894,3,0)</f>
        <v>DISTRITO NACIONAL</v>
      </c>
      <c r="B100" s="117" t="s">
        <v>2607</v>
      </c>
      <c r="C100" s="87">
        <v>44203.549513888887</v>
      </c>
      <c r="D100" s="87" t="s">
        <v>2189</v>
      </c>
      <c r="E100" s="120">
        <v>498</v>
      </c>
      <c r="F100" s="86" t="str">
        <f>VLOOKUP(E100,VIP!$A$2:$O11189,2,0)</f>
        <v>DRBR498</v>
      </c>
      <c r="G100" s="119" t="str">
        <f>VLOOKUP(E100,'LISTADO ATM'!$A$2:$B$893,2,0)</f>
        <v xml:space="preserve">ATM Estación Sunix 27 de Febrero </v>
      </c>
      <c r="H100" s="119" t="str">
        <f>VLOOKUP(E100,VIP!$A$2:$O16110,7,FALSE)</f>
        <v>Si</v>
      </c>
      <c r="I100" s="119" t="str">
        <f>VLOOKUP(E100,VIP!$A$2:$O8075,8,FALSE)</f>
        <v>Si</v>
      </c>
      <c r="J100" s="119" t="str">
        <f>VLOOKUP(E100,VIP!$A$2:$O8025,8,FALSE)</f>
        <v>Si</v>
      </c>
      <c r="K100" s="119" t="str">
        <f>VLOOKUP(E100,VIP!$A$2:$O11599,6,0)</f>
        <v>NO</v>
      </c>
      <c r="L100" s="119" t="s">
        <v>2228</v>
      </c>
      <c r="M100" s="88" t="s">
        <v>2473</v>
      </c>
      <c r="N100" s="88" t="s">
        <v>2483</v>
      </c>
      <c r="O100" s="119" t="s">
        <v>2486</v>
      </c>
      <c r="P100" s="91"/>
      <c r="Q100" s="90" t="s">
        <v>2228</v>
      </c>
    </row>
    <row r="101" spans="1:17" ht="18" x14ac:dyDescent="0.25">
      <c r="A101" s="86" t="str">
        <f>VLOOKUP(E101,'LISTADO ATM'!$A$2:$C$894,3,0)</f>
        <v>DISTRITO NACIONAL</v>
      </c>
      <c r="B101" s="117" t="s">
        <v>2608</v>
      </c>
      <c r="C101" s="87">
        <v>44203.545254629629</v>
      </c>
      <c r="D101" s="87" t="s">
        <v>2477</v>
      </c>
      <c r="E101" s="120">
        <v>437</v>
      </c>
      <c r="F101" s="86" t="str">
        <f>VLOOKUP(E101,VIP!$A$2:$O11190,2,0)</f>
        <v>DRBR437</v>
      </c>
      <c r="G101" s="119" t="str">
        <f>VLOOKUP(E101,'LISTADO ATM'!$A$2:$B$893,2,0)</f>
        <v xml:space="preserve">ATM Autobanco Torre III </v>
      </c>
      <c r="H101" s="119" t="str">
        <f>VLOOKUP(E101,VIP!$A$2:$O16111,7,FALSE)</f>
        <v>Si</v>
      </c>
      <c r="I101" s="119" t="str">
        <f>VLOOKUP(E101,VIP!$A$2:$O8076,8,FALSE)</f>
        <v>Si</v>
      </c>
      <c r="J101" s="119" t="str">
        <f>VLOOKUP(E101,VIP!$A$2:$O8026,8,FALSE)</f>
        <v>Si</v>
      </c>
      <c r="K101" s="119" t="str">
        <f>VLOOKUP(E101,VIP!$A$2:$O11600,6,0)</f>
        <v>SI</v>
      </c>
      <c r="L101" s="119" t="s">
        <v>2430</v>
      </c>
      <c r="M101" s="88" t="s">
        <v>2473</v>
      </c>
      <c r="N101" s="88" t="s">
        <v>2483</v>
      </c>
      <c r="O101" s="119" t="s">
        <v>2485</v>
      </c>
      <c r="P101" s="91"/>
      <c r="Q101" s="90" t="s">
        <v>2430</v>
      </c>
    </row>
    <row r="102" spans="1:17" ht="18" x14ac:dyDescent="0.25">
      <c r="A102" s="86" t="str">
        <f>VLOOKUP(E102,'LISTADO ATM'!$A$2:$C$894,3,0)</f>
        <v>DISTRITO NACIONAL</v>
      </c>
      <c r="B102" s="117" t="s">
        <v>2609</v>
      </c>
      <c r="C102" s="87">
        <v>44203.535358796296</v>
      </c>
      <c r="D102" s="87" t="s">
        <v>2477</v>
      </c>
      <c r="E102" s="120">
        <v>408</v>
      </c>
      <c r="F102" s="86" t="str">
        <f>VLOOKUP(E102,VIP!$A$2:$O11191,2,0)</f>
        <v>DRBR408</v>
      </c>
      <c r="G102" s="119" t="str">
        <f>VLOOKUP(E102,'LISTADO ATM'!$A$2:$B$893,2,0)</f>
        <v xml:space="preserve">ATM Autobanco Las Palmas de Herrera </v>
      </c>
      <c r="H102" s="119" t="str">
        <f>VLOOKUP(E102,VIP!$A$2:$O16112,7,FALSE)</f>
        <v>Si</v>
      </c>
      <c r="I102" s="119" t="str">
        <f>VLOOKUP(E102,VIP!$A$2:$O8077,8,FALSE)</f>
        <v>Si</v>
      </c>
      <c r="J102" s="119" t="str">
        <f>VLOOKUP(E102,VIP!$A$2:$O8027,8,FALSE)</f>
        <v>Si</v>
      </c>
      <c r="K102" s="119" t="str">
        <f>VLOOKUP(E102,VIP!$A$2:$O11601,6,0)</f>
        <v>NO</v>
      </c>
      <c r="L102" s="119" t="s">
        <v>2466</v>
      </c>
      <c r="M102" s="88" t="s">
        <v>2473</v>
      </c>
      <c r="N102" s="88" t="s">
        <v>2483</v>
      </c>
      <c r="O102" s="119" t="s">
        <v>2485</v>
      </c>
      <c r="P102" s="91"/>
      <c r="Q102" s="90" t="s">
        <v>2466</v>
      </c>
    </row>
    <row r="103" spans="1:17" ht="18" x14ac:dyDescent="0.25">
      <c r="A103" s="86" t="str">
        <f>VLOOKUP(E103,'LISTADO ATM'!$A$2:$C$894,3,0)</f>
        <v>SUR</v>
      </c>
      <c r="B103" s="117" t="s">
        <v>2610</v>
      </c>
      <c r="C103" s="87">
        <v>44203.531678240739</v>
      </c>
      <c r="D103" s="87" t="s">
        <v>2477</v>
      </c>
      <c r="E103" s="120">
        <v>45</v>
      </c>
      <c r="F103" s="86" t="str">
        <f>VLOOKUP(E103,VIP!$A$2:$O11192,2,0)</f>
        <v>DRBR045</v>
      </c>
      <c r="G103" s="119" t="str">
        <f>VLOOKUP(E103,'LISTADO ATM'!$A$2:$B$893,2,0)</f>
        <v xml:space="preserve">ATM Oficina Tamayo </v>
      </c>
      <c r="H103" s="119" t="str">
        <f>VLOOKUP(E103,VIP!$A$2:$O16113,7,FALSE)</f>
        <v>Si</v>
      </c>
      <c r="I103" s="119" t="str">
        <f>VLOOKUP(E103,VIP!$A$2:$O8078,8,FALSE)</f>
        <v>Si</v>
      </c>
      <c r="J103" s="119" t="str">
        <f>VLOOKUP(E103,VIP!$A$2:$O8028,8,FALSE)</f>
        <v>Si</v>
      </c>
      <c r="K103" s="119" t="str">
        <f>VLOOKUP(E103,VIP!$A$2:$O11602,6,0)</f>
        <v>SI</v>
      </c>
      <c r="L103" s="119" t="s">
        <v>2430</v>
      </c>
      <c r="M103" s="88" t="s">
        <v>2473</v>
      </c>
      <c r="N103" s="88" t="s">
        <v>2483</v>
      </c>
      <c r="O103" s="119" t="s">
        <v>2485</v>
      </c>
      <c r="P103" s="91"/>
      <c r="Q103" s="90" t="s">
        <v>2430</v>
      </c>
    </row>
    <row r="104" spans="1:17" ht="18" x14ac:dyDescent="0.25">
      <c r="A104" s="86" t="str">
        <f>VLOOKUP(E104,'LISTADO ATM'!$A$2:$C$894,3,0)</f>
        <v>DISTRITO NACIONAL</v>
      </c>
      <c r="B104" s="117" t="s">
        <v>2611</v>
      </c>
      <c r="C104" s="87">
        <v>44203.531527777777</v>
      </c>
      <c r="D104" s="87" t="s">
        <v>2477</v>
      </c>
      <c r="E104" s="120">
        <v>243</v>
      </c>
      <c r="F104" s="86" t="str">
        <f>VLOOKUP(E104,VIP!$A$2:$O11193,2,0)</f>
        <v>DRBR243</v>
      </c>
      <c r="G104" s="119" t="str">
        <f>VLOOKUP(E104,'LISTADO ATM'!$A$2:$B$893,2,0)</f>
        <v xml:space="preserve">ATM Autoservicio Plaza Central  </v>
      </c>
      <c r="H104" s="119" t="str">
        <f>VLOOKUP(E104,VIP!$A$2:$O16114,7,FALSE)</f>
        <v>Si</v>
      </c>
      <c r="I104" s="119" t="str">
        <f>VLOOKUP(E104,VIP!$A$2:$O8079,8,FALSE)</f>
        <v>Si</v>
      </c>
      <c r="J104" s="119" t="str">
        <f>VLOOKUP(E104,VIP!$A$2:$O8029,8,FALSE)</f>
        <v>Si</v>
      </c>
      <c r="K104" s="119" t="str">
        <f>VLOOKUP(E104,VIP!$A$2:$O11603,6,0)</f>
        <v>SI</v>
      </c>
      <c r="L104" s="119" t="s">
        <v>2589</v>
      </c>
      <c r="M104" s="88" t="s">
        <v>2473</v>
      </c>
      <c r="N104" s="88" t="s">
        <v>2483</v>
      </c>
      <c r="O104" s="119" t="s">
        <v>2485</v>
      </c>
      <c r="P104" s="91"/>
      <c r="Q104" s="90" t="s">
        <v>2589</v>
      </c>
    </row>
    <row r="105" spans="1:17" ht="18" x14ac:dyDescent="0.25">
      <c r="A105" s="86" t="str">
        <f>VLOOKUP(E105,'LISTADO ATM'!$A$2:$C$894,3,0)</f>
        <v>NORTE</v>
      </c>
      <c r="B105" s="117" t="s">
        <v>2612</v>
      </c>
      <c r="C105" s="87">
        <v>44203.507847222223</v>
      </c>
      <c r="D105" s="87" t="s">
        <v>2190</v>
      </c>
      <c r="E105" s="120">
        <v>779</v>
      </c>
      <c r="F105" s="86" t="str">
        <f>VLOOKUP(E105,VIP!$A$2:$O11194,2,0)</f>
        <v>DRBR206</v>
      </c>
      <c r="G105" s="119" t="str">
        <f>VLOOKUP(E105,'LISTADO ATM'!$A$2:$B$893,2,0)</f>
        <v xml:space="preserve">ATM Zona Franca Esperanza I (Mao) </v>
      </c>
      <c r="H105" s="119" t="str">
        <f>VLOOKUP(E105,VIP!$A$2:$O16115,7,FALSE)</f>
        <v>Si</v>
      </c>
      <c r="I105" s="119" t="str">
        <f>VLOOKUP(E105,VIP!$A$2:$O8080,8,FALSE)</f>
        <v>Si</v>
      </c>
      <c r="J105" s="119" t="str">
        <f>VLOOKUP(E105,VIP!$A$2:$O8030,8,FALSE)</f>
        <v>Si</v>
      </c>
      <c r="K105" s="119" t="str">
        <f>VLOOKUP(E105,VIP!$A$2:$O11604,6,0)</f>
        <v>NO</v>
      </c>
      <c r="L105" s="119" t="s">
        <v>2254</v>
      </c>
      <c r="M105" s="88" t="s">
        <v>2473</v>
      </c>
      <c r="N105" s="88" t="s">
        <v>2483</v>
      </c>
      <c r="O105" s="119" t="s">
        <v>2620</v>
      </c>
      <c r="P105" s="91"/>
      <c r="Q105" s="90" t="s">
        <v>2254</v>
      </c>
    </row>
    <row r="106" spans="1:17" ht="18" x14ac:dyDescent="0.25">
      <c r="A106" s="86" t="str">
        <f>VLOOKUP(E106,'LISTADO ATM'!$A$2:$C$894,3,0)</f>
        <v>NORTE</v>
      </c>
      <c r="B106" s="117" t="s">
        <v>2613</v>
      </c>
      <c r="C106" s="87">
        <v>44203.502256944441</v>
      </c>
      <c r="D106" s="87" t="s">
        <v>2478</v>
      </c>
      <c r="E106" s="120">
        <v>154</v>
      </c>
      <c r="F106" s="86" t="str">
        <f>VLOOKUP(E106,VIP!$A$2:$O11195,2,0)</f>
        <v>DRBR154</v>
      </c>
      <c r="G106" s="119" t="str">
        <f>VLOOKUP(E106,'LISTADO ATM'!$A$2:$B$893,2,0)</f>
        <v xml:space="preserve">ATM Oficina Sánchez </v>
      </c>
      <c r="H106" s="119" t="str">
        <f>VLOOKUP(E106,VIP!$A$2:$O16116,7,FALSE)</f>
        <v>Si</v>
      </c>
      <c r="I106" s="119" t="str">
        <f>VLOOKUP(E106,VIP!$A$2:$O8081,8,FALSE)</f>
        <v>Si</v>
      </c>
      <c r="J106" s="119" t="str">
        <f>VLOOKUP(E106,VIP!$A$2:$O8031,8,FALSE)</f>
        <v>Si</v>
      </c>
      <c r="K106" s="119" t="str">
        <f>VLOOKUP(E106,VIP!$A$2:$O11605,6,0)</f>
        <v>SI</v>
      </c>
      <c r="L106" s="119" t="s">
        <v>2430</v>
      </c>
      <c r="M106" s="88" t="s">
        <v>2473</v>
      </c>
      <c r="N106" s="88" t="s">
        <v>2483</v>
      </c>
      <c r="O106" s="119" t="s">
        <v>2487</v>
      </c>
      <c r="P106" s="91"/>
      <c r="Q106" s="90" t="s">
        <v>2430</v>
      </c>
    </row>
    <row r="107" spans="1:17" ht="18" x14ac:dyDescent="0.25">
      <c r="A107" s="86" t="str">
        <f>VLOOKUP(E107,'LISTADO ATM'!$A$2:$C$894,3,0)</f>
        <v>NORTE</v>
      </c>
      <c r="B107" s="117" t="s">
        <v>2614</v>
      </c>
      <c r="C107" s="87">
        <v>44203.495937500003</v>
      </c>
      <c r="D107" s="87" t="s">
        <v>2478</v>
      </c>
      <c r="E107" s="120">
        <v>796</v>
      </c>
      <c r="F107" s="86" t="str">
        <f>VLOOKUP(E107,VIP!$A$2:$O11196,2,0)</f>
        <v>DRBR155</v>
      </c>
      <c r="G107" s="119" t="str">
        <f>VLOOKUP(E107,'LISTADO ATM'!$A$2:$B$893,2,0)</f>
        <v xml:space="preserve">ATM Oficina Plaza Ventura (Nagua) </v>
      </c>
      <c r="H107" s="119" t="str">
        <f>VLOOKUP(E107,VIP!$A$2:$O16117,7,FALSE)</f>
        <v>Si</v>
      </c>
      <c r="I107" s="119" t="str">
        <f>VLOOKUP(E107,VIP!$A$2:$O8082,8,FALSE)</f>
        <v>Si</v>
      </c>
      <c r="J107" s="119" t="str">
        <f>VLOOKUP(E107,VIP!$A$2:$O8032,8,FALSE)</f>
        <v>Si</v>
      </c>
      <c r="K107" s="119" t="str">
        <f>VLOOKUP(E107,VIP!$A$2:$O11606,6,0)</f>
        <v>SI</v>
      </c>
      <c r="L107" s="119" t="s">
        <v>2430</v>
      </c>
      <c r="M107" s="88" t="s">
        <v>2473</v>
      </c>
      <c r="N107" s="88" t="s">
        <v>2483</v>
      </c>
      <c r="O107" s="119" t="s">
        <v>2487</v>
      </c>
      <c r="P107" s="91"/>
      <c r="Q107" s="90" t="s">
        <v>2430</v>
      </c>
    </row>
    <row r="108" spans="1:17" ht="18" x14ac:dyDescent="0.25">
      <c r="A108" s="86" t="str">
        <f>VLOOKUP(E108,'LISTADO ATM'!$A$2:$C$894,3,0)</f>
        <v>SUR</v>
      </c>
      <c r="B108" s="117" t="s">
        <v>2615</v>
      </c>
      <c r="C108" s="87">
        <v>44203.493310185186</v>
      </c>
      <c r="D108" s="87" t="s">
        <v>2477</v>
      </c>
      <c r="E108" s="120">
        <v>984</v>
      </c>
      <c r="F108" s="86" t="str">
        <f>VLOOKUP(E108,VIP!$A$2:$O11197,2,0)</f>
        <v>DRBR984</v>
      </c>
      <c r="G108" s="119" t="str">
        <f>VLOOKUP(E108,'LISTADO ATM'!$A$2:$B$893,2,0)</f>
        <v xml:space="preserve">ATM Oficina Neiba II </v>
      </c>
      <c r="H108" s="119" t="str">
        <f>VLOOKUP(E108,VIP!$A$2:$O16118,7,FALSE)</f>
        <v>Si</v>
      </c>
      <c r="I108" s="119" t="str">
        <f>VLOOKUP(E108,VIP!$A$2:$O8083,8,FALSE)</f>
        <v>Si</v>
      </c>
      <c r="J108" s="119" t="str">
        <f>VLOOKUP(E108,VIP!$A$2:$O8033,8,FALSE)</f>
        <v>Si</v>
      </c>
      <c r="K108" s="119" t="str">
        <f>VLOOKUP(E108,VIP!$A$2:$O11607,6,0)</f>
        <v>NO</v>
      </c>
      <c r="L108" s="119" t="s">
        <v>2430</v>
      </c>
      <c r="M108" s="88" t="s">
        <v>2473</v>
      </c>
      <c r="N108" s="88" t="s">
        <v>2483</v>
      </c>
      <c r="O108" s="119" t="s">
        <v>2485</v>
      </c>
      <c r="P108" s="91"/>
      <c r="Q108" s="90" t="s">
        <v>2430</v>
      </c>
    </row>
    <row r="109" spans="1:17" ht="18" x14ac:dyDescent="0.25">
      <c r="A109" s="86" t="str">
        <f>VLOOKUP(E109,'LISTADO ATM'!$A$2:$C$894,3,0)</f>
        <v>DISTRITO NACIONAL</v>
      </c>
      <c r="B109" s="117" t="s">
        <v>2616</v>
      </c>
      <c r="C109" s="87">
        <v>44203.48878472222</v>
      </c>
      <c r="D109" s="87" t="s">
        <v>2477</v>
      </c>
      <c r="E109" s="120">
        <v>925</v>
      </c>
      <c r="F109" s="86" t="str">
        <f>VLOOKUP(E109,VIP!$A$2:$O11198,2,0)</f>
        <v>DRBR24L</v>
      </c>
      <c r="G109" s="119" t="str">
        <f>VLOOKUP(E109,'LISTADO ATM'!$A$2:$B$893,2,0)</f>
        <v xml:space="preserve">ATM Oficina Plaza Lama Av. 27 de Febrero </v>
      </c>
      <c r="H109" s="119" t="str">
        <f>VLOOKUP(E109,VIP!$A$2:$O16119,7,FALSE)</f>
        <v>Si</v>
      </c>
      <c r="I109" s="119" t="str">
        <f>VLOOKUP(E109,VIP!$A$2:$O8084,8,FALSE)</f>
        <v>Si</v>
      </c>
      <c r="J109" s="119" t="str">
        <f>VLOOKUP(E109,VIP!$A$2:$O8034,8,FALSE)</f>
        <v>Si</v>
      </c>
      <c r="K109" s="119" t="str">
        <f>VLOOKUP(E109,VIP!$A$2:$O11608,6,0)</f>
        <v>SI</v>
      </c>
      <c r="L109" s="119" t="s">
        <v>2430</v>
      </c>
      <c r="M109" s="88" t="s">
        <v>2473</v>
      </c>
      <c r="N109" s="88" t="s">
        <v>2483</v>
      </c>
      <c r="O109" s="119" t="s">
        <v>2485</v>
      </c>
      <c r="P109" s="91"/>
      <c r="Q109" s="90" t="s">
        <v>2430</v>
      </c>
    </row>
    <row r="110" spans="1:17" ht="18" x14ac:dyDescent="0.25">
      <c r="A110" s="86" t="str">
        <f>VLOOKUP(E110,'LISTADO ATM'!$A$2:$C$894,3,0)</f>
        <v>DISTRITO NACIONAL</v>
      </c>
      <c r="B110" s="117" t="s">
        <v>2617</v>
      </c>
      <c r="C110" s="87">
        <v>44203.484444444446</v>
      </c>
      <c r="D110" s="87" t="s">
        <v>2477</v>
      </c>
      <c r="E110" s="120">
        <v>563</v>
      </c>
      <c r="F110" s="86" t="str">
        <f>VLOOKUP(E110,VIP!$A$2:$O11199,2,0)</f>
        <v>DRBR233</v>
      </c>
      <c r="G110" s="119" t="str">
        <f>VLOOKUP(E110,'LISTADO ATM'!$A$2:$B$893,2,0)</f>
        <v xml:space="preserve">ATM Base Aérea San Isidro </v>
      </c>
      <c r="H110" s="119" t="str">
        <f>VLOOKUP(E110,VIP!$A$2:$O16120,7,FALSE)</f>
        <v>Si</v>
      </c>
      <c r="I110" s="119" t="str">
        <f>VLOOKUP(E110,VIP!$A$2:$O8085,8,FALSE)</f>
        <v>Si</v>
      </c>
      <c r="J110" s="119" t="str">
        <f>VLOOKUP(E110,VIP!$A$2:$O8035,8,FALSE)</f>
        <v>Si</v>
      </c>
      <c r="K110" s="119" t="str">
        <f>VLOOKUP(E110,VIP!$A$2:$O11609,6,0)</f>
        <v>NO</v>
      </c>
      <c r="L110" s="119" t="s">
        <v>2430</v>
      </c>
      <c r="M110" s="88" t="s">
        <v>2473</v>
      </c>
      <c r="N110" s="88" t="s">
        <v>2483</v>
      </c>
      <c r="O110" s="119" t="s">
        <v>2485</v>
      </c>
      <c r="P110" s="91"/>
      <c r="Q110" s="90" t="s">
        <v>2430</v>
      </c>
    </row>
    <row r="111" spans="1:17" ht="18" x14ac:dyDescent="0.25">
      <c r="A111" s="86" t="str">
        <f>VLOOKUP(E111,'LISTADO ATM'!$A$2:$C$894,3,0)</f>
        <v>DISTRITO NACIONAL</v>
      </c>
      <c r="B111" s="117" t="s">
        <v>2618</v>
      </c>
      <c r="C111" s="87">
        <v>44203.478310185186</v>
      </c>
      <c r="D111" s="87" t="s">
        <v>2477</v>
      </c>
      <c r="E111" s="120">
        <v>900</v>
      </c>
      <c r="F111" s="86" t="str">
        <f>VLOOKUP(E111,VIP!$A$2:$O11200,2,0)</f>
        <v>DRBR900</v>
      </c>
      <c r="G111" s="119" t="str">
        <f>VLOOKUP(E111,'LISTADO ATM'!$A$2:$B$893,2,0)</f>
        <v xml:space="preserve">ATM UNP Merca Santo Domingo </v>
      </c>
      <c r="H111" s="119" t="str">
        <f>VLOOKUP(E111,VIP!$A$2:$O16121,7,FALSE)</f>
        <v>Si</v>
      </c>
      <c r="I111" s="119" t="str">
        <f>VLOOKUP(E111,VIP!$A$2:$O8086,8,FALSE)</f>
        <v>Si</v>
      </c>
      <c r="J111" s="119" t="str">
        <f>VLOOKUP(E111,VIP!$A$2:$O8036,8,FALSE)</f>
        <v>Si</v>
      </c>
      <c r="K111" s="119" t="str">
        <f>VLOOKUP(E111,VIP!$A$2:$O11610,6,0)</f>
        <v>NO</v>
      </c>
      <c r="L111" s="119" t="s">
        <v>2430</v>
      </c>
      <c r="M111" s="88" t="s">
        <v>2473</v>
      </c>
      <c r="N111" s="88" t="s">
        <v>2483</v>
      </c>
      <c r="O111" s="119" t="s">
        <v>2485</v>
      </c>
      <c r="P111" s="91"/>
      <c r="Q111" s="90" t="s">
        <v>2430</v>
      </c>
    </row>
    <row r="112" spans="1:17" ht="18" x14ac:dyDescent="0.25">
      <c r="A112" s="86" t="str">
        <f>VLOOKUP(E112,'LISTADO ATM'!$A$2:$C$894,3,0)</f>
        <v>DISTRITO NACIONAL</v>
      </c>
      <c r="B112" s="117" t="s">
        <v>2619</v>
      </c>
      <c r="C112" s="87">
        <v>44203.472997685189</v>
      </c>
      <c r="D112" s="87" t="s">
        <v>2477</v>
      </c>
      <c r="E112" s="120">
        <v>183</v>
      </c>
      <c r="F112" s="86" t="str">
        <f>VLOOKUP(E112,VIP!$A$2:$O11201,2,0)</f>
        <v>DRBR183</v>
      </c>
      <c r="G112" s="119" t="str">
        <f>VLOOKUP(E112,'LISTADO ATM'!$A$2:$B$893,2,0)</f>
        <v>ATM Estación Nativa Km. 22 Aut. Duarte.</v>
      </c>
      <c r="H112" s="119" t="str">
        <f>VLOOKUP(E112,VIP!$A$2:$O16122,7,FALSE)</f>
        <v>N/A</v>
      </c>
      <c r="I112" s="119" t="str">
        <f>VLOOKUP(E112,VIP!$A$2:$O8087,8,FALSE)</f>
        <v>N/A</v>
      </c>
      <c r="J112" s="119" t="str">
        <f>VLOOKUP(E112,VIP!$A$2:$O8037,8,FALSE)</f>
        <v>N/A</v>
      </c>
      <c r="K112" s="119" t="str">
        <f>VLOOKUP(E112,VIP!$A$2:$O11611,6,0)</f>
        <v>N/A</v>
      </c>
      <c r="L112" s="119" t="s">
        <v>2430</v>
      </c>
      <c r="M112" s="88" t="s">
        <v>2473</v>
      </c>
      <c r="N112" s="88" t="s">
        <v>2483</v>
      </c>
      <c r="O112" s="119" t="s">
        <v>2485</v>
      </c>
      <c r="P112" s="91"/>
      <c r="Q112" s="90" t="s">
        <v>2430</v>
      </c>
    </row>
    <row r="113" spans="1:17" ht="18" x14ac:dyDescent="0.25">
      <c r="A113" s="86" t="str">
        <f>VLOOKUP(E113,'LISTADO ATM'!$A$2:$C$894,3,0)</f>
        <v>NORTE</v>
      </c>
      <c r="B113" s="117" t="s">
        <v>2572</v>
      </c>
      <c r="C113" s="87">
        <v>44203.388298611113</v>
      </c>
      <c r="D113" s="87" t="s">
        <v>2477</v>
      </c>
      <c r="E113" s="120">
        <v>266</v>
      </c>
      <c r="F113" s="86" t="str">
        <f>VLOOKUP(E113,VIP!$A$2:$O11161,2,0)</f>
        <v>DRBR266</v>
      </c>
      <c r="G113" s="119" t="str">
        <f>VLOOKUP(E113,'LISTADO ATM'!$A$2:$B$893,2,0)</f>
        <v xml:space="preserve">ATM Oficina Villa Francisca </v>
      </c>
      <c r="H113" s="119" t="str">
        <f>VLOOKUP(E113,VIP!$A$2:$O16082,7,FALSE)</f>
        <v>Si</v>
      </c>
      <c r="I113" s="119" t="str">
        <f>VLOOKUP(E113,VIP!$A$2:$O8047,8,FALSE)</f>
        <v>Si</v>
      </c>
      <c r="J113" s="119" t="str">
        <f>VLOOKUP(E113,VIP!$A$2:$O7997,8,FALSE)</f>
        <v>Si</v>
      </c>
      <c r="K113" s="119" t="str">
        <f>VLOOKUP(E113,VIP!$A$2:$O11571,6,0)</f>
        <v>NO</v>
      </c>
      <c r="L113" s="119" t="s">
        <v>2466</v>
      </c>
      <c r="M113" s="125" t="s">
        <v>2568</v>
      </c>
      <c r="N113" s="88" t="s">
        <v>2483</v>
      </c>
      <c r="O113" s="119" t="s">
        <v>2485</v>
      </c>
      <c r="P113" s="91"/>
      <c r="Q113" s="125">
        <v>44378.614583333336</v>
      </c>
    </row>
    <row r="114" spans="1:17" ht="18" x14ac:dyDescent="0.25">
      <c r="A114" s="86" t="str">
        <f>VLOOKUP(E114,'LISTADO ATM'!$A$2:$C$894,3,0)</f>
        <v>DISTRITO NACIONAL</v>
      </c>
      <c r="B114" s="117" t="s">
        <v>2574</v>
      </c>
      <c r="C114" s="87">
        <v>44203.406909722224</v>
      </c>
      <c r="D114" s="87" t="s">
        <v>2189</v>
      </c>
      <c r="E114" s="120">
        <v>32</v>
      </c>
      <c r="F114" s="86" t="str">
        <f>VLOOKUP(E114,VIP!$A$2:$O11163,2,0)</f>
        <v>DRBR032</v>
      </c>
      <c r="G114" s="119" t="str">
        <f>VLOOKUP(E114,'LISTADO ATM'!$A$2:$B$893,2,0)</f>
        <v xml:space="preserve">ATM Oficina San Martín II </v>
      </c>
      <c r="H114" s="119" t="str">
        <f>VLOOKUP(E114,VIP!$A$2:$O16084,7,FALSE)</f>
        <v>Si</v>
      </c>
      <c r="I114" s="119" t="str">
        <f>VLOOKUP(E114,VIP!$A$2:$O8049,8,FALSE)</f>
        <v>Si</v>
      </c>
      <c r="J114" s="119" t="str">
        <f>VLOOKUP(E114,VIP!$A$2:$O7999,8,FALSE)</f>
        <v>Si</v>
      </c>
      <c r="K114" s="119" t="str">
        <f>VLOOKUP(E114,VIP!$A$2:$O11573,6,0)</f>
        <v>NO</v>
      </c>
      <c r="L114" s="119" t="s">
        <v>2228</v>
      </c>
      <c r="M114" s="125" t="s">
        <v>2568</v>
      </c>
      <c r="N114" s="88" t="s">
        <v>2483</v>
      </c>
      <c r="O114" s="119" t="s">
        <v>2486</v>
      </c>
      <c r="P114" s="91"/>
      <c r="Q114" s="125">
        <v>44378.614583333336</v>
      </c>
    </row>
    <row r="115" spans="1:17" ht="18" x14ac:dyDescent="0.25">
      <c r="A115" s="86" t="str">
        <f>VLOOKUP(E115,'LISTADO ATM'!$A$2:$C$894,3,0)</f>
        <v>DISTRITO NACIONAL</v>
      </c>
      <c r="B115" s="117" t="s">
        <v>2577</v>
      </c>
      <c r="C115" s="87">
        <v>44203.420011574075</v>
      </c>
      <c r="D115" s="87" t="s">
        <v>2477</v>
      </c>
      <c r="E115" s="120">
        <v>620</v>
      </c>
      <c r="F115" s="86" t="str">
        <f>VLOOKUP(E115,VIP!$A$2:$O11166,2,0)</f>
        <v>DRBR620</v>
      </c>
      <c r="G115" s="119" t="str">
        <f>VLOOKUP(E115,'LISTADO ATM'!$A$2:$B$893,2,0)</f>
        <v xml:space="preserve">ATM Ministerio de Medio Ambiente </v>
      </c>
      <c r="H115" s="119" t="str">
        <f>VLOOKUP(E115,VIP!$A$2:$O16087,7,FALSE)</f>
        <v>Si</v>
      </c>
      <c r="I115" s="119" t="str">
        <f>VLOOKUP(E115,VIP!$A$2:$O8052,8,FALSE)</f>
        <v>No</v>
      </c>
      <c r="J115" s="119" t="str">
        <f>VLOOKUP(E115,VIP!$A$2:$O8002,8,FALSE)</f>
        <v>No</v>
      </c>
      <c r="K115" s="119" t="str">
        <f>VLOOKUP(E115,VIP!$A$2:$O11576,6,0)</f>
        <v>NO</v>
      </c>
      <c r="L115" s="119" t="s">
        <v>2430</v>
      </c>
      <c r="M115" s="125" t="s">
        <v>2568</v>
      </c>
      <c r="N115" s="88" t="s">
        <v>2483</v>
      </c>
      <c r="O115" s="119" t="s">
        <v>2485</v>
      </c>
      <c r="P115" s="91"/>
      <c r="Q115" s="125">
        <v>44378.614583333336</v>
      </c>
    </row>
    <row r="116" spans="1:17" ht="18" x14ac:dyDescent="0.25">
      <c r="A116" s="86" t="str">
        <f>VLOOKUP(E116,'LISTADO ATM'!$A$2:$C$894,3,0)</f>
        <v>DISTRITO NACIONAL</v>
      </c>
      <c r="B116" s="117" t="s">
        <v>2578</v>
      </c>
      <c r="C116" s="87">
        <v>44203.422476851854</v>
      </c>
      <c r="D116" s="87" t="s">
        <v>2477</v>
      </c>
      <c r="E116" s="120">
        <v>887</v>
      </c>
      <c r="F116" s="86" t="str">
        <f>VLOOKUP(E116,VIP!$A$2:$O11167,2,0)</f>
        <v>DRBR887</v>
      </c>
      <c r="G116" s="119" t="str">
        <f>VLOOKUP(E116,'LISTADO ATM'!$A$2:$B$893,2,0)</f>
        <v>ATM S/M Bravo Los Proceres</v>
      </c>
      <c r="H116" s="119" t="str">
        <f>VLOOKUP(E116,VIP!$A$2:$O16088,7,FALSE)</f>
        <v>Si</v>
      </c>
      <c r="I116" s="119" t="str">
        <f>VLOOKUP(E116,VIP!$A$2:$O8053,8,FALSE)</f>
        <v>Si</v>
      </c>
      <c r="J116" s="119" t="str">
        <f>VLOOKUP(E116,VIP!$A$2:$O8003,8,FALSE)</f>
        <v>Si</v>
      </c>
      <c r="K116" s="119" t="str">
        <f>VLOOKUP(E116,VIP!$A$2:$O11577,6,0)</f>
        <v>NO</v>
      </c>
      <c r="L116" s="119" t="s">
        <v>2430</v>
      </c>
      <c r="M116" s="125" t="s">
        <v>2568</v>
      </c>
      <c r="N116" s="88" t="s">
        <v>2483</v>
      </c>
      <c r="O116" s="119" t="s">
        <v>2485</v>
      </c>
      <c r="P116" s="91"/>
      <c r="Q116" s="125">
        <v>44378.614583333336</v>
      </c>
    </row>
    <row r="117" spans="1:17" ht="18" x14ac:dyDescent="0.25">
      <c r="A117" s="86" t="str">
        <f>VLOOKUP(E117,'LISTADO ATM'!$A$2:$C$894,3,0)</f>
        <v>ESTE</v>
      </c>
      <c r="B117" s="117" t="s">
        <v>2580</v>
      </c>
      <c r="C117" s="87">
        <v>44203.430173611108</v>
      </c>
      <c r="D117" s="87" t="s">
        <v>2477</v>
      </c>
      <c r="E117" s="120">
        <v>330</v>
      </c>
      <c r="F117" s="86" t="str">
        <f>VLOOKUP(E117,VIP!$A$2:$O11169,2,0)</f>
        <v>DRBR330</v>
      </c>
      <c r="G117" s="119" t="str">
        <f>VLOOKUP(E117,'LISTADO ATM'!$A$2:$B$893,2,0)</f>
        <v xml:space="preserve">ATM Oficina Boulevard (Higuey) </v>
      </c>
      <c r="H117" s="119" t="str">
        <f>VLOOKUP(E117,VIP!$A$2:$O16090,7,FALSE)</f>
        <v>Si</v>
      </c>
      <c r="I117" s="119" t="str">
        <f>VLOOKUP(E117,VIP!$A$2:$O8055,8,FALSE)</f>
        <v>Si</v>
      </c>
      <c r="J117" s="119" t="str">
        <f>VLOOKUP(E117,VIP!$A$2:$O8005,8,FALSE)</f>
        <v>Si</v>
      </c>
      <c r="K117" s="119" t="str">
        <f>VLOOKUP(E117,VIP!$A$2:$O11579,6,0)</f>
        <v>SI</v>
      </c>
      <c r="L117" s="119" t="s">
        <v>2583</v>
      </c>
      <c r="M117" s="125" t="s">
        <v>2568</v>
      </c>
      <c r="N117" s="88" t="s">
        <v>2483</v>
      </c>
      <c r="O117" s="119" t="s">
        <v>2485</v>
      </c>
      <c r="P117" s="91"/>
      <c r="Q117" s="125">
        <v>44378.614583333336</v>
      </c>
    </row>
    <row r="118" spans="1:17" ht="18" x14ac:dyDescent="0.25">
      <c r="A118" s="86" t="str">
        <f>VLOOKUP(E118,'LISTADO ATM'!$A$2:$C$894,3,0)</f>
        <v>DISTRITO NACIONAL</v>
      </c>
      <c r="B118" s="117">
        <v>335757579</v>
      </c>
      <c r="C118" s="87">
        <v>44203.637499999997</v>
      </c>
      <c r="D118" s="87" t="s">
        <v>2478</v>
      </c>
      <c r="E118" s="120">
        <v>801</v>
      </c>
      <c r="F118" s="86" t="str">
        <f>VLOOKUP(E118,VIP!$A$2:$O11211,2,0)</f>
        <v>DRBR801</v>
      </c>
      <c r="G118" s="119" t="str">
        <f>VLOOKUP(E118,'LISTADO ATM'!$A$2:$B$893,2,0)</f>
        <v xml:space="preserve">ATM Galería 360 Food Court </v>
      </c>
      <c r="H118" s="119" t="str">
        <f>VLOOKUP(E118,VIP!$A$2:$O16132,7,FALSE)</f>
        <v>Si</v>
      </c>
      <c r="I118" s="119" t="str">
        <f>VLOOKUP(E118,VIP!$A$2:$O8097,8,FALSE)</f>
        <v>Si</v>
      </c>
      <c r="J118" s="119" t="str">
        <f>VLOOKUP(E118,VIP!$A$2:$O8047,8,FALSE)</f>
        <v>Si</v>
      </c>
      <c r="K118" s="119" t="str">
        <f>VLOOKUP(E118,VIP!$A$2:$O11621,6,0)</f>
        <v>SI</v>
      </c>
      <c r="L118" s="119" t="s">
        <v>2624</v>
      </c>
      <c r="M118" s="125" t="s">
        <v>2568</v>
      </c>
      <c r="N118" s="125" t="s">
        <v>2510</v>
      </c>
      <c r="O118" s="119" t="s">
        <v>2625</v>
      </c>
      <c r="P118" s="91" t="s">
        <v>2623</v>
      </c>
      <c r="Q118" s="125">
        <v>44378.614583333336</v>
      </c>
    </row>
    <row r="119" spans="1:17" ht="18" x14ac:dyDescent="0.25">
      <c r="A119" s="86" t="str">
        <f>VLOOKUP(E119,'LISTADO ATM'!$A$2:$C$894,3,0)</f>
        <v>DISTRITO NACIONAL</v>
      </c>
      <c r="B119" s="117">
        <v>335757580</v>
      </c>
      <c r="C119" s="87">
        <v>44203.638888888891</v>
      </c>
      <c r="D119" s="87" t="s">
        <v>2478</v>
      </c>
      <c r="E119" s="120">
        <v>642</v>
      </c>
      <c r="F119" s="86" t="str">
        <f>VLOOKUP(E119,VIP!$A$2:$O11212,2,0)</f>
        <v>DRBR24O</v>
      </c>
      <c r="G119" s="119" t="str">
        <f>VLOOKUP(E119,'LISTADO ATM'!$A$2:$B$893,2,0)</f>
        <v xml:space="preserve">ATM OMSA Sto. Dgo. </v>
      </c>
      <c r="H119" s="119" t="str">
        <f>VLOOKUP(E119,VIP!$A$2:$O16133,7,FALSE)</f>
        <v>Si</v>
      </c>
      <c r="I119" s="119" t="str">
        <f>VLOOKUP(E119,VIP!$A$2:$O8098,8,FALSE)</f>
        <v>Si</v>
      </c>
      <c r="J119" s="119" t="str">
        <f>VLOOKUP(E119,VIP!$A$2:$O8048,8,FALSE)</f>
        <v>Si</v>
      </c>
      <c r="K119" s="119" t="str">
        <f>VLOOKUP(E119,VIP!$A$2:$O11622,6,0)</f>
        <v>NO</v>
      </c>
      <c r="L119" s="119" t="s">
        <v>2624</v>
      </c>
      <c r="M119" s="125" t="s">
        <v>2568</v>
      </c>
      <c r="N119" s="125" t="s">
        <v>2510</v>
      </c>
      <c r="O119" s="119" t="s">
        <v>2625</v>
      </c>
      <c r="P119" s="91" t="s">
        <v>2623</v>
      </c>
      <c r="Q119" s="125">
        <v>44378.614583333336</v>
      </c>
    </row>
    <row r="120" spans="1:17" ht="18" x14ac:dyDescent="0.25">
      <c r="A120" s="86" t="str">
        <f>VLOOKUP(E120,'LISTADO ATM'!$A$2:$C$894,3,0)</f>
        <v>DISTRITO NACIONAL</v>
      </c>
      <c r="B120" s="117">
        <v>335757581</v>
      </c>
      <c r="C120" s="87">
        <v>44203.640277777777</v>
      </c>
      <c r="D120" s="87" t="s">
        <v>2478</v>
      </c>
      <c r="E120" s="120">
        <v>438</v>
      </c>
      <c r="F120" s="86" t="str">
        <f>VLOOKUP(E120,VIP!$A$2:$O11213,2,0)</f>
        <v>DRBR438</v>
      </c>
      <c r="G120" s="119" t="str">
        <f>VLOOKUP(E120,'LISTADO ATM'!$A$2:$B$893,2,0)</f>
        <v xml:space="preserve">ATM Autobanco Torre IV </v>
      </c>
      <c r="H120" s="119" t="str">
        <f>VLOOKUP(E120,VIP!$A$2:$O16134,7,FALSE)</f>
        <v>Si</v>
      </c>
      <c r="I120" s="119" t="str">
        <f>VLOOKUP(E120,VIP!$A$2:$O8099,8,FALSE)</f>
        <v>Si</v>
      </c>
      <c r="J120" s="119" t="str">
        <f>VLOOKUP(E120,VIP!$A$2:$O8049,8,FALSE)</f>
        <v>Si</v>
      </c>
      <c r="K120" s="119" t="str">
        <f>VLOOKUP(E120,VIP!$A$2:$O11623,6,0)</f>
        <v>SI</v>
      </c>
      <c r="L120" s="119" t="s">
        <v>2624</v>
      </c>
      <c r="M120" s="125" t="s">
        <v>2568</v>
      </c>
      <c r="N120" s="125" t="s">
        <v>2510</v>
      </c>
      <c r="O120" s="119" t="s">
        <v>2625</v>
      </c>
      <c r="P120" s="91" t="s">
        <v>2623</v>
      </c>
      <c r="Q120" s="125">
        <v>44378.614583333336</v>
      </c>
    </row>
    <row r="121" spans="1:17" ht="18" x14ac:dyDescent="0.25">
      <c r="A121" s="86" t="str">
        <f>VLOOKUP(E121,'LISTADO ATM'!$A$2:$C$894,3,0)</f>
        <v>DISTRITO NACIONAL</v>
      </c>
      <c r="B121" s="117">
        <v>335757582</v>
      </c>
      <c r="C121" s="87">
        <v>44203.64166666667</v>
      </c>
      <c r="D121" s="87" t="s">
        <v>2478</v>
      </c>
      <c r="E121" s="120">
        <v>461</v>
      </c>
      <c r="F121" s="86" t="str">
        <f>VLOOKUP(E121,VIP!$A$2:$O11214,2,0)</f>
        <v>DRBR461</v>
      </c>
      <c r="G121" s="119" t="str">
        <f>VLOOKUP(E121,'LISTADO ATM'!$A$2:$B$893,2,0)</f>
        <v xml:space="preserve">ATM Autobanco Sarasota I </v>
      </c>
      <c r="H121" s="119" t="str">
        <f>VLOOKUP(E121,VIP!$A$2:$O16135,7,FALSE)</f>
        <v>Si</v>
      </c>
      <c r="I121" s="119" t="str">
        <f>VLOOKUP(E121,VIP!$A$2:$O8100,8,FALSE)</f>
        <v>Si</v>
      </c>
      <c r="J121" s="119" t="str">
        <f>VLOOKUP(E121,VIP!$A$2:$O8050,8,FALSE)</f>
        <v>Si</v>
      </c>
      <c r="K121" s="119" t="str">
        <f>VLOOKUP(E121,VIP!$A$2:$O11624,6,0)</f>
        <v>SI</v>
      </c>
      <c r="L121" s="119" t="s">
        <v>2624</v>
      </c>
      <c r="M121" s="125" t="s">
        <v>2568</v>
      </c>
      <c r="N121" s="125" t="s">
        <v>2510</v>
      </c>
      <c r="O121" s="119" t="s">
        <v>2625</v>
      </c>
      <c r="P121" s="91" t="s">
        <v>2623</v>
      </c>
      <c r="Q121" s="125">
        <v>44378.614583333336</v>
      </c>
    </row>
    <row r="122" spans="1:17" ht="18" x14ac:dyDescent="0.25">
      <c r="A122" s="86" t="str">
        <f>VLOOKUP(E122,'LISTADO ATM'!$A$2:$C$894,3,0)</f>
        <v>DISTRITO NACIONAL</v>
      </c>
      <c r="B122" s="117">
        <v>335757584</v>
      </c>
      <c r="C122" s="87">
        <v>44203.643055555556</v>
      </c>
      <c r="D122" s="87" t="s">
        <v>2478</v>
      </c>
      <c r="E122" s="120">
        <v>568</v>
      </c>
      <c r="F122" s="86" t="str">
        <f>VLOOKUP(E122,VIP!$A$2:$O11215,2,0)</f>
        <v>DRBR01F</v>
      </c>
      <c r="G122" s="119" t="str">
        <f>VLOOKUP(E122,'LISTADO ATM'!$A$2:$B$893,2,0)</f>
        <v xml:space="preserve">ATM Ministerio de Educación </v>
      </c>
      <c r="H122" s="119" t="str">
        <f>VLOOKUP(E122,VIP!$A$2:$O16136,7,FALSE)</f>
        <v>Si</v>
      </c>
      <c r="I122" s="119" t="str">
        <f>VLOOKUP(E122,VIP!$A$2:$O8101,8,FALSE)</f>
        <v>Si</v>
      </c>
      <c r="J122" s="119" t="str">
        <f>VLOOKUP(E122,VIP!$A$2:$O8051,8,FALSE)</f>
        <v>Si</v>
      </c>
      <c r="K122" s="119" t="str">
        <f>VLOOKUP(E122,VIP!$A$2:$O11625,6,0)</f>
        <v>NO</v>
      </c>
      <c r="L122" s="119" t="s">
        <v>2624</v>
      </c>
      <c r="M122" s="125" t="s">
        <v>2568</v>
      </c>
      <c r="N122" s="125" t="s">
        <v>2510</v>
      </c>
      <c r="O122" s="119" t="s">
        <v>2625</v>
      </c>
      <c r="P122" s="91" t="s">
        <v>2623</v>
      </c>
      <c r="Q122" s="125">
        <v>44378.614583333336</v>
      </c>
    </row>
    <row r="123" spans="1:17" ht="18" x14ac:dyDescent="0.25">
      <c r="A123" s="86" t="str">
        <f>VLOOKUP(E123,'LISTADO ATM'!$A$2:$C$894,3,0)</f>
        <v>DISTRITO NACIONAL</v>
      </c>
      <c r="B123" s="117">
        <v>335757585</v>
      </c>
      <c r="C123" s="87">
        <v>44203.644444444442</v>
      </c>
      <c r="D123" s="87" t="s">
        <v>2478</v>
      </c>
      <c r="E123" s="120">
        <v>552</v>
      </c>
      <c r="F123" s="86" t="str">
        <f>VLOOKUP(E123,VIP!$A$2:$O11216,2,0)</f>
        <v>DRBR323</v>
      </c>
      <c r="G123" s="119" t="str">
        <f>VLOOKUP(E123,'LISTADO ATM'!$A$2:$B$893,2,0)</f>
        <v xml:space="preserve">ATM Suprema Corte de Justicia </v>
      </c>
      <c r="H123" s="119" t="str">
        <f>VLOOKUP(E123,VIP!$A$2:$O16137,7,FALSE)</f>
        <v>Si</v>
      </c>
      <c r="I123" s="119" t="str">
        <f>VLOOKUP(E123,VIP!$A$2:$O8102,8,FALSE)</f>
        <v>Si</v>
      </c>
      <c r="J123" s="119" t="str">
        <f>VLOOKUP(E123,VIP!$A$2:$O8052,8,FALSE)</f>
        <v>Si</v>
      </c>
      <c r="K123" s="119" t="str">
        <f>VLOOKUP(E123,VIP!$A$2:$O11626,6,0)</f>
        <v>NO</v>
      </c>
      <c r="L123" s="119" t="s">
        <v>2624</v>
      </c>
      <c r="M123" s="125" t="s">
        <v>2568</v>
      </c>
      <c r="N123" s="125" t="s">
        <v>2510</v>
      </c>
      <c r="O123" s="119" t="s">
        <v>2625</v>
      </c>
      <c r="P123" s="91" t="s">
        <v>2623</v>
      </c>
      <c r="Q123" s="125">
        <v>44378.614583333336</v>
      </c>
    </row>
    <row r="124" spans="1:17" ht="18" x14ac:dyDescent="0.25">
      <c r="A124" s="86" t="str">
        <f>VLOOKUP(E124,'LISTADO ATM'!$A$2:$C$894,3,0)</f>
        <v>ESTE</v>
      </c>
      <c r="B124" s="117">
        <v>335757586</v>
      </c>
      <c r="C124" s="87">
        <v>44203.645833333336</v>
      </c>
      <c r="D124" s="87" t="s">
        <v>2478</v>
      </c>
      <c r="E124" s="120">
        <v>495</v>
      </c>
      <c r="F124" s="86" t="e">
        <f>VLOOKUP(E124,VIP!$A$2:$O11217,2,0)</f>
        <v>#N/A</v>
      </c>
      <c r="G124" s="119" t="str">
        <f>VLOOKUP(E124,'LISTADO ATM'!$A$2:$B$893,2,0)</f>
        <v>ATM Cemento PANAM</v>
      </c>
      <c r="H124" s="119" t="e">
        <f>VLOOKUP(E124,VIP!$A$2:$O16138,7,FALSE)</f>
        <v>#N/A</v>
      </c>
      <c r="I124" s="119" t="e">
        <f>VLOOKUP(E124,VIP!$A$2:$O8103,8,FALSE)</f>
        <v>#N/A</v>
      </c>
      <c r="J124" s="119" t="e">
        <f>VLOOKUP(E124,VIP!$A$2:$O8053,8,FALSE)</f>
        <v>#N/A</v>
      </c>
      <c r="K124" s="119" t="e">
        <f>VLOOKUP(E124,VIP!$A$2:$O11627,6,0)</f>
        <v>#N/A</v>
      </c>
      <c r="L124" s="119" t="s">
        <v>2624</v>
      </c>
      <c r="M124" s="125" t="s">
        <v>2568</v>
      </c>
      <c r="N124" s="125" t="s">
        <v>2510</v>
      </c>
      <c r="O124" s="119" t="s">
        <v>2625</v>
      </c>
      <c r="P124" s="91" t="s">
        <v>2623</v>
      </c>
      <c r="Q124" s="125">
        <v>44378.614583333336</v>
      </c>
    </row>
    <row r="125" spans="1:17" ht="18" x14ac:dyDescent="0.25">
      <c r="A125" s="86" t="str">
        <f>VLOOKUP(E125,'LISTADO ATM'!$A$2:$C$894,3,0)</f>
        <v>NORTE</v>
      </c>
      <c r="B125" s="117">
        <v>335757587</v>
      </c>
      <c r="C125" s="87">
        <v>44203.647916666669</v>
      </c>
      <c r="D125" s="87" t="s">
        <v>2478</v>
      </c>
      <c r="E125" s="120">
        <v>396</v>
      </c>
      <c r="F125" s="86" t="str">
        <f>VLOOKUP(E125,VIP!$A$2:$O11218,2,0)</f>
        <v>DRBR396</v>
      </c>
      <c r="G125" s="119" t="str">
        <f>VLOOKUP(E125,'LISTADO ATM'!$A$2:$B$893,2,0)</f>
        <v xml:space="preserve">ATM Oficina Plaza Ulloa (La Fuente) </v>
      </c>
      <c r="H125" s="119" t="str">
        <f>VLOOKUP(E125,VIP!$A$2:$O16139,7,FALSE)</f>
        <v>Si</v>
      </c>
      <c r="I125" s="119" t="str">
        <f>VLOOKUP(E125,VIP!$A$2:$O8104,8,FALSE)</f>
        <v>Si</v>
      </c>
      <c r="J125" s="119" t="str">
        <f>VLOOKUP(E125,VIP!$A$2:$O8054,8,FALSE)</f>
        <v>Si</v>
      </c>
      <c r="K125" s="119" t="str">
        <f>VLOOKUP(E125,VIP!$A$2:$O11628,6,0)</f>
        <v>NO</v>
      </c>
      <c r="L125" s="119" t="s">
        <v>2624</v>
      </c>
      <c r="M125" s="125" t="s">
        <v>2568</v>
      </c>
      <c r="N125" s="125" t="s">
        <v>2510</v>
      </c>
      <c r="O125" s="119" t="s">
        <v>2625</v>
      </c>
      <c r="P125" s="91" t="s">
        <v>2623</v>
      </c>
      <c r="Q125" s="125">
        <v>44378.614583333336</v>
      </c>
    </row>
    <row r="126" spans="1:17" ht="18" x14ac:dyDescent="0.25">
      <c r="A126" s="86" t="str">
        <f>VLOOKUP(E126,'LISTADO ATM'!$A$2:$C$894,3,0)</f>
        <v>NORTE</v>
      </c>
      <c r="B126" s="117">
        <v>335757588</v>
      </c>
      <c r="C126" s="87">
        <v>44203.649305555555</v>
      </c>
      <c r="D126" s="87" t="s">
        <v>2478</v>
      </c>
      <c r="E126" s="120">
        <v>703</v>
      </c>
      <c r="F126" s="86" t="str">
        <f>VLOOKUP(E126,VIP!$A$2:$O11219,2,0)</f>
        <v>DRBR703</v>
      </c>
      <c r="G126" s="119" t="str">
        <f>VLOOKUP(E126,'LISTADO ATM'!$A$2:$B$893,2,0)</f>
        <v xml:space="preserve">ATM Oficina El Mamey Los Hidalgos </v>
      </c>
      <c r="H126" s="119" t="str">
        <f>VLOOKUP(E126,VIP!$A$2:$O16140,7,FALSE)</f>
        <v>Si</v>
      </c>
      <c r="I126" s="119" t="str">
        <f>VLOOKUP(E126,VIP!$A$2:$O8105,8,FALSE)</f>
        <v>Si</v>
      </c>
      <c r="J126" s="119" t="str">
        <f>VLOOKUP(E126,VIP!$A$2:$O8055,8,FALSE)</f>
        <v>Si</v>
      </c>
      <c r="K126" s="119" t="str">
        <f>VLOOKUP(E126,VIP!$A$2:$O11629,6,0)</f>
        <v>NO</v>
      </c>
      <c r="L126" s="119" t="s">
        <v>2624</v>
      </c>
      <c r="M126" s="125" t="s">
        <v>2568</v>
      </c>
      <c r="N126" s="125" t="s">
        <v>2510</v>
      </c>
      <c r="O126" s="119" t="s">
        <v>2625</v>
      </c>
      <c r="P126" s="91" t="s">
        <v>2623</v>
      </c>
      <c r="Q126" s="125">
        <v>44378.614583333336</v>
      </c>
    </row>
    <row r="127" spans="1:17" ht="18" x14ac:dyDescent="0.25">
      <c r="A127" s="86" t="str">
        <f>VLOOKUP(E127,'LISTADO ATM'!$A$2:$C$894,3,0)</f>
        <v>NORTE</v>
      </c>
      <c r="B127" s="117">
        <v>335757589</v>
      </c>
      <c r="C127" s="87">
        <v>44203.650694444441</v>
      </c>
      <c r="D127" s="87" t="s">
        <v>2478</v>
      </c>
      <c r="E127" s="120">
        <v>136</v>
      </c>
      <c r="F127" s="86" t="str">
        <f>VLOOKUP(E127,VIP!$A$2:$O11220,2,0)</f>
        <v>DRBR136</v>
      </c>
      <c r="G127" s="119" t="str">
        <f>VLOOKUP(E127,'LISTADO ATM'!$A$2:$B$893,2,0)</f>
        <v>ATM S/M Xtra (Santiago)</v>
      </c>
      <c r="H127" s="119" t="str">
        <f>VLOOKUP(E127,VIP!$A$2:$O16141,7,FALSE)</f>
        <v>Si</v>
      </c>
      <c r="I127" s="119" t="str">
        <f>VLOOKUP(E127,VIP!$A$2:$O8106,8,FALSE)</f>
        <v>Si</v>
      </c>
      <c r="J127" s="119" t="str">
        <f>VLOOKUP(E127,VIP!$A$2:$O8056,8,FALSE)</f>
        <v>Si</v>
      </c>
      <c r="K127" s="119" t="str">
        <f>VLOOKUP(E127,VIP!$A$2:$O11630,6,0)</f>
        <v>NO</v>
      </c>
      <c r="L127" s="119" t="s">
        <v>2624</v>
      </c>
      <c r="M127" s="125" t="s">
        <v>2568</v>
      </c>
      <c r="N127" s="125" t="s">
        <v>2510</v>
      </c>
      <c r="O127" s="119" t="s">
        <v>2625</v>
      </c>
      <c r="P127" s="91" t="s">
        <v>2623</v>
      </c>
      <c r="Q127" s="125">
        <v>44378.614583333336</v>
      </c>
    </row>
    <row r="128" spans="1:17" ht="18" x14ac:dyDescent="0.25">
      <c r="A128" s="86" t="str">
        <f>VLOOKUP(E128,'LISTADO ATM'!$A$2:$C$894,3,0)</f>
        <v>NORTE</v>
      </c>
      <c r="B128" s="117">
        <v>335757538</v>
      </c>
      <c r="C128" s="87">
        <v>44203.659722222219</v>
      </c>
      <c r="D128" s="87" t="s">
        <v>2478</v>
      </c>
      <c r="E128" s="120">
        <v>954</v>
      </c>
      <c r="F128" s="86" t="str">
        <f>VLOOKUP(E128,VIP!$A$2:$O11207,2,0)</f>
        <v>DRBR954</v>
      </c>
      <c r="G128" s="119" t="str">
        <f>VLOOKUP(E128,'LISTADO ATM'!$A$2:$B$893,2,0)</f>
        <v xml:space="preserve">ATM LAESA Pimentel </v>
      </c>
      <c r="H128" s="119" t="str">
        <f>VLOOKUP(E128,VIP!$A$2:$O16128,7,FALSE)</f>
        <v>Si</v>
      </c>
      <c r="I128" s="119" t="str">
        <f>VLOOKUP(E128,VIP!$A$2:$O8093,8,FALSE)</f>
        <v>Si</v>
      </c>
      <c r="J128" s="119" t="str">
        <f>VLOOKUP(E128,VIP!$A$2:$O8043,8,FALSE)</f>
        <v>Si</v>
      </c>
      <c r="K128" s="119" t="str">
        <f>VLOOKUP(E128,VIP!$A$2:$O11617,6,0)</f>
        <v>NO</v>
      </c>
      <c r="L128" s="119" t="s">
        <v>2624</v>
      </c>
      <c r="M128" s="125" t="s">
        <v>2568</v>
      </c>
      <c r="N128" s="125" t="s">
        <v>2510</v>
      </c>
      <c r="O128" s="119" t="s">
        <v>2626</v>
      </c>
      <c r="P128" s="91" t="s">
        <v>2623</v>
      </c>
      <c r="Q128" s="125">
        <v>44378.616666666669</v>
      </c>
    </row>
    <row r="129" spans="1:17" ht="18" x14ac:dyDescent="0.25">
      <c r="A129" s="86" t="str">
        <f>VLOOKUP(E129,'LISTADO ATM'!$A$2:$C$894,3,0)</f>
        <v>NORTE</v>
      </c>
      <c r="B129" s="117">
        <v>335757569</v>
      </c>
      <c r="C129" s="87">
        <v>44203.659722222219</v>
      </c>
      <c r="D129" s="87" t="s">
        <v>2478</v>
      </c>
      <c r="E129" s="120">
        <v>276</v>
      </c>
      <c r="F129" s="86" t="str">
        <f>VLOOKUP(E129,VIP!$A$2:$O11210,2,0)</f>
        <v>DRBR276</v>
      </c>
      <c r="G129" s="119" t="str">
        <f>VLOOKUP(E129,'LISTADO ATM'!$A$2:$B$893,2,0)</f>
        <v xml:space="preserve">ATM UNP Las Guáranas (San Francisco) </v>
      </c>
      <c r="H129" s="119" t="str">
        <f>VLOOKUP(E129,VIP!$A$2:$O16131,7,FALSE)</f>
        <v>Si</v>
      </c>
      <c r="I129" s="119" t="str">
        <f>VLOOKUP(E129,VIP!$A$2:$O8096,8,FALSE)</f>
        <v>Si</v>
      </c>
      <c r="J129" s="119" t="str">
        <f>VLOOKUP(E129,VIP!$A$2:$O8046,8,FALSE)</f>
        <v>Si</v>
      </c>
      <c r="K129" s="119" t="str">
        <f>VLOOKUP(E129,VIP!$A$2:$O11620,6,0)</f>
        <v>NO</v>
      </c>
      <c r="L129" s="119" t="s">
        <v>2624</v>
      </c>
      <c r="M129" s="125" t="s">
        <v>2568</v>
      </c>
      <c r="N129" s="125" t="s">
        <v>2510</v>
      </c>
      <c r="O129" s="119" t="s">
        <v>2626</v>
      </c>
      <c r="P129" s="91" t="s">
        <v>2623</v>
      </c>
      <c r="Q129" s="125">
        <v>44378.616666666669</v>
      </c>
    </row>
    <row r="130" spans="1:17" ht="18" x14ac:dyDescent="0.25">
      <c r="A130" s="86" t="str">
        <f>VLOOKUP(E130,'LISTADO ATM'!$A$2:$C$894,3,0)</f>
        <v>NORTE</v>
      </c>
      <c r="B130" s="117">
        <v>335757542</v>
      </c>
      <c r="C130" s="87">
        <v>44203.661805555559</v>
      </c>
      <c r="D130" s="87" t="s">
        <v>2478</v>
      </c>
      <c r="E130" s="120">
        <v>98</v>
      </c>
      <c r="F130" s="86" t="str">
        <f>VLOOKUP(E130,VIP!$A$2:$O11208,2,0)</f>
        <v>DRBR098</v>
      </c>
      <c r="G130" s="119" t="str">
        <f>VLOOKUP(E130,'LISTADO ATM'!$A$2:$B$893,2,0)</f>
        <v xml:space="preserve">ATM UNP Pimentel </v>
      </c>
      <c r="H130" s="119" t="str">
        <f>VLOOKUP(E130,VIP!$A$2:$O16129,7,FALSE)</f>
        <v>Si</v>
      </c>
      <c r="I130" s="119" t="str">
        <f>VLOOKUP(E130,VIP!$A$2:$O8094,8,FALSE)</f>
        <v>Si</v>
      </c>
      <c r="J130" s="119" t="str">
        <f>VLOOKUP(E130,VIP!$A$2:$O8044,8,FALSE)</f>
        <v>Si</v>
      </c>
      <c r="K130" s="119" t="str">
        <f>VLOOKUP(E130,VIP!$A$2:$O11618,6,0)</f>
        <v>NO</v>
      </c>
      <c r="L130" s="119" t="s">
        <v>2624</v>
      </c>
      <c r="M130" s="125" t="s">
        <v>2568</v>
      </c>
      <c r="N130" s="125" t="s">
        <v>2510</v>
      </c>
      <c r="O130" s="119" t="s">
        <v>2626</v>
      </c>
      <c r="P130" s="91" t="s">
        <v>2623</v>
      </c>
      <c r="Q130" s="125">
        <v>44378.616666666669</v>
      </c>
    </row>
    <row r="131" spans="1:17" ht="18" x14ac:dyDescent="0.25">
      <c r="A131" s="86" t="str">
        <f>VLOOKUP(E131,'LISTADO ATM'!$A$2:$C$894,3,0)</f>
        <v>DISTRITO NACIONAL</v>
      </c>
      <c r="B131" s="117">
        <v>335757555</v>
      </c>
      <c r="C131" s="87">
        <v>44203.662499999999</v>
      </c>
      <c r="D131" s="87" t="s">
        <v>2478</v>
      </c>
      <c r="E131" s="120">
        <v>85</v>
      </c>
      <c r="F131" s="86" t="str">
        <f>VLOOKUP(E131,VIP!$A$2:$O11209,2,0)</f>
        <v>DRBR085</v>
      </c>
      <c r="G131" s="119" t="str">
        <f>VLOOKUP(E131,'LISTADO ATM'!$A$2:$B$893,2,0)</f>
        <v xml:space="preserve">ATM Oficina San Isidro (Fuerza Aérea) </v>
      </c>
      <c r="H131" s="119" t="str">
        <f>VLOOKUP(E131,VIP!$A$2:$O16130,7,FALSE)</f>
        <v>Si</v>
      </c>
      <c r="I131" s="119" t="str">
        <f>VLOOKUP(E131,VIP!$A$2:$O8095,8,FALSE)</f>
        <v>Si</v>
      </c>
      <c r="J131" s="119" t="str">
        <f>VLOOKUP(E131,VIP!$A$2:$O8045,8,FALSE)</f>
        <v>Si</v>
      </c>
      <c r="K131" s="119" t="str">
        <f>VLOOKUP(E131,VIP!$A$2:$O11619,6,0)</f>
        <v>NO</v>
      </c>
      <c r="L131" s="119" t="s">
        <v>2624</v>
      </c>
      <c r="M131" s="125" t="s">
        <v>2568</v>
      </c>
      <c r="N131" s="125" t="s">
        <v>2510</v>
      </c>
      <c r="O131" s="119" t="s">
        <v>2626</v>
      </c>
      <c r="P131" s="91" t="s">
        <v>2623</v>
      </c>
      <c r="Q131" s="125">
        <v>44378.616666666669</v>
      </c>
    </row>
  </sheetData>
  <autoFilter ref="A4:Q131">
    <sortState ref="A13:Q131">
      <sortCondition ref="C4:C112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31:B62 B1:B4 B132:B1048576">
    <cfRule type="duplicateValues" dxfId="1003" priority="273226"/>
  </conditionalFormatting>
  <conditionalFormatting sqref="B31:B62 B132:B1048576">
    <cfRule type="duplicateValues" dxfId="1002" priority="273230"/>
  </conditionalFormatting>
  <conditionalFormatting sqref="B31:B62 B1:B4 B132:B1048576">
    <cfRule type="duplicateValues" dxfId="1001" priority="273233"/>
    <cfRule type="duplicateValues" dxfId="1000" priority="273234"/>
    <cfRule type="duplicateValues" dxfId="999" priority="273235"/>
  </conditionalFormatting>
  <conditionalFormatting sqref="B31:B62 B1:B4 B132:B1048576">
    <cfRule type="duplicateValues" dxfId="998" priority="273245"/>
    <cfRule type="duplicateValues" dxfId="997" priority="273246"/>
  </conditionalFormatting>
  <conditionalFormatting sqref="B31:B62 B132:B1048576">
    <cfRule type="duplicateValues" dxfId="996" priority="273253"/>
    <cfRule type="duplicateValues" dxfId="995" priority="273254"/>
    <cfRule type="duplicateValues" dxfId="994" priority="273255"/>
  </conditionalFormatting>
  <conditionalFormatting sqref="B31:B62 B1:B27 B132:B1048576">
    <cfRule type="duplicateValues" dxfId="993" priority="392"/>
  </conditionalFormatting>
  <conditionalFormatting sqref="E8">
    <cfRule type="duplicateValues" dxfId="992" priority="345"/>
  </conditionalFormatting>
  <conditionalFormatting sqref="E8">
    <cfRule type="duplicateValues" dxfId="991" priority="343"/>
    <cfRule type="duplicateValues" dxfId="990" priority="344"/>
  </conditionalFormatting>
  <conditionalFormatting sqref="E8">
    <cfRule type="duplicateValues" dxfId="989" priority="340"/>
    <cfRule type="duplicateValues" dxfId="988" priority="341"/>
    <cfRule type="duplicateValues" dxfId="987" priority="342"/>
  </conditionalFormatting>
  <conditionalFormatting sqref="E8">
    <cfRule type="duplicateValues" dxfId="986" priority="339"/>
  </conditionalFormatting>
  <conditionalFormatting sqref="B8">
    <cfRule type="duplicateValues" dxfId="985" priority="338"/>
  </conditionalFormatting>
  <conditionalFormatting sqref="B8">
    <cfRule type="duplicateValues" dxfId="984" priority="335"/>
    <cfRule type="duplicateValues" dxfId="983" priority="336"/>
    <cfRule type="duplicateValues" dxfId="982" priority="337"/>
  </conditionalFormatting>
  <conditionalFormatting sqref="B8">
    <cfRule type="duplicateValues" dxfId="981" priority="333"/>
    <cfRule type="duplicateValues" dxfId="980" priority="334"/>
  </conditionalFormatting>
  <conditionalFormatting sqref="B8">
    <cfRule type="duplicateValues" dxfId="979" priority="332"/>
  </conditionalFormatting>
  <conditionalFormatting sqref="E8">
    <cfRule type="duplicateValues" dxfId="978" priority="331"/>
  </conditionalFormatting>
  <conditionalFormatting sqref="B8">
    <cfRule type="duplicateValues" dxfId="977" priority="330"/>
  </conditionalFormatting>
  <conditionalFormatting sqref="E9">
    <cfRule type="duplicateValues" dxfId="976" priority="329"/>
  </conditionalFormatting>
  <conditionalFormatting sqref="E9">
    <cfRule type="duplicateValues" dxfId="975" priority="327"/>
    <cfRule type="duplicateValues" dxfId="974" priority="328"/>
  </conditionalFormatting>
  <conditionalFormatting sqref="E9">
    <cfRule type="duplicateValues" dxfId="973" priority="324"/>
    <cfRule type="duplicateValues" dxfId="972" priority="325"/>
    <cfRule type="duplicateValues" dxfId="971" priority="326"/>
  </conditionalFormatting>
  <conditionalFormatting sqref="E9">
    <cfRule type="duplicateValues" dxfId="970" priority="323"/>
  </conditionalFormatting>
  <conditionalFormatting sqref="B9">
    <cfRule type="duplicateValues" dxfId="969" priority="322"/>
  </conditionalFormatting>
  <conditionalFormatting sqref="B9">
    <cfRule type="duplicateValues" dxfId="968" priority="319"/>
    <cfRule type="duplicateValues" dxfId="967" priority="320"/>
    <cfRule type="duplicateValues" dxfId="966" priority="321"/>
  </conditionalFormatting>
  <conditionalFormatting sqref="B9">
    <cfRule type="duplicateValues" dxfId="965" priority="317"/>
    <cfRule type="duplicateValues" dxfId="964" priority="318"/>
  </conditionalFormatting>
  <conditionalFormatting sqref="B9">
    <cfRule type="duplicateValues" dxfId="963" priority="316"/>
  </conditionalFormatting>
  <conditionalFormatting sqref="E9">
    <cfRule type="duplicateValues" dxfId="962" priority="315"/>
  </conditionalFormatting>
  <conditionalFormatting sqref="B9">
    <cfRule type="duplicateValues" dxfId="961" priority="314"/>
  </conditionalFormatting>
  <conditionalFormatting sqref="E10">
    <cfRule type="duplicateValues" dxfId="960" priority="313"/>
  </conditionalFormatting>
  <conditionalFormatting sqref="E10">
    <cfRule type="duplicateValues" dxfId="959" priority="311"/>
    <cfRule type="duplicateValues" dxfId="958" priority="312"/>
  </conditionalFormatting>
  <conditionalFormatting sqref="E10">
    <cfRule type="duplicateValues" dxfId="957" priority="308"/>
    <cfRule type="duplicateValues" dxfId="956" priority="309"/>
    <cfRule type="duplicateValues" dxfId="955" priority="310"/>
  </conditionalFormatting>
  <conditionalFormatting sqref="E10">
    <cfRule type="duplicateValues" dxfId="954" priority="307"/>
  </conditionalFormatting>
  <conditionalFormatting sqref="B10">
    <cfRule type="duplicateValues" dxfId="953" priority="306"/>
  </conditionalFormatting>
  <conditionalFormatting sqref="B10">
    <cfRule type="duplicateValues" dxfId="952" priority="303"/>
    <cfRule type="duplicateValues" dxfId="951" priority="304"/>
    <cfRule type="duplicateValues" dxfId="950" priority="305"/>
  </conditionalFormatting>
  <conditionalFormatting sqref="B10">
    <cfRule type="duplicateValues" dxfId="949" priority="301"/>
    <cfRule type="duplicateValues" dxfId="948" priority="302"/>
  </conditionalFormatting>
  <conditionalFormatting sqref="B10">
    <cfRule type="duplicateValues" dxfId="947" priority="300"/>
  </conditionalFormatting>
  <conditionalFormatting sqref="E10">
    <cfRule type="duplicateValues" dxfId="946" priority="299"/>
  </conditionalFormatting>
  <conditionalFormatting sqref="B10">
    <cfRule type="duplicateValues" dxfId="945" priority="298"/>
  </conditionalFormatting>
  <conditionalFormatting sqref="E132:E1048576 E1:E4 E31:E40">
    <cfRule type="duplicateValues" dxfId="944" priority="299138"/>
  </conditionalFormatting>
  <conditionalFormatting sqref="E132:E1048576 E1:E4 E31:E40">
    <cfRule type="duplicateValues" dxfId="943" priority="299142"/>
    <cfRule type="duplicateValues" dxfId="942" priority="299143"/>
  </conditionalFormatting>
  <conditionalFormatting sqref="E132:E1048576 E31:E40">
    <cfRule type="duplicateValues" dxfId="941" priority="299150"/>
    <cfRule type="duplicateValues" dxfId="940" priority="299151"/>
  </conditionalFormatting>
  <conditionalFormatting sqref="E132:E1048576 E31:E40">
    <cfRule type="duplicateValues" dxfId="939" priority="299156"/>
  </conditionalFormatting>
  <conditionalFormatting sqref="E132:E1048576 E1:E4 E31:E40">
    <cfRule type="duplicateValues" dxfId="938" priority="299159"/>
    <cfRule type="duplicateValues" dxfId="937" priority="299160"/>
    <cfRule type="duplicateValues" dxfId="936" priority="299161"/>
  </conditionalFormatting>
  <conditionalFormatting sqref="E132:E1048576 E31:E40">
    <cfRule type="duplicateValues" dxfId="935" priority="299171"/>
    <cfRule type="duplicateValues" dxfId="934" priority="299172"/>
    <cfRule type="duplicateValues" dxfId="933" priority="299173"/>
  </conditionalFormatting>
  <conditionalFormatting sqref="E132:E1048576 E1:E7 E31:E40">
    <cfRule type="duplicateValues" dxfId="932" priority="299188"/>
  </conditionalFormatting>
  <conditionalFormatting sqref="E11">
    <cfRule type="duplicateValues" dxfId="931" priority="299636"/>
  </conditionalFormatting>
  <conditionalFormatting sqref="E11">
    <cfRule type="duplicateValues" dxfId="930" priority="299637"/>
    <cfRule type="duplicateValues" dxfId="929" priority="299638"/>
  </conditionalFormatting>
  <conditionalFormatting sqref="E11">
    <cfRule type="duplicateValues" dxfId="928" priority="299639"/>
    <cfRule type="duplicateValues" dxfId="927" priority="299640"/>
    <cfRule type="duplicateValues" dxfId="926" priority="299641"/>
  </conditionalFormatting>
  <conditionalFormatting sqref="B11">
    <cfRule type="duplicateValues" dxfId="925" priority="299642"/>
  </conditionalFormatting>
  <conditionalFormatting sqref="B11">
    <cfRule type="duplicateValues" dxfId="924" priority="299643"/>
    <cfRule type="duplicateValues" dxfId="923" priority="299644"/>
    <cfRule type="duplicateValues" dxfId="922" priority="299645"/>
  </conditionalFormatting>
  <conditionalFormatting sqref="B11">
    <cfRule type="duplicateValues" dxfId="921" priority="299646"/>
    <cfRule type="duplicateValues" dxfId="920" priority="299647"/>
  </conditionalFormatting>
  <conditionalFormatting sqref="E12:E16">
    <cfRule type="duplicateValues" dxfId="919" priority="299972"/>
  </conditionalFormatting>
  <conditionalFormatting sqref="E12:E16">
    <cfRule type="duplicateValues" dxfId="918" priority="299973"/>
    <cfRule type="duplicateValues" dxfId="917" priority="299974"/>
  </conditionalFormatting>
  <conditionalFormatting sqref="E12:E16">
    <cfRule type="duplicateValues" dxfId="916" priority="299975"/>
    <cfRule type="duplicateValues" dxfId="915" priority="299976"/>
    <cfRule type="duplicateValues" dxfId="914" priority="299977"/>
  </conditionalFormatting>
  <conditionalFormatting sqref="B12:B16">
    <cfRule type="duplicateValues" dxfId="913" priority="299978"/>
  </conditionalFormatting>
  <conditionalFormatting sqref="B12:B16">
    <cfRule type="duplicateValues" dxfId="912" priority="299979"/>
    <cfRule type="duplicateValues" dxfId="911" priority="299980"/>
    <cfRule type="duplicateValues" dxfId="910" priority="299981"/>
  </conditionalFormatting>
  <conditionalFormatting sqref="B12:B16">
    <cfRule type="duplicateValues" dxfId="909" priority="299982"/>
    <cfRule type="duplicateValues" dxfId="908" priority="299983"/>
  </conditionalFormatting>
  <conditionalFormatting sqref="E53:E55">
    <cfRule type="duplicateValues" dxfId="907" priority="300591"/>
    <cfRule type="duplicateValues" dxfId="906" priority="300592"/>
  </conditionalFormatting>
  <conditionalFormatting sqref="E53:E55">
    <cfRule type="duplicateValues" dxfId="905" priority="300595"/>
    <cfRule type="duplicateValues" dxfId="904" priority="300596"/>
    <cfRule type="duplicateValues" dxfId="903" priority="300597"/>
  </conditionalFormatting>
  <conditionalFormatting sqref="E53:E55">
    <cfRule type="duplicateValues" dxfId="902" priority="300601"/>
    <cfRule type="duplicateValues" dxfId="901" priority="300602"/>
    <cfRule type="duplicateValues" dxfId="900" priority="300603"/>
    <cfRule type="duplicateValues" dxfId="899" priority="300604"/>
  </conditionalFormatting>
  <conditionalFormatting sqref="E53:E55">
    <cfRule type="duplicateValues" dxfId="898" priority="300609"/>
  </conditionalFormatting>
  <conditionalFormatting sqref="E41:E52">
    <cfRule type="duplicateValues" dxfId="897" priority="235"/>
  </conditionalFormatting>
  <conditionalFormatting sqref="E41:E52">
    <cfRule type="duplicateValues" dxfId="896" priority="233"/>
    <cfRule type="duplicateValues" dxfId="895" priority="234"/>
  </conditionalFormatting>
  <conditionalFormatting sqref="E41:E52">
    <cfRule type="duplicateValues" dxfId="894" priority="231"/>
    <cfRule type="duplicateValues" dxfId="893" priority="232"/>
  </conditionalFormatting>
  <conditionalFormatting sqref="E41:E52">
    <cfRule type="duplicateValues" dxfId="892" priority="230"/>
  </conditionalFormatting>
  <conditionalFormatting sqref="E41:E52">
    <cfRule type="duplicateValues" dxfId="891" priority="227"/>
    <cfRule type="duplicateValues" dxfId="890" priority="228"/>
    <cfRule type="duplicateValues" dxfId="889" priority="229"/>
  </conditionalFormatting>
  <conditionalFormatting sqref="E41:E52">
    <cfRule type="duplicateValues" dxfId="888" priority="224"/>
    <cfRule type="duplicateValues" dxfId="887" priority="225"/>
    <cfRule type="duplicateValues" dxfId="886" priority="226"/>
  </conditionalFormatting>
  <conditionalFormatting sqref="E41:E52">
    <cfRule type="duplicateValues" dxfId="885" priority="223"/>
  </conditionalFormatting>
  <conditionalFormatting sqref="E41:E52">
    <cfRule type="duplicateValues" dxfId="884" priority="222"/>
  </conditionalFormatting>
  <conditionalFormatting sqref="E41:E52">
    <cfRule type="duplicateValues" dxfId="883" priority="220"/>
    <cfRule type="duplicateValues" dxfId="882" priority="221"/>
  </conditionalFormatting>
  <conditionalFormatting sqref="E41:E52">
    <cfRule type="duplicateValues" dxfId="881" priority="217"/>
    <cfRule type="duplicateValues" dxfId="880" priority="218"/>
    <cfRule type="duplicateValues" dxfId="879" priority="219"/>
  </conditionalFormatting>
  <conditionalFormatting sqref="E56:E62">
    <cfRule type="duplicateValues" dxfId="878" priority="215"/>
    <cfRule type="duplicateValues" dxfId="877" priority="216"/>
  </conditionalFormatting>
  <conditionalFormatting sqref="E56:E62">
    <cfRule type="duplicateValues" dxfId="876" priority="212"/>
    <cfRule type="duplicateValues" dxfId="875" priority="213"/>
    <cfRule type="duplicateValues" dxfId="874" priority="214"/>
  </conditionalFormatting>
  <conditionalFormatting sqref="E56:E62">
    <cfRule type="duplicateValues" dxfId="873" priority="208"/>
    <cfRule type="duplicateValues" dxfId="872" priority="209"/>
    <cfRule type="duplicateValues" dxfId="871" priority="210"/>
    <cfRule type="duplicateValues" dxfId="870" priority="211"/>
  </conditionalFormatting>
  <conditionalFormatting sqref="E56:E62">
    <cfRule type="duplicateValues" dxfId="869" priority="207"/>
  </conditionalFormatting>
  <conditionalFormatting sqref="B63:B68">
    <cfRule type="duplicateValues" dxfId="868" priority="206"/>
  </conditionalFormatting>
  <conditionalFormatting sqref="B63:B68">
    <cfRule type="duplicateValues" dxfId="867" priority="205"/>
  </conditionalFormatting>
  <conditionalFormatting sqref="B63:B68">
    <cfRule type="duplicateValues" dxfId="866" priority="202"/>
    <cfRule type="duplicateValues" dxfId="865" priority="203"/>
    <cfRule type="duplicateValues" dxfId="864" priority="204"/>
  </conditionalFormatting>
  <conditionalFormatting sqref="B63:B68">
    <cfRule type="duplicateValues" dxfId="863" priority="200"/>
    <cfRule type="duplicateValues" dxfId="862" priority="201"/>
  </conditionalFormatting>
  <conditionalFormatting sqref="B63:B68">
    <cfRule type="duplicateValues" dxfId="861" priority="197"/>
    <cfRule type="duplicateValues" dxfId="860" priority="198"/>
    <cfRule type="duplicateValues" dxfId="859" priority="199"/>
  </conditionalFormatting>
  <conditionalFormatting sqref="B63:B68">
    <cfRule type="duplicateValues" dxfId="858" priority="196"/>
  </conditionalFormatting>
  <conditionalFormatting sqref="B63:B68">
    <cfRule type="duplicateValues" dxfId="857" priority="195"/>
  </conditionalFormatting>
  <conditionalFormatting sqref="B63:B68">
    <cfRule type="duplicateValues" dxfId="856" priority="192"/>
    <cfRule type="duplicateValues" dxfId="855" priority="193"/>
    <cfRule type="duplicateValues" dxfId="854" priority="194"/>
  </conditionalFormatting>
  <conditionalFormatting sqref="B63:B68">
    <cfRule type="duplicateValues" dxfId="853" priority="190"/>
    <cfRule type="duplicateValues" dxfId="852" priority="191"/>
  </conditionalFormatting>
  <conditionalFormatting sqref="E63:E68">
    <cfRule type="duplicateValues" dxfId="851" priority="188"/>
    <cfRule type="duplicateValues" dxfId="850" priority="189"/>
  </conditionalFormatting>
  <conditionalFormatting sqref="E63:E68">
    <cfRule type="duplicateValues" dxfId="849" priority="185"/>
    <cfRule type="duplicateValues" dxfId="848" priority="186"/>
    <cfRule type="duplicateValues" dxfId="847" priority="187"/>
  </conditionalFormatting>
  <conditionalFormatting sqref="E63:E68">
    <cfRule type="duplicateValues" dxfId="846" priority="181"/>
    <cfRule type="duplicateValues" dxfId="845" priority="182"/>
    <cfRule type="duplicateValues" dxfId="844" priority="183"/>
    <cfRule type="duplicateValues" dxfId="843" priority="184"/>
  </conditionalFormatting>
  <conditionalFormatting sqref="E63:E68">
    <cfRule type="duplicateValues" dxfId="842" priority="180"/>
  </conditionalFormatting>
  <conditionalFormatting sqref="E5:E7">
    <cfRule type="duplicateValues" dxfId="841" priority="300661"/>
  </conditionalFormatting>
  <conditionalFormatting sqref="E5:E7">
    <cfRule type="duplicateValues" dxfId="840" priority="300663"/>
    <cfRule type="duplicateValues" dxfId="839" priority="300664"/>
  </conditionalFormatting>
  <conditionalFormatting sqref="E5:E7">
    <cfRule type="duplicateValues" dxfId="838" priority="300667"/>
    <cfRule type="duplicateValues" dxfId="837" priority="300668"/>
    <cfRule type="duplicateValues" dxfId="836" priority="300669"/>
  </conditionalFormatting>
  <conditionalFormatting sqref="B5:B7">
    <cfRule type="duplicateValues" dxfId="835" priority="300673"/>
  </conditionalFormatting>
  <conditionalFormatting sqref="B5:B7">
    <cfRule type="duplicateValues" dxfId="834" priority="300675"/>
    <cfRule type="duplicateValues" dxfId="833" priority="300676"/>
    <cfRule type="duplicateValues" dxfId="832" priority="300677"/>
  </conditionalFormatting>
  <conditionalFormatting sqref="B5:B7">
    <cfRule type="duplicateValues" dxfId="831" priority="300681"/>
    <cfRule type="duplicateValues" dxfId="830" priority="300682"/>
  </conditionalFormatting>
  <conditionalFormatting sqref="B5:B27">
    <cfRule type="duplicateValues" dxfId="829" priority="300685"/>
  </conditionalFormatting>
  <conditionalFormatting sqref="B5:B27">
    <cfRule type="duplicateValues" dxfId="828" priority="300687"/>
    <cfRule type="duplicateValues" dxfId="827" priority="300688"/>
    <cfRule type="duplicateValues" dxfId="826" priority="300689"/>
  </conditionalFormatting>
  <conditionalFormatting sqref="B5:B27">
    <cfRule type="duplicateValues" dxfId="825" priority="300693"/>
    <cfRule type="duplicateValues" dxfId="824" priority="300694"/>
  </conditionalFormatting>
  <conditionalFormatting sqref="B69:B82">
    <cfRule type="duplicateValues" dxfId="823" priority="179"/>
  </conditionalFormatting>
  <conditionalFormatting sqref="B69:B82">
    <cfRule type="duplicateValues" dxfId="822" priority="178"/>
  </conditionalFormatting>
  <conditionalFormatting sqref="B69:B82">
    <cfRule type="duplicateValues" dxfId="821" priority="175"/>
    <cfRule type="duplicateValues" dxfId="820" priority="176"/>
    <cfRule type="duplicateValues" dxfId="819" priority="177"/>
  </conditionalFormatting>
  <conditionalFormatting sqref="B69:B82">
    <cfRule type="duplicateValues" dxfId="818" priority="173"/>
    <cfRule type="duplicateValues" dxfId="817" priority="174"/>
  </conditionalFormatting>
  <conditionalFormatting sqref="B69:B82">
    <cfRule type="duplicateValues" dxfId="816" priority="170"/>
    <cfRule type="duplicateValues" dxfId="815" priority="171"/>
    <cfRule type="duplicateValues" dxfId="814" priority="172"/>
  </conditionalFormatting>
  <conditionalFormatting sqref="B69:B82">
    <cfRule type="duplicateValues" dxfId="813" priority="169"/>
  </conditionalFormatting>
  <conditionalFormatting sqref="B69:B82">
    <cfRule type="duplicateValues" dxfId="812" priority="168"/>
  </conditionalFormatting>
  <conditionalFormatting sqref="B69:B82">
    <cfRule type="duplicateValues" dxfId="811" priority="165"/>
    <cfRule type="duplicateValues" dxfId="810" priority="166"/>
    <cfRule type="duplicateValues" dxfId="809" priority="167"/>
  </conditionalFormatting>
  <conditionalFormatting sqref="B69:B82">
    <cfRule type="duplicateValues" dxfId="808" priority="163"/>
    <cfRule type="duplicateValues" dxfId="807" priority="164"/>
  </conditionalFormatting>
  <conditionalFormatting sqref="E69:E82">
    <cfRule type="duplicateValues" dxfId="806" priority="161"/>
    <cfRule type="duplicateValues" dxfId="805" priority="162"/>
  </conditionalFormatting>
  <conditionalFormatting sqref="E69:E82">
    <cfRule type="duplicateValues" dxfId="804" priority="158"/>
    <cfRule type="duplicateValues" dxfId="803" priority="159"/>
    <cfRule type="duplicateValues" dxfId="802" priority="160"/>
  </conditionalFormatting>
  <conditionalFormatting sqref="E69:E82">
    <cfRule type="duplicateValues" dxfId="801" priority="154"/>
    <cfRule type="duplicateValues" dxfId="800" priority="155"/>
    <cfRule type="duplicateValues" dxfId="799" priority="156"/>
    <cfRule type="duplicateValues" dxfId="798" priority="157"/>
  </conditionalFormatting>
  <conditionalFormatting sqref="E69:E82">
    <cfRule type="duplicateValues" dxfId="797" priority="153"/>
  </conditionalFormatting>
  <conditionalFormatting sqref="E17:E40">
    <cfRule type="duplicateValues" dxfId="796" priority="300946"/>
  </conditionalFormatting>
  <conditionalFormatting sqref="E17:E40">
    <cfRule type="duplicateValues" dxfId="795" priority="300948"/>
    <cfRule type="duplicateValues" dxfId="794" priority="300949"/>
  </conditionalFormatting>
  <conditionalFormatting sqref="E17:E40">
    <cfRule type="duplicateValues" dxfId="793" priority="300952"/>
    <cfRule type="duplicateValues" dxfId="792" priority="300953"/>
    <cfRule type="duplicateValues" dxfId="791" priority="300954"/>
  </conditionalFormatting>
  <conditionalFormatting sqref="B17:B62">
    <cfRule type="duplicateValues" dxfId="790" priority="300958"/>
  </conditionalFormatting>
  <conditionalFormatting sqref="B17:B62">
    <cfRule type="duplicateValues" dxfId="789" priority="300960"/>
    <cfRule type="duplicateValues" dxfId="788" priority="300961"/>
    <cfRule type="duplicateValues" dxfId="787" priority="300962"/>
  </conditionalFormatting>
  <conditionalFormatting sqref="B17:B62">
    <cfRule type="duplicateValues" dxfId="786" priority="300966"/>
    <cfRule type="duplicateValues" dxfId="785" priority="300967"/>
  </conditionalFormatting>
  <conditionalFormatting sqref="B83:B112">
    <cfRule type="duplicateValues" dxfId="784" priority="152"/>
  </conditionalFormatting>
  <conditionalFormatting sqref="B83:B112">
    <cfRule type="duplicateValues" dxfId="783" priority="151"/>
  </conditionalFormatting>
  <conditionalFormatting sqref="B83:B112">
    <cfRule type="duplicateValues" dxfId="782" priority="148"/>
    <cfRule type="duplicateValues" dxfId="781" priority="149"/>
    <cfRule type="duplicateValues" dxfId="780" priority="150"/>
  </conditionalFormatting>
  <conditionalFormatting sqref="B83:B112">
    <cfRule type="duplicateValues" dxfId="779" priority="146"/>
    <cfRule type="duplicateValues" dxfId="778" priority="147"/>
  </conditionalFormatting>
  <conditionalFormatting sqref="B83:B112">
    <cfRule type="duplicateValues" dxfId="777" priority="143"/>
    <cfRule type="duplicateValues" dxfId="776" priority="144"/>
    <cfRule type="duplicateValues" dxfId="775" priority="145"/>
  </conditionalFormatting>
  <conditionalFormatting sqref="B83:B112">
    <cfRule type="duplicateValues" dxfId="774" priority="142"/>
  </conditionalFormatting>
  <conditionalFormatting sqref="B83:B112">
    <cfRule type="duplicateValues" dxfId="773" priority="141"/>
  </conditionalFormatting>
  <conditionalFormatting sqref="B83:B112">
    <cfRule type="duplicateValues" dxfId="772" priority="138"/>
    <cfRule type="duplicateValues" dxfId="771" priority="139"/>
    <cfRule type="duplicateValues" dxfId="770" priority="140"/>
  </conditionalFormatting>
  <conditionalFormatting sqref="B83:B112">
    <cfRule type="duplicateValues" dxfId="769" priority="136"/>
    <cfRule type="duplicateValues" dxfId="768" priority="137"/>
  </conditionalFormatting>
  <conditionalFormatting sqref="E83:E112">
    <cfRule type="duplicateValues" dxfId="767" priority="134"/>
    <cfRule type="duplicateValues" dxfId="766" priority="135"/>
  </conditionalFormatting>
  <conditionalFormatting sqref="E83:E112">
    <cfRule type="duplicateValues" dxfId="765" priority="131"/>
    <cfRule type="duplicateValues" dxfId="764" priority="132"/>
    <cfRule type="duplicateValues" dxfId="763" priority="133"/>
  </conditionalFormatting>
  <conditionalFormatting sqref="E83:E112">
    <cfRule type="duplicateValues" dxfId="762" priority="127"/>
    <cfRule type="duplicateValues" dxfId="761" priority="128"/>
    <cfRule type="duplicateValues" dxfId="760" priority="129"/>
    <cfRule type="duplicateValues" dxfId="759" priority="130"/>
  </conditionalFormatting>
  <conditionalFormatting sqref="E83:E112">
    <cfRule type="duplicateValues" dxfId="758" priority="126"/>
  </conditionalFormatting>
  <conditionalFormatting sqref="E113:E117">
    <cfRule type="duplicateValues" dxfId="297" priority="114"/>
    <cfRule type="duplicateValues" dxfId="296" priority="115"/>
  </conditionalFormatting>
  <conditionalFormatting sqref="E113:E117">
    <cfRule type="duplicateValues" dxfId="295" priority="111"/>
    <cfRule type="duplicateValues" dxfId="294" priority="112"/>
    <cfRule type="duplicateValues" dxfId="293" priority="113"/>
  </conditionalFormatting>
  <conditionalFormatting sqref="E113:E117">
    <cfRule type="duplicateValues" dxfId="292" priority="107"/>
    <cfRule type="duplicateValues" dxfId="291" priority="108"/>
    <cfRule type="duplicateValues" dxfId="290" priority="109"/>
    <cfRule type="duplicateValues" dxfId="289" priority="110"/>
  </conditionalFormatting>
  <conditionalFormatting sqref="E113:E117">
    <cfRule type="duplicateValues" dxfId="288" priority="106"/>
  </conditionalFormatting>
  <conditionalFormatting sqref="B113:B117">
    <cfRule type="duplicateValues" dxfId="287" priority="105"/>
  </conditionalFormatting>
  <conditionalFormatting sqref="B113:B117">
    <cfRule type="duplicateValues" dxfId="286" priority="104"/>
  </conditionalFormatting>
  <conditionalFormatting sqref="B113:B117">
    <cfRule type="duplicateValues" dxfId="285" priority="101"/>
    <cfRule type="duplicateValues" dxfId="284" priority="102"/>
    <cfRule type="duplicateValues" dxfId="283" priority="103"/>
  </conditionalFormatting>
  <conditionalFormatting sqref="B113:B117">
    <cfRule type="duplicateValues" dxfId="282" priority="99"/>
    <cfRule type="duplicateValues" dxfId="281" priority="100"/>
  </conditionalFormatting>
  <conditionalFormatting sqref="B113:B117">
    <cfRule type="duplicateValues" dxfId="280" priority="96"/>
    <cfRule type="duplicateValues" dxfId="279" priority="97"/>
    <cfRule type="duplicateValues" dxfId="278" priority="98"/>
  </conditionalFormatting>
  <conditionalFormatting sqref="B113:B117">
    <cfRule type="duplicateValues" dxfId="277" priority="95"/>
  </conditionalFormatting>
  <conditionalFormatting sqref="B113:B117">
    <cfRule type="duplicateValues" dxfId="276" priority="94"/>
  </conditionalFormatting>
  <conditionalFormatting sqref="B113:B117">
    <cfRule type="duplicateValues" dxfId="275" priority="91"/>
    <cfRule type="duplicateValues" dxfId="274" priority="92"/>
    <cfRule type="duplicateValues" dxfId="273" priority="93"/>
  </conditionalFormatting>
  <conditionalFormatting sqref="B113:B117">
    <cfRule type="duplicateValues" dxfId="272" priority="89"/>
    <cfRule type="duplicateValues" dxfId="271" priority="90"/>
  </conditionalFormatting>
  <conditionalFormatting sqref="B118:B121">
    <cfRule type="duplicateValues" dxfId="270" priority="88"/>
  </conditionalFormatting>
  <conditionalFormatting sqref="B118:B121">
    <cfRule type="duplicateValues" dxfId="269" priority="87"/>
  </conditionalFormatting>
  <conditionalFormatting sqref="B118:B121">
    <cfRule type="duplicateValues" dxfId="268" priority="84"/>
    <cfRule type="duplicateValues" dxfId="267" priority="85"/>
    <cfRule type="duplicateValues" dxfId="266" priority="86"/>
  </conditionalFormatting>
  <conditionalFormatting sqref="B118:B121">
    <cfRule type="duplicateValues" dxfId="265" priority="82"/>
    <cfRule type="duplicateValues" dxfId="264" priority="83"/>
  </conditionalFormatting>
  <conditionalFormatting sqref="B118:B121">
    <cfRule type="duplicateValues" dxfId="263" priority="79"/>
    <cfRule type="duplicateValues" dxfId="262" priority="80"/>
    <cfRule type="duplicateValues" dxfId="261" priority="81"/>
  </conditionalFormatting>
  <conditionalFormatting sqref="B118:B121">
    <cfRule type="duplicateValues" dxfId="260" priority="78"/>
  </conditionalFormatting>
  <conditionalFormatting sqref="B118:B121">
    <cfRule type="duplicateValues" dxfId="259" priority="77"/>
  </conditionalFormatting>
  <conditionalFormatting sqref="B118:B121">
    <cfRule type="duplicateValues" dxfId="258" priority="74"/>
    <cfRule type="duplicateValues" dxfId="257" priority="75"/>
    <cfRule type="duplicateValues" dxfId="256" priority="76"/>
  </conditionalFormatting>
  <conditionalFormatting sqref="B118:B121">
    <cfRule type="duplicateValues" dxfId="255" priority="72"/>
    <cfRule type="duplicateValues" dxfId="254" priority="73"/>
  </conditionalFormatting>
  <conditionalFormatting sqref="E118:E121">
    <cfRule type="duplicateValues" dxfId="253" priority="70"/>
    <cfRule type="duplicateValues" dxfId="252" priority="71"/>
  </conditionalFormatting>
  <conditionalFormatting sqref="E118:E121">
    <cfRule type="duplicateValues" dxfId="251" priority="67"/>
    <cfRule type="duplicateValues" dxfId="250" priority="68"/>
    <cfRule type="duplicateValues" dxfId="249" priority="69"/>
  </conditionalFormatting>
  <conditionalFormatting sqref="E118:E121">
    <cfRule type="duplicateValues" dxfId="248" priority="63"/>
    <cfRule type="duplicateValues" dxfId="247" priority="64"/>
    <cfRule type="duplicateValues" dxfId="246" priority="65"/>
    <cfRule type="duplicateValues" dxfId="245" priority="66"/>
  </conditionalFormatting>
  <conditionalFormatting sqref="E118:E121">
    <cfRule type="duplicateValues" dxfId="244" priority="62"/>
  </conditionalFormatting>
  <conditionalFormatting sqref="E122:E131">
    <cfRule type="duplicateValues" dxfId="243" priority="60"/>
    <cfRule type="duplicateValues" dxfId="242" priority="61"/>
  </conditionalFormatting>
  <conditionalFormatting sqref="E122:E131">
    <cfRule type="duplicateValues" dxfId="241" priority="57"/>
    <cfRule type="duplicateValues" dxfId="240" priority="58"/>
    <cfRule type="duplicateValues" dxfId="239" priority="59"/>
  </conditionalFormatting>
  <conditionalFormatting sqref="E122:E131">
    <cfRule type="duplicateValues" dxfId="238" priority="53"/>
    <cfRule type="duplicateValues" dxfId="237" priority="54"/>
    <cfRule type="duplicateValues" dxfId="236" priority="55"/>
    <cfRule type="duplicateValues" dxfId="235" priority="56"/>
  </conditionalFormatting>
  <conditionalFormatting sqref="E122:E131">
    <cfRule type="duplicateValues" dxfId="234" priority="52"/>
  </conditionalFormatting>
  <conditionalFormatting sqref="B122:B125">
    <cfRule type="duplicateValues" dxfId="233" priority="51"/>
  </conditionalFormatting>
  <conditionalFormatting sqref="B122:B125">
    <cfRule type="duplicateValues" dxfId="232" priority="50"/>
  </conditionalFormatting>
  <conditionalFormatting sqref="B122:B125">
    <cfRule type="duplicateValues" dxfId="231" priority="47"/>
    <cfRule type="duplicateValues" dxfId="230" priority="48"/>
    <cfRule type="duplicateValues" dxfId="229" priority="49"/>
  </conditionalFormatting>
  <conditionalFormatting sqref="B122:B125">
    <cfRule type="duplicateValues" dxfId="228" priority="45"/>
    <cfRule type="duplicateValues" dxfId="227" priority="46"/>
  </conditionalFormatting>
  <conditionalFormatting sqref="B122:B125">
    <cfRule type="duplicateValues" dxfId="226" priority="42"/>
    <cfRule type="duplicateValues" dxfId="225" priority="43"/>
    <cfRule type="duplicateValues" dxfId="224" priority="44"/>
  </conditionalFormatting>
  <conditionalFormatting sqref="B122:B125">
    <cfRule type="duplicateValues" dxfId="223" priority="41"/>
  </conditionalFormatting>
  <conditionalFormatting sqref="B122:B125">
    <cfRule type="duplicateValues" dxfId="222" priority="40"/>
  </conditionalFormatting>
  <conditionalFormatting sqref="B122:B125">
    <cfRule type="duplicateValues" dxfId="221" priority="37"/>
    <cfRule type="duplicateValues" dxfId="220" priority="38"/>
    <cfRule type="duplicateValues" dxfId="219" priority="39"/>
  </conditionalFormatting>
  <conditionalFormatting sqref="B122:B125">
    <cfRule type="duplicateValues" dxfId="218" priority="35"/>
    <cfRule type="duplicateValues" dxfId="217" priority="36"/>
  </conditionalFormatting>
  <conditionalFormatting sqref="B126">
    <cfRule type="duplicateValues" dxfId="216" priority="34"/>
  </conditionalFormatting>
  <conditionalFormatting sqref="B126">
    <cfRule type="duplicateValues" dxfId="215" priority="33"/>
  </conditionalFormatting>
  <conditionalFormatting sqref="B126">
    <cfRule type="duplicateValues" dxfId="214" priority="30"/>
    <cfRule type="duplicateValues" dxfId="213" priority="31"/>
    <cfRule type="duplicateValues" dxfId="212" priority="32"/>
  </conditionalFormatting>
  <conditionalFormatting sqref="B126">
    <cfRule type="duplicateValues" dxfId="211" priority="28"/>
    <cfRule type="duplicateValues" dxfId="210" priority="29"/>
  </conditionalFormatting>
  <conditionalFormatting sqref="B126">
    <cfRule type="duplicateValues" dxfId="209" priority="25"/>
    <cfRule type="duplicateValues" dxfId="208" priority="26"/>
    <cfRule type="duplicateValues" dxfId="207" priority="27"/>
  </conditionalFormatting>
  <conditionalFormatting sqref="B126">
    <cfRule type="duplicateValues" dxfId="206" priority="24"/>
  </conditionalFormatting>
  <conditionalFormatting sqref="B126">
    <cfRule type="duplicateValues" dxfId="205" priority="23"/>
  </conditionalFormatting>
  <conditionalFormatting sqref="B126">
    <cfRule type="duplicateValues" dxfId="204" priority="20"/>
    <cfRule type="duplicateValues" dxfId="203" priority="21"/>
    <cfRule type="duplicateValues" dxfId="202" priority="22"/>
  </conditionalFormatting>
  <conditionalFormatting sqref="B126">
    <cfRule type="duplicateValues" dxfId="201" priority="18"/>
    <cfRule type="duplicateValues" dxfId="200" priority="19"/>
  </conditionalFormatting>
  <conditionalFormatting sqref="B127:B131">
    <cfRule type="duplicateValues" dxfId="199" priority="17"/>
  </conditionalFormatting>
  <conditionalFormatting sqref="B127:B131">
    <cfRule type="duplicateValues" dxfId="198" priority="16"/>
  </conditionalFormatting>
  <conditionalFormatting sqref="B127:B131">
    <cfRule type="duplicateValues" dxfId="197" priority="13"/>
    <cfRule type="duplicateValues" dxfId="196" priority="14"/>
    <cfRule type="duplicateValues" dxfId="195" priority="15"/>
  </conditionalFormatting>
  <conditionalFormatting sqref="B127:B131">
    <cfRule type="duplicateValues" dxfId="194" priority="11"/>
    <cfRule type="duplicateValues" dxfId="193" priority="12"/>
  </conditionalFormatting>
  <conditionalFormatting sqref="B127:B131">
    <cfRule type="duplicateValues" dxfId="192" priority="8"/>
    <cfRule type="duplicateValues" dxfId="191" priority="9"/>
    <cfRule type="duplicateValues" dxfId="190" priority="10"/>
  </conditionalFormatting>
  <conditionalFormatting sqref="B127:B131">
    <cfRule type="duplicateValues" dxfId="189" priority="7"/>
  </conditionalFormatting>
  <conditionalFormatting sqref="B127:B131">
    <cfRule type="duplicateValues" dxfId="188" priority="6"/>
  </conditionalFormatting>
  <conditionalFormatting sqref="B127:B131">
    <cfRule type="duplicateValues" dxfId="187" priority="3"/>
    <cfRule type="duplicateValues" dxfId="186" priority="4"/>
    <cfRule type="duplicateValues" dxfId="185" priority="5"/>
  </conditionalFormatting>
  <conditionalFormatting sqref="B127:B131">
    <cfRule type="duplicateValues" dxfId="184" priority="1"/>
    <cfRule type="duplicateValues" dxfId="183" priority="2"/>
  </conditionalFormatting>
  <hyperlinks>
    <hyperlink ref="B68" r:id="rId7" display="http://s460-helpdesk/CAisd/pdmweb.exe?OP=SEARCH+FACTORY=in+SKIPLIST=1+QBE.EQ.id=3464502"/>
    <hyperlink ref="B67" r:id="rId8" display="http://s460-helpdesk/CAisd/pdmweb.exe?OP=SEARCH+FACTORY=in+SKIPLIST=1+QBE.EQ.id=3464486"/>
    <hyperlink ref="B66" r:id="rId9" display="http://s460-helpdesk/CAisd/pdmweb.exe?OP=SEARCH+FACTORY=in+SKIPLIST=1+QBE.EQ.id=3464481"/>
    <hyperlink ref="B65" r:id="rId10" display="http://s460-helpdesk/CAisd/pdmweb.exe?OP=SEARCH+FACTORY=in+SKIPLIST=1+QBE.EQ.id=3464471"/>
    <hyperlink ref="B64" r:id="rId11" display="http://s460-helpdesk/CAisd/pdmweb.exe?OP=SEARCH+FACTORY=in+SKIPLIST=1+QBE.EQ.id=3464455"/>
    <hyperlink ref="B63" r:id="rId12" display="http://s460-helpdesk/CAisd/pdmweb.exe?OP=SEARCH+FACTORY=in+SKIPLIST=1+QBE.EQ.id=3464428"/>
    <hyperlink ref="B82" r:id="rId13" display="http://s460-helpdesk/CAisd/pdmweb.exe?OP=SEARCH+FACTORY=in+SKIPLIST=1+QBE.EQ.id=3464937"/>
    <hyperlink ref="B81" r:id="rId14" display="http://s460-helpdesk/CAisd/pdmweb.exe?OP=SEARCH+FACTORY=in+SKIPLIST=1+QBE.EQ.id=3464875"/>
    <hyperlink ref="B117" r:id="rId15" display="http://s460-helpdesk/CAisd/pdmweb.exe?OP=SEARCH+FACTORY=in+SKIPLIST=1+QBE.EQ.id=3464835"/>
    <hyperlink ref="B79" r:id="rId16" display="http://s460-helpdesk/CAisd/pdmweb.exe?OP=SEARCH+FACTORY=in+SKIPLIST=1+QBE.EQ.id=3464821"/>
    <hyperlink ref="B116" r:id="rId17" display="http://s460-helpdesk/CAisd/pdmweb.exe?OP=SEARCH+FACTORY=in+SKIPLIST=1+QBE.EQ.id=3464783"/>
    <hyperlink ref="B115" r:id="rId18" display="http://s460-helpdesk/CAisd/pdmweb.exe?OP=SEARCH+FACTORY=in+SKIPLIST=1+QBE.EQ.id=3464778"/>
    <hyperlink ref="B76" r:id="rId19" display="http://s460-helpdesk/CAisd/pdmweb.exe?OP=SEARCH+FACTORY=in+SKIPLIST=1+QBE.EQ.id=3464770"/>
    <hyperlink ref="B75" r:id="rId20" display="http://s460-helpdesk/CAisd/pdmweb.exe?OP=SEARCH+FACTORY=in+SKIPLIST=1+QBE.EQ.id=3464764"/>
    <hyperlink ref="B114" r:id="rId21" display="http://s460-helpdesk/CAisd/pdmweb.exe?OP=SEARCH+FACTORY=in+SKIPLIST=1+QBE.EQ.id=3464745"/>
    <hyperlink ref="B73" r:id="rId22" display="http://s460-helpdesk/CAisd/pdmweb.exe?OP=SEARCH+FACTORY=in+SKIPLIST=1+QBE.EQ.id=3464701"/>
    <hyperlink ref="B113" r:id="rId23" display="http://s460-helpdesk/CAisd/pdmweb.exe?OP=SEARCH+FACTORY=in+SKIPLIST=1+QBE.EQ.id=3464685"/>
    <hyperlink ref="B80" r:id="rId24" display="http://s460-helpdesk/CAisd/pdmweb.exe?OP=SEARCH+FACTORY=in+SKIPLIST=1+QBE.EQ.id=3464597"/>
    <hyperlink ref="B70" r:id="rId25" display="http://s460-helpdesk/CAisd/pdmweb.exe?OP=SEARCH+FACTORY=in+SKIPLIST=1+QBE.EQ.id=3464586"/>
    <hyperlink ref="B78" r:id="rId26" display="http://s460-helpdesk/CAisd/pdmweb.exe?OP=SEARCH+FACTORY=in+SKIPLIST=1+QBE.EQ.id=3464572"/>
    <hyperlink ref="B83" r:id="rId27" display="http://s460-helpdesk/CAisd/pdmweb.exe?OP=SEARCH+FACTORY=in+SKIPLIST=1+QBE.EQ.id=3465354"/>
    <hyperlink ref="B84" r:id="rId28" display="http://s460-helpdesk/CAisd/pdmweb.exe?OP=SEARCH+FACTORY=in+SKIPLIST=1+QBE.EQ.id=3465349"/>
    <hyperlink ref="B85" r:id="rId29" display="http://s460-helpdesk/CAisd/pdmweb.exe?OP=SEARCH+FACTORY=in+SKIPLIST=1+QBE.EQ.id=3465344"/>
    <hyperlink ref="B86" r:id="rId30" display="http://s460-helpdesk/CAisd/pdmweb.exe?OP=SEARCH+FACTORY=in+SKIPLIST=1+QBE.EQ.id=3465337"/>
    <hyperlink ref="B87" r:id="rId31" display="http://s460-helpdesk/CAisd/pdmweb.exe?OP=SEARCH+FACTORY=in+SKIPLIST=1+QBE.EQ.id=3465334"/>
    <hyperlink ref="B88" r:id="rId32" display="http://s460-helpdesk/CAisd/pdmweb.exe?OP=SEARCH+FACTORY=in+SKIPLIST=1+QBE.EQ.id=3465333"/>
    <hyperlink ref="B89" r:id="rId33" display="http://s460-helpdesk/CAisd/pdmweb.exe?OP=SEARCH+FACTORY=in+SKIPLIST=1+QBE.EQ.id=3465275"/>
    <hyperlink ref="B90" r:id="rId34" display="http://s460-helpdesk/CAisd/pdmweb.exe?OP=SEARCH+FACTORY=in+SKIPLIST=1+QBE.EQ.id=3465240"/>
    <hyperlink ref="B91" r:id="rId35" display="http://s460-helpdesk/CAisd/pdmweb.exe?OP=SEARCH+FACTORY=in+SKIPLIST=1+QBE.EQ.id=3465233"/>
    <hyperlink ref="B92" r:id="rId36" display="http://s460-helpdesk/CAisd/pdmweb.exe?OP=SEARCH+FACTORY=in+SKIPLIST=1+QBE.EQ.id=3465211"/>
    <hyperlink ref="B93" r:id="rId37" display="http://s460-helpdesk/CAisd/pdmweb.exe?OP=SEARCH+FACTORY=in+SKIPLIST=1+QBE.EQ.id=3465203"/>
    <hyperlink ref="B94" r:id="rId38" display="http://s460-helpdesk/CAisd/pdmweb.exe?OP=SEARCH+FACTORY=in+SKIPLIST=1+QBE.EQ.id=3465199"/>
    <hyperlink ref="B95" r:id="rId39" display="http://s460-helpdesk/CAisd/pdmweb.exe?OP=SEARCH+FACTORY=in+SKIPLIST=1+QBE.EQ.id=3465196"/>
    <hyperlink ref="B96" r:id="rId40" display="http://s460-helpdesk/CAisd/pdmweb.exe?OP=SEARCH+FACTORY=in+SKIPLIST=1+QBE.EQ.id=3465194"/>
    <hyperlink ref="B97" r:id="rId41" display="http://s460-helpdesk/CAisd/pdmweb.exe?OP=SEARCH+FACTORY=in+SKIPLIST=1+QBE.EQ.id=3465192"/>
    <hyperlink ref="B98" r:id="rId42" display="http://s460-helpdesk/CAisd/pdmweb.exe?OP=SEARCH+FACTORY=in+SKIPLIST=1+QBE.EQ.id=3465178"/>
    <hyperlink ref="B99" r:id="rId43" display="http://s460-helpdesk/CAisd/pdmweb.exe?OP=SEARCH+FACTORY=in+SKIPLIST=1+QBE.EQ.id=3465172"/>
    <hyperlink ref="B100" r:id="rId44" display="http://s460-helpdesk/CAisd/pdmweb.exe?OP=SEARCH+FACTORY=in+SKIPLIST=1+QBE.EQ.id=3465167"/>
    <hyperlink ref="B101" r:id="rId45" display="http://s460-helpdesk/CAisd/pdmweb.exe?OP=SEARCH+FACTORY=in+SKIPLIST=1+QBE.EQ.id=3465163"/>
    <hyperlink ref="B102" r:id="rId46" display="http://s460-helpdesk/CAisd/pdmweb.exe?OP=SEARCH+FACTORY=in+SKIPLIST=1+QBE.EQ.id=3465149"/>
    <hyperlink ref="B103" r:id="rId47" display="http://s460-helpdesk/CAisd/pdmweb.exe?OP=SEARCH+FACTORY=in+SKIPLIST=1+QBE.EQ.id=3465134"/>
    <hyperlink ref="B104" r:id="rId48" display="http://s460-helpdesk/CAisd/pdmweb.exe?OP=SEARCH+FACTORY=in+SKIPLIST=1+QBE.EQ.id=3465133"/>
    <hyperlink ref="B105" r:id="rId49" display="http://s460-helpdesk/CAisd/pdmweb.exe?OP=SEARCH+FACTORY=in+SKIPLIST=1+QBE.EQ.id=3465063"/>
    <hyperlink ref="B106" r:id="rId50" display="http://s460-helpdesk/CAisd/pdmweb.exe?OP=SEARCH+FACTORY=in+SKIPLIST=1+QBE.EQ.id=3465055"/>
    <hyperlink ref="B107" r:id="rId51" display="http://s460-helpdesk/CAisd/pdmweb.exe?OP=SEARCH+FACTORY=in+SKIPLIST=1+QBE.EQ.id=3465036"/>
    <hyperlink ref="B108" r:id="rId52" display="http://s460-helpdesk/CAisd/pdmweb.exe?OP=SEARCH+FACTORY=in+SKIPLIST=1+QBE.EQ.id=3465030"/>
    <hyperlink ref="B109" r:id="rId53" display="http://s460-helpdesk/CAisd/pdmweb.exe?OP=SEARCH+FACTORY=in+SKIPLIST=1+QBE.EQ.id=3465023"/>
    <hyperlink ref="B110" r:id="rId54" display="http://s460-helpdesk/CAisd/pdmweb.exe?OP=SEARCH+FACTORY=in+SKIPLIST=1+QBE.EQ.id=3465008"/>
    <hyperlink ref="B111" r:id="rId55" display="http://s460-helpdesk/CAisd/pdmweb.exe?OP=SEARCH+FACTORY=in+SKIPLIST=1+QBE.EQ.id=3464994"/>
    <hyperlink ref="B112" r:id="rId56" display="http://s460-helpdesk/CAisd/pdmweb.exe?OP=SEARCH+FACTORY=in+SKIPLIST=1+QBE.EQ.id=3464981"/>
    <hyperlink ref="B128" r:id="rId57" display="javascript:do_default(3)"/>
    <hyperlink ref="B130" r:id="rId58" display="javascript:do_default(2)"/>
    <hyperlink ref="B131" r:id="rId59" display="javascript:do_default(1)"/>
    <hyperlink ref="B129" r:id="rId60" display="javascript:do_default(0)"/>
  </hyperlinks>
  <pageMargins left="0.7" right="0.7" top="0.75" bottom="0.75" header="0.3" footer="0.3"/>
  <pageSetup scale="60" orientation="landscape" r:id="rId6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8" t="s">
        <v>0</v>
      </c>
      <c r="B1" s="15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0" t="s">
        <v>8</v>
      </c>
      <c r="B9" s="161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2" t="s">
        <v>9</v>
      </c>
      <c r="B14" s="16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6"/>
  <sheetViews>
    <sheetView zoomScale="85" zoomScaleNormal="85" workbookViewId="0">
      <selection activeCell="B9" sqref="B9"/>
    </sheetView>
  </sheetViews>
  <sheetFormatPr baseColWidth="10" defaultColWidth="52.7109375" defaultRowHeight="15" x14ac:dyDescent="0.25"/>
  <cols>
    <col min="1" max="1" width="26.42578125" style="92" bestFit="1" customWidth="1"/>
    <col min="2" max="2" width="20.42578125" style="92" bestFit="1" customWidth="1"/>
    <col min="3" max="3" width="59" style="92" bestFit="1" customWidth="1"/>
    <col min="4" max="4" width="50" style="92" bestFit="1" customWidth="1"/>
    <col min="5" max="5" width="13.42578125" style="92" bestFit="1" customWidth="1"/>
    <col min="6" max="16384" width="52.7109375" style="92"/>
  </cols>
  <sheetData>
    <row r="1" spans="1:5" ht="22.5" customHeight="1" x14ac:dyDescent="0.25">
      <c r="A1" s="142" t="s">
        <v>2480</v>
      </c>
      <c r="B1" s="143"/>
      <c r="C1" s="143"/>
      <c r="D1" s="143"/>
      <c r="E1" s="144"/>
    </row>
    <row r="2" spans="1:5" ht="22.5" customHeight="1" x14ac:dyDescent="0.25">
      <c r="A2" s="142" t="s">
        <v>2158</v>
      </c>
      <c r="B2" s="143"/>
      <c r="C2" s="143"/>
      <c r="D2" s="143"/>
      <c r="E2" s="144"/>
    </row>
    <row r="3" spans="1:5" ht="25.5" customHeight="1" x14ac:dyDescent="0.25">
      <c r="A3" s="145" t="s">
        <v>2480</v>
      </c>
      <c r="B3" s="146"/>
      <c r="C3" s="146"/>
      <c r="D3" s="146"/>
      <c r="E3" s="147"/>
    </row>
    <row r="4" spans="1:5" ht="18.75" thickBot="1" x14ac:dyDescent="0.3">
      <c r="A4" s="93"/>
      <c r="B4" s="94"/>
      <c r="C4" s="95"/>
      <c r="D4" s="96"/>
      <c r="E4" s="97"/>
    </row>
    <row r="5" spans="1:5" ht="18.75" thickBot="1" x14ac:dyDescent="0.3">
      <c r="A5" s="98" t="s">
        <v>2423</v>
      </c>
      <c r="B5" s="99">
        <v>44348.25</v>
      </c>
      <c r="C5" s="100"/>
      <c r="D5" s="101"/>
      <c r="E5" s="102"/>
    </row>
    <row r="6" spans="1:5" ht="18.75" thickBot="1" x14ac:dyDescent="0.3">
      <c r="A6" s="98" t="s">
        <v>2424</v>
      </c>
      <c r="B6" s="99">
        <v>44378.75</v>
      </c>
      <c r="C6" s="100"/>
      <c r="D6" s="101"/>
      <c r="E6" s="102"/>
    </row>
    <row r="7" spans="1:5" ht="18.75" thickBot="1" x14ac:dyDescent="0.3">
      <c r="A7" s="103"/>
      <c r="B7" s="104"/>
      <c r="C7" s="105"/>
      <c r="D7" s="106"/>
      <c r="E7" s="107"/>
    </row>
    <row r="8" spans="1:5" ht="18.75" customHeight="1" thickBot="1" x14ac:dyDescent="0.3">
      <c r="A8" s="139" t="s">
        <v>2425</v>
      </c>
      <c r="B8" s="140"/>
      <c r="C8" s="140"/>
      <c r="D8" s="140"/>
      <c r="E8" s="141"/>
    </row>
    <row r="9" spans="1:5" ht="18" x14ac:dyDescent="0.25">
      <c r="A9" s="108" t="s">
        <v>15</v>
      </c>
      <c r="B9" s="109" t="s">
        <v>2426</v>
      </c>
      <c r="C9" s="109" t="s">
        <v>46</v>
      </c>
      <c r="D9" s="109" t="s">
        <v>2433</v>
      </c>
      <c r="E9" s="109" t="s">
        <v>2427</v>
      </c>
    </row>
    <row r="10" spans="1:5" ht="18" x14ac:dyDescent="0.25">
      <c r="A10" s="120" t="str">
        <f>VLOOKUP(B10,'[1]LISTADO ATM'!$A$2:$C$817,3,0)</f>
        <v>DISTRITO NACIONAL</v>
      </c>
      <c r="B10" s="120">
        <v>527</v>
      </c>
      <c r="C10" s="120" t="str">
        <f>VLOOKUP(B10,'[1]LISTADO ATM'!$A$2:$B$816,2,0)</f>
        <v>ATM Oficina Zona Oriental II</v>
      </c>
      <c r="D10" s="121" t="s">
        <v>2493</v>
      </c>
      <c r="E10" s="117">
        <v>335753604</v>
      </c>
    </row>
    <row r="11" spans="1:5" ht="18" x14ac:dyDescent="0.25">
      <c r="A11" s="120" t="str">
        <f>VLOOKUP(B11,'[1]LISTADO ATM'!$A$2:$C$817,3,0)</f>
        <v>SUR</v>
      </c>
      <c r="B11" s="120">
        <v>767</v>
      </c>
      <c r="C11" s="120" t="str">
        <f>VLOOKUP(B11,'[1]LISTADO ATM'!$A$2:$B$816,2,0)</f>
        <v xml:space="preserve">ATM S/M Diverso (Azua) </v>
      </c>
      <c r="D11" s="121" t="s">
        <v>2493</v>
      </c>
      <c r="E11" s="117" t="s">
        <v>2499</v>
      </c>
    </row>
    <row r="12" spans="1:5" ht="18" x14ac:dyDescent="0.25">
      <c r="A12" s="120" t="str">
        <f>VLOOKUP(B12,'[1]LISTADO ATM'!$A$2:$C$817,3,0)</f>
        <v>DISTRITO NACIONAL</v>
      </c>
      <c r="B12" s="120">
        <v>486</v>
      </c>
      <c r="C12" s="120" t="str">
        <f>VLOOKUP(B12,'[1]LISTADO ATM'!$A$2:$B$816,2,0)</f>
        <v xml:space="preserve">ATM Olé La Caleta </v>
      </c>
      <c r="D12" s="121" t="s">
        <v>2493</v>
      </c>
      <c r="E12" s="117">
        <v>335755010</v>
      </c>
    </row>
    <row r="13" spans="1:5" ht="18" x14ac:dyDescent="0.25">
      <c r="A13" s="120" t="str">
        <f>VLOOKUP(B13,'[1]LISTADO ATM'!$A$2:$C$817,3,0)</f>
        <v>ESTE</v>
      </c>
      <c r="B13" s="120">
        <v>822</v>
      </c>
      <c r="C13" s="120" t="str">
        <f>VLOOKUP(B13,'[1]LISTADO ATM'!$A$2:$B$816,2,0)</f>
        <v xml:space="preserve">ATM INDUSPALMA </v>
      </c>
      <c r="D13" s="121" t="s">
        <v>2493</v>
      </c>
      <c r="E13" s="117">
        <v>335755100</v>
      </c>
    </row>
    <row r="14" spans="1:5" ht="18" x14ac:dyDescent="0.25">
      <c r="A14" s="120" t="str">
        <f>VLOOKUP(B14,'[1]LISTADO ATM'!$A$2:$C$817,3,0)</f>
        <v>NORTE</v>
      </c>
      <c r="B14" s="120">
        <v>383</v>
      </c>
      <c r="C14" s="120" t="str">
        <f>VLOOKUP(B14,'[1]LISTADO ATM'!$A$2:$B$816,2,0)</f>
        <v>ATM S/M Daniel (Dajabón)</v>
      </c>
      <c r="D14" s="121" t="s">
        <v>2493</v>
      </c>
      <c r="E14" s="117">
        <v>335755122</v>
      </c>
    </row>
    <row r="15" spans="1:5" ht="18" x14ac:dyDescent="0.25">
      <c r="A15" s="120" t="str">
        <f>VLOOKUP(B15,'[1]LISTADO ATM'!$A$2:$C$817,3,0)</f>
        <v>DISTRITO NACIONAL</v>
      </c>
      <c r="B15" s="120">
        <v>160</v>
      </c>
      <c r="C15" s="120" t="str">
        <f>VLOOKUP(B15,'[1]LISTADO ATM'!$A$2:$B$816,2,0)</f>
        <v xml:space="preserve">ATM Oficina Herrera </v>
      </c>
      <c r="D15" s="121" t="s">
        <v>2493</v>
      </c>
      <c r="E15" s="117">
        <v>335755253</v>
      </c>
    </row>
    <row r="16" spans="1:5" ht="18" x14ac:dyDescent="0.25">
      <c r="A16" s="120" t="str">
        <f>VLOOKUP(B16,'[1]LISTADO ATM'!$A$2:$C$817,3,0)</f>
        <v>DISTRITO NACIONAL</v>
      </c>
      <c r="B16" s="120">
        <v>407</v>
      </c>
      <c r="C16" s="120" t="str">
        <f>VLOOKUP(B16,'[1]LISTADO ATM'!$A$2:$B$816,2,0)</f>
        <v xml:space="preserve">ATM Multicentro La Sirena Villa Mella </v>
      </c>
      <c r="D16" s="121" t="s">
        <v>2493</v>
      </c>
      <c r="E16" s="117">
        <v>335755256</v>
      </c>
    </row>
    <row r="17" spans="1:5" ht="18" x14ac:dyDescent="0.25">
      <c r="A17" s="120" t="str">
        <f>VLOOKUP(B17,'[1]LISTADO ATM'!$A$2:$C$817,3,0)</f>
        <v>NORTE</v>
      </c>
      <c r="B17" s="120">
        <v>88</v>
      </c>
      <c r="C17" s="120" t="str">
        <f>VLOOKUP(B17,'[1]LISTADO ATM'!$A$2:$B$816,2,0)</f>
        <v xml:space="preserve">ATM S/M La Fuente (Santiago) </v>
      </c>
      <c r="D17" s="121" t="s">
        <v>2493</v>
      </c>
      <c r="E17" s="117" t="s">
        <v>2502</v>
      </c>
    </row>
    <row r="18" spans="1:5" ht="18" x14ac:dyDescent="0.25">
      <c r="A18" s="120" t="str">
        <f>VLOOKUP(B18,'[1]LISTADO ATM'!$A$2:$C$817,3,0)</f>
        <v>DISTRITO NACIONAL</v>
      </c>
      <c r="B18" s="120">
        <v>875</v>
      </c>
      <c r="C18" s="120" t="str">
        <f>VLOOKUP(B18,'[1]LISTADO ATM'!$A$2:$B$816,2,0)</f>
        <v xml:space="preserve">ATM Texaco Aut. Duarte KM 14 1/2 (Los Alcarrizos) </v>
      </c>
      <c r="D18" s="121" t="s">
        <v>2493</v>
      </c>
      <c r="E18" s="117" t="s">
        <v>2508</v>
      </c>
    </row>
    <row r="19" spans="1:5" ht="18" x14ac:dyDescent="0.25">
      <c r="A19" s="120" t="str">
        <f>VLOOKUP(B19,'[1]LISTADO ATM'!$A$2:$C$817,3,0)</f>
        <v>DISTRITO NACIONAL</v>
      </c>
      <c r="B19" s="120">
        <v>738</v>
      </c>
      <c r="C19" s="120" t="str">
        <f>VLOOKUP(B19,'[1]LISTADO ATM'!$A$2:$B$816,2,0)</f>
        <v xml:space="preserve">ATM Zona Franca Los Alcarrizos </v>
      </c>
      <c r="D19" s="121" t="s">
        <v>2493</v>
      </c>
      <c r="E19" s="117" t="s">
        <v>2507</v>
      </c>
    </row>
    <row r="20" spans="1:5" ht="18" x14ac:dyDescent="0.25">
      <c r="A20" s="120" t="str">
        <f>VLOOKUP(B20,'[1]LISTADO ATM'!$A$2:$C$817,3,0)</f>
        <v>DISTRITO NACIONAL</v>
      </c>
      <c r="B20" s="120">
        <v>678</v>
      </c>
      <c r="C20" s="120" t="str">
        <f>VLOOKUP(B20,'[1]LISTADO ATM'!$A$2:$B$816,2,0)</f>
        <v>ATM Eco Petroleo San Isidro</v>
      </c>
      <c r="D20" s="121" t="s">
        <v>2493</v>
      </c>
      <c r="E20" s="117">
        <v>335755625</v>
      </c>
    </row>
    <row r="21" spans="1:5" ht="18" x14ac:dyDescent="0.25">
      <c r="A21" s="120" t="str">
        <f>VLOOKUP(B21,'[1]LISTADO ATM'!$A$2:$C$817,3,0)</f>
        <v>NORTE</v>
      </c>
      <c r="B21" s="120">
        <v>862</v>
      </c>
      <c r="C21" s="120" t="str">
        <f>VLOOKUP(B21,'[1]LISTADO ATM'!$A$2:$B$816,2,0)</f>
        <v xml:space="preserve">ATM S/M Doble A (Sabaneta) </v>
      </c>
      <c r="D21" s="121" t="s">
        <v>2493</v>
      </c>
      <c r="E21" s="117">
        <v>335756120</v>
      </c>
    </row>
    <row r="22" spans="1:5" ht="18" x14ac:dyDescent="0.25">
      <c r="A22" s="120" t="str">
        <f>VLOOKUP(B22,'[1]LISTADO ATM'!$A$2:$C$817,3,0)</f>
        <v>SUR</v>
      </c>
      <c r="B22" s="120">
        <v>592</v>
      </c>
      <c r="C22" s="120" t="str">
        <f>VLOOKUP(B22,'[1]LISTADO ATM'!$A$2:$B$816,2,0)</f>
        <v xml:space="preserve">ATM Centro de Caja San Cristóbal I </v>
      </c>
      <c r="D22" s="121" t="s">
        <v>2493</v>
      </c>
      <c r="E22" s="117">
        <v>335753147</v>
      </c>
    </row>
    <row r="23" spans="1:5" ht="18" x14ac:dyDescent="0.25">
      <c r="A23" s="120" t="str">
        <f>VLOOKUP(B23,'[1]LISTADO ATM'!$A$2:$C$817,3,0)</f>
        <v>NORTE</v>
      </c>
      <c r="B23" s="120">
        <v>606</v>
      </c>
      <c r="C23" s="120" t="str">
        <f>VLOOKUP(B23,'[1]LISTADO ATM'!$A$2:$B$816,2,0)</f>
        <v xml:space="preserve">ATM UNP Manolo Tavarez Justo </v>
      </c>
      <c r="D23" s="121" t="s">
        <v>2493</v>
      </c>
      <c r="E23" s="117">
        <v>335756140</v>
      </c>
    </row>
    <row r="24" spans="1:5" ht="18" x14ac:dyDescent="0.25">
      <c r="A24" s="120" t="str">
        <f>VLOOKUP(B24,'[1]LISTADO ATM'!$A$2:$C$817,3,0)</f>
        <v>DISTRITO NACIONAL</v>
      </c>
      <c r="B24" s="120">
        <v>60</v>
      </c>
      <c r="C24" s="120" t="str">
        <f>VLOOKUP(B24,'[1]LISTADO ATM'!$A$2:$B$816,2,0)</f>
        <v xml:space="preserve">ATM Autobanco 27 de Febrero </v>
      </c>
      <c r="D24" s="121" t="s">
        <v>2493</v>
      </c>
      <c r="E24" s="117">
        <v>335756175</v>
      </c>
    </row>
    <row r="25" spans="1:5" ht="18" x14ac:dyDescent="0.25">
      <c r="A25" s="120" t="str">
        <f>VLOOKUP(B25,'[1]LISTADO ATM'!$A$2:$C$817,3,0)</f>
        <v>DISTRITO NACIONAL</v>
      </c>
      <c r="B25" s="120">
        <v>43</v>
      </c>
      <c r="C25" s="120" t="str">
        <f>VLOOKUP(B25,'[1]LISTADO ATM'!$A$2:$B$816,2,0)</f>
        <v xml:space="preserve">ATM Zona Franca San Isidro </v>
      </c>
      <c r="D25" s="121" t="s">
        <v>2493</v>
      </c>
      <c r="E25" s="117" t="s">
        <v>2506</v>
      </c>
    </row>
    <row r="26" spans="1:5" ht="18" x14ac:dyDescent="0.25">
      <c r="A26" s="120" t="str">
        <f>VLOOKUP(B26,'[1]LISTADO ATM'!$A$2:$C$817,3,0)</f>
        <v>DISTRITO NACIONAL</v>
      </c>
      <c r="B26" s="120">
        <v>487</v>
      </c>
      <c r="C26" s="120" t="str">
        <f>VLOOKUP(B26,'[1]LISTADO ATM'!$A$2:$B$816,2,0)</f>
        <v xml:space="preserve">ATM Olé Hainamosa </v>
      </c>
      <c r="D26" s="121" t="s">
        <v>2493</v>
      </c>
      <c r="E26" s="117">
        <v>335755604</v>
      </c>
    </row>
    <row r="27" spans="1:5" ht="18" x14ac:dyDescent="0.25">
      <c r="A27" s="120" t="str">
        <f>VLOOKUP(B27,'[1]LISTADO ATM'!$A$2:$C$817,3,0)</f>
        <v>NORTE</v>
      </c>
      <c r="B27" s="120">
        <v>987</v>
      </c>
      <c r="C27" s="120" t="str">
        <f>VLOOKUP(B27,'[1]LISTADO ATM'!$A$2:$B$816,2,0)</f>
        <v xml:space="preserve">ATM S/M Jumbo (Moca) </v>
      </c>
      <c r="D27" s="121" t="s">
        <v>2493</v>
      </c>
      <c r="E27" s="117">
        <v>335753690</v>
      </c>
    </row>
    <row r="28" spans="1:5" ht="18" x14ac:dyDescent="0.25">
      <c r="A28" s="120" t="str">
        <f>VLOOKUP(B28,'[1]LISTADO ATM'!$A$2:$C$817,3,0)</f>
        <v>NORTE</v>
      </c>
      <c r="B28" s="120">
        <v>171</v>
      </c>
      <c r="C28" s="120" t="str">
        <f>VLOOKUP(B28,'[1]LISTADO ATM'!$A$2:$B$816,2,0)</f>
        <v xml:space="preserve">ATM Oficina Moca </v>
      </c>
      <c r="D28" s="121" t="s">
        <v>2493</v>
      </c>
      <c r="E28" s="117">
        <v>335753761</v>
      </c>
    </row>
    <row r="29" spans="1:5" ht="18" x14ac:dyDescent="0.25">
      <c r="A29" s="120" t="str">
        <f>VLOOKUP(B29,'[1]LISTADO ATM'!$A$2:$C$817,3,0)</f>
        <v>ESTE</v>
      </c>
      <c r="B29" s="120">
        <v>912</v>
      </c>
      <c r="C29" s="120" t="str">
        <f>VLOOKUP(B29,'[1]LISTADO ATM'!$A$2:$B$816,2,0)</f>
        <v xml:space="preserve">ATM Oficina San Pedro II </v>
      </c>
      <c r="D29" s="121" t="s">
        <v>2493</v>
      </c>
      <c r="E29" s="117" t="s">
        <v>2557</v>
      </c>
    </row>
    <row r="30" spans="1:5" ht="18" x14ac:dyDescent="0.25">
      <c r="A30" s="120" t="str">
        <f>VLOOKUP(B30,'[1]LISTADO ATM'!$A$2:$C$817,3,0)</f>
        <v>NORTE</v>
      </c>
      <c r="B30" s="120">
        <v>903</v>
      </c>
      <c r="C30" s="120" t="str">
        <f>VLOOKUP(B30,'[1]LISTADO ATM'!$A$2:$B$816,2,0)</f>
        <v xml:space="preserve">ATM Oficina La Vega Real I </v>
      </c>
      <c r="D30" s="121" t="s">
        <v>2493</v>
      </c>
      <c r="E30" s="117">
        <v>335756450</v>
      </c>
    </row>
    <row r="31" spans="1:5" ht="18" x14ac:dyDescent="0.25">
      <c r="A31" s="120" t="str">
        <f>VLOOKUP(B31,'[1]LISTADO ATM'!$A$2:$C$817,3,0)</f>
        <v>ESTE</v>
      </c>
      <c r="B31" s="120">
        <v>211</v>
      </c>
      <c r="C31" s="120" t="str">
        <f>VLOOKUP(B31,'[1]LISTADO ATM'!$A$2:$B$816,2,0)</f>
        <v xml:space="preserve">ATM Oficina La Romana I </v>
      </c>
      <c r="D31" s="121" t="s">
        <v>2493</v>
      </c>
      <c r="E31" s="117" t="s">
        <v>2526</v>
      </c>
    </row>
    <row r="32" spans="1:5" ht="18" x14ac:dyDescent="0.25">
      <c r="A32" s="120" t="str">
        <f>VLOOKUP(B32,'[1]LISTADO ATM'!$A$2:$C$817,3,0)</f>
        <v>DISTRITO NACIONAL</v>
      </c>
      <c r="B32" s="120">
        <v>744</v>
      </c>
      <c r="C32" s="120" t="str">
        <f>VLOOKUP(B32,'[1]LISTADO ATM'!$A$2:$B$816,2,0)</f>
        <v xml:space="preserve">ATM Multicentro La Sirena Venezuela </v>
      </c>
      <c r="D32" s="121" t="s">
        <v>2493</v>
      </c>
      <c r="E32" s="117" t="s">
        <v>2533</v>
      </c>
    </row>
    <row r="33" spans="1:5" ht="18" x14ac:dyDescent="0.25">
      <c r="A33" s="120" t="str">
        <f>VLOOKUP(B33,'[1]LISTADO ATM'!$A$2:$C$817,3,0)</f>
        <v>NORTE</v>
      </c>
      <c r="B33" s="120">
        <v>599</v>
      </c>
      <c r="C33" s="120" t="str">
        <f>VLOOKUP(B33,'[1]LISTADO ATM'!$A$2:$B$816,2,0)</f>
        <v xml:space="preserve">ATM Oficina Plaza Internacional (Santiago) </v>
      </c>
      <c r="D33" s="121" t="s">
        <v>2493</v>
      </c>
      <c r="E33" s="117" t="s">
        <v>2529</v>
      </c>
    </row>
    <row r="34" spans="1:5" ht="18" x14ac:dyDescent="0.25">
      <c r="A34" s="120" t="str">
        <f>VLOOKUP(B34,'[1]LISTADO ATM'!$A$2:$C$817,3,0)</f>
        <v>NORTE</v>
      </c>
      <c r="B34" s="120">
        <v>266</v>
      </c>
      <c r="C34" s="120" t="str">
        <f>VLOOKUP(B34,'[1]LISTADO ATM'!$A$2:$B$816,2,0)</f>
        <v xml:space="preserve">ATM Oficina Villa Francisca </v>
      </c>
      <c r="D34" s="121" t="s">
        <v>2493</v>
      </c>
      <c r="E34" s="117" t="s">
        <v>2572</v>
      </c>
    </row>
    <row r="35" spans="1:5" ht="18" x14ac:dyDescent="0.25">
      <c r="A35" s="120" t="str">
        <f>VLOOKUP(B35,'[1]LISTADO ATM'!$A$2:$C$817,3,0)</f>
        <v>DISTRITO NACIONAL</v>
      </c>
      <c r="B35" s="120">
        <v>955</v>
      </c>
      <c r="C35" s="120" t="str">
        <f>VLOOKUP(B35,'[1]LISTADO ATM'!$A$2:$B$816,2,0)</f>
        <v xml:space="preserve">ATM Oficina Americana Independencia II </v>
      </c>
      <c r="D35" s="121" t="s">
        <v>2493</v>
      </c>
      <c r="E35" s="117">
        <v>335755191</v>
      </c>
    </row>
    <row r="36" spans="1:5" ht="18" x14ac:dyDescent="0.25">
      <c r="A36" s="120" t="str">
        <f>VLOOKUP(B36,'[1]LISTADO ATM'!$A$2:$C$817,3,0)</f>
        <v>NORTE</v>
      </c>
      <c r="B36" s="120">
        <v>775</v>
      </c>
      <c r="C36" s="120" t="str">
        <f>VLOOKUP(B36,'[1]LISTADO ATM'!$A$2:$B$816,2,0)</f>
        <v xml:space="preserve">ATM S/M Lilo (Montecristi) </v>
      </c>
      <c r="D36" s="121" t="s">
        <v>2493</v>
      </c>
      <c r="E36" s="117" t="s">
        <v>2509</v>
      </c>
    </row>
    <row r="37" spans="1:5" ht="18" x14ac:dyDescent="0.25">
      <c r="A37" s="120" t="str">
        <f>VLOOKUP(B37,'[1]LISTADO ATM'!$A$2:$C$817,3,0)</f>
        <v>DISTRITO NACIONAL</v>
      </c>
      <c r="B37" s="120">
        <v>525</v>
      </c>
      <c r="C37" s="120" t="str">
        <f>VLOOKUP(B37,'[1]LISTADO ATM'!$A$2:$B$816,2,0)</f>
        <v>ATM S/M Bravo Las Americas</v>
      </c>
      <c r="D37" s="121" t="s">
        <v>2493</v>
      </c>
      <c r="E37" s="117">
        <v>335755845</v>
      </c>
    </row>
    <row r="38" spans="1:5" ht="18" x14ac:dyDescent="0.25">
      <c r="A38" s="120" t="str">
        <f>VLOOKUP(B38,'[1]LISTADO ATM'!$A$2:$C$817,3,0)</f>
        <v>ESTE</v>
      </c>
      <c r="B38" s="120">
        <v>824</v>
      </c>
      <c r="C38" s="120" t="str">
        <f>VLOOKUP(B38,'[1]LISTADO ATM'!$A$2:$B$816,2,0)</f>
        <v xml:space="preserve">ATM Multiplaza (Higuey) </v>
      </c>
      <c r="D38" s="121" t="s">
        <v>2493</v>
      </c>
      <c r="E38" s="117">
        <v>335755911</v>
      </c>
    </row>
    <row r="39" spans="1:5" ht="18" x14ac:dyDescent="0.25">
      <c r="A39" s="120" t="str">
        <f>VLOOKUP(B39,'[1]LISTADO ATM'!$A$2:$C$817,3,0)</f>
        <v>DISTRITO NACIONAL</v>
      </c>
      <c r="B39" s="120">
        <v>425</v>
      </c>
      <c r="C39" s="120" t="str">
        <f>VLOOKUP(B39,'[1]LISTADO ATM'!$A$2:$B$816,2,0)</f>
        <v xml:space="preserve">ATM UNP Jumbo Luperón II </v>
      </c>
      <c r="D39" s="121" t="s">
        <v>2493</v>
      </c>
      <c r="E39" s="117">
        <v>335756144</v>
      </c>
    </row>
    <row r="40" spans="1:5" ht="18" x14ac:dyDescent="0.25">
      <c r="A40" s="120" t="str">
        <f>VLOOKUP(B40,'[1]LISTADO ATM'!$A$2:$C$817,3,0)</f>
        <v>DISTRITO NACIONAL</v>
      </c>
      <c r="B40" s="120">
        <v>14</v>
      </c>
      <c r="C40" s="120" t="str">
        <f>VLOOKUP(B40,'[1]LISTADO ATM'!$A$2:$B$816,2,0)</f>
        <v xml:space="preserve">ATM Oficina Aeropuerto Las Américas I </v>
      </c>
      <c r="D40" s="121" t="s">
        <v>2493</v>
      </c>
      <c r="E40" s="117">
        <v>335753044</v>
      </c>
    </row>
    <row r="41" spans="1:5" ht="18" x14ac:dyDescent="0.25">
      <c r="A41" s="120" t="str">
        <f>VLOOKUP(B41,'[1]LISTADO ATM'!$A$2:$C$817,3,0)</f>
        <v>DISTRITO NACIONAL</v>
      </c>
      <c r="B41" s="120">
        <v>416</v>
      </c>
      <c r="C41" s="120" t="str">
        <f>VLOOKUP(B41,'[1]LISTADO ATM'!$A$2:$B$816,2,0)</f>
        <v xml:space="preserve">ATM Autobanco San Martín II </v>
      </c>
      <c r="D41" s="121" t="s">
        <v>2493</v>
      </c>
      <c r="E41" s="117" t="s">
        <v>2569</v>
      </c>
    </row>
    <row r="42" spans="1:5" ht="18" x14ac:dyDescent="0.25">
      <c r="A42" s="120" t="str">
        <f>VLOOKUP(B42,'[1]LISTADO ATM'!$A$2:$C$817,3,0)</f>
        <v>NORTE</v>
      </c>
      <c r="B42" s="120">
        <v>98</v>
      </c>
      <c r="C42" s="120" t="str">
        <f>VLOOKUP(B42,'[1]LISTADO ATM'!$A$2:$B$816,2,0)</f>
        <v xml:space="preserve">ATM UNP Pimentel </v>
      </c>
      <c r="D42" s="121" t="s">
        <v>2493</v>
      </c>
      <c r="E42" s="117" t="s">
        <v>2524</v>
      </c>
    </row>
    <row r="43" spans="1:5" ht="18" x14ac:dyDescent="0.25">
      <c r="A43" s="120" t="str">
        <f>VLOOKUP(B43,'[1]LISTADO ATM'!$A$2:$C$817,3,0)</f>
        <v>SUR</v>
      </c>
      <c r="B43" s="120">
        <v>356</v>
      </c>
      <c r="C43" s="120" t="str">
        <f>VLOOKUP(B43,'[1]LISTADO ATM'!$A$2:$B$816,2,0)</f>
        <v xml:space="preserve">ATM Estación Sigma (San Cristóbal) </v>
      </c>
      <c r="D43" s="121" t="s">
        <v>2493</v>
      </c>
      <c r="E43" s="117" t="s">
        <v>2531</v>
      </c>
    </row>
    <row r="44" spans="1:5" ht="18" x14ac:dyDescent="0.25">
      <c r="A44" s="120" t="str">
        <f>VLOOKUP(B44,'[1]LISTADO ATM'!$A$2:$C$817,3,0)</f>
        <v>DISTRITO NACIONAL</v>
      </c>
      <c r="B44" s="120">
        <v>507</v>
      </c>
      <c r="C44" s="120" t="str">
        <f>VLOOKUP(B44,'[1]LISTADO ATM'!$A$2:$B$816,2,0)</f>
        <v>ATM Estación Sigma Boca Chica</v>
      </c>
      <c r="D44" s="121" t="s">
        <v>2493</v>
      </c>
      <c r="E44" s="117" t="s">
        <v>2585</v>
      </c>
    </row>
    <row r="45" spans="1:5" ht="18" x14ac:dyDescent="0.25">
      <c r="A45" s="120" t="str">
        <f>VLOOKUP(B45,'[1]LISTADO ATM'!$A$2:$C$817,3,0)</f>
        <v>DISTRITO NACIONAL</v>
      </c>
      <c r="B45" s="120">
        <v>983</v>
      </c>
      <c r="C45" s="120" t="str">
        <f>VLOOKUP(B45,'[1]LISTADO ATM'!$A$2:$B$816,2,0)</f>
        <v xml:space="preserve">ATM Bravo República de Colombia </v>
      </c>
      <c r="D45" s="121" t="s">
        <v>2493</v>
      </c>
      <c r="E45" s="117" t="s">
        <v>2532</v>
      </c>
    </row>
    <row r="46" spans="1:5" ht="18" x14ac:dyDescent="0.25">
      <c r="A46" s="120" t="str">
        <f>VLOOKUP(B46,'[1]LISTADO ATM'!$A$2:$C$817,3,0)</f>
        <v>NORTE</v>
      </c>
      <c r="B46" s="120">
        <v>741</v>
      </c>
      <c r="C46" s="120" t="str">
        <f>VLOOKUP(B46,'[1]LISTADO ATM'!$A$2:$B$816,2,0)</f>
        <v>ATM CURNE UASD San Francisco de Macorís</v>
      </c>
      <c r="D46" s="121" t="s">
        <v>2493</v>
      </c>
      <c r="E46" s="117" t="s">
        <v>2528</v>
      </c>
    </row>
    <row r="47" spans="1:5" ht="18" x14ac:dyDescent="0.25">
      <c r="A47" s="120" t="str">
        <f>VLOOKUP(B47,'[1]LISTADO ATM'!$A$2:$C$817,3,0)</f>
        <v>DISTRITO NACIONAL</v>
      </c>
      <c r="B47" s="120">
        <v>887</v>
      </c>
      <c r="C47" s="120" t="str">
        <f>VLOOKUP(B47,'[1]LISTADO ATM'!$A$2:$B$816,2,0)</f>
        <v>ATM S/M Bravo Los Proceres</v>
      </c>
      <c r="D47" s="121" t="s">
        <v>2493</v>
      </c>
      <c r="E47" s="117" t="s">
        <v>2587</v>
      </c>
    </row>
    <row r="48" spans="1:5" ht="18" x14ac:dyDescent="0.25">
      <c r="A48" s="120" t="str">
        <f>VLOOKUP(B48,'[1]LISTADO ATM'!$A$2:$C$817,3,0)</f>
        <v>DISTRITO NACIONAL</v>
      </c>
      <c r="B48" s="120">
        <v>620</v>
      </c>
      <c r="C48" s="120" t="str">
        <f>VLOOKUP(B48,'[1]LISTADO ATM'!$A$2:$B$816,2,0)</f>
        <v xml:space="preserve">ATM Ministerio de Medio Ambiente </v>
      </c>
      <c r="D48" s="121" t="s">
        <v>2493</v>
      </c>
      <c r="E48" s="117" t="s">
        <v>2588</v>
      </c>
    </row>
    <row r="49" spans="1:5" ht="18" x14ac:dyDescent="0.25">
      <c r="A49" s="120" t="str">
        <f>VLOOKUP(B49,'[1]LISTADO ATM'!$A$2:$C$817,3,0)</f>
        <v>NORTE</v>
      </c>
      <c r="B49" s="120">
        <v>649</v>
      </c>
      <c r="C49" s="120" t="str">
        <f>VLOOKUP(B49,'[1]LISTADO ATM'!$A$2:$B$816,2,0)</f>
        <v xml:space="preserve">ATM Oficina Galería 56 (San Francisco de Macorís) </v>
      </c>
      <c r="D49" s="121" t="s">
        <v>2493</v>
      </c>
      <c r="E49" s="117" t="s">
        <v>2581</v>
      </c>
    </row>
    <row r="50" spans="1:5" ht="18" x14ac:dyDescent="0.25">
      <c r="A50" s="120" t="str">
        <f>VLOOKUP(B50,'[1]LISTADO ATM'!$A$2:$C$817,3,0)</f>
        <v>NORTE</v>
      </c>
      <c r="B50" s="120">
        <v>154</v>
      </c>
      <c r="C50" s="120" t="str">
        <f>VLOOKUP(B50,'[1]LISTADO ATM'!$A$2:$B$816,2,0)</f>
        <v xml:space="preserve">ATM Oficina Sánchez </v>
      </c>
      <c r="D50" s="121" t="s">
        <v>2493</v>
      </c>
      <c r="E50" s="117" t="s">
        <v>2613</v>
      </c>
    </row>
    <row r="51" spans="1:5" ht="18" x14ac:dyDescent="0.25">
      <c r="A51" s="120" t="str">
        <f>VLOOKUP(B51,'[1]LISTADO ATM'!$A$2:$C$817,3,0)</f>
        <v>NORTE</v>
      </c>
      <c r="B51" s="120">
        <v>796</v>
      </c>
      <c r="C51" s="120" t="str">
        <f>VLOOKUP(B51,'[1]LISTADO ATM'!$A$2:$B$816,2,0)</f>
        <v xml:space="preserve">ATM Oficina Plaza Ventura (Nagua) </v>
      </c>
      <c r="D51" s="121" t="s">
        <v>2493</v>
      </c>
      <c r="E51" s="117" t="s">
        <v>2614</v>
      </c>
    </row>
    <row r="52" spans="1:5" ht="18" x14ac:dyDescent="0.25">
      <c r="A52" s="120" t="str">
        <f>VLOOKUP(B52,'[1]LISTADO ATM'!$A$2:$C$817,3,0)</f>
        <v>DISTRITO NACIONAL</v>
      </c>
      <c r="B52" s="120">
        <v>547</v>
      </c>
      <c r="C52" s="120" t="str">
        <f>VLOOKUP(B52,'[1]LISTADO ATM'!$A$2:$B$816,2,0)</f>
        <v xml:space="preserve">ATM Plaza Lama Herrera </v>
      </c>
      <c r="D52" s="121" t="s">
        <v>2493</v>
      </c>
      <c r="E52" s="117" t="s">
        <v>2606</v>
      </c>
    </row>
    <row r="53" spans="1:5" ht="18" x14ac:dyDescent="0.25">
      <c r="A53" s="120" t="str">
        <f>VLOOKUP(B53,'[1]LISTADO ATM'!$A$2:$C$817,3,0)</f>
        <v>DISTRITO NACIONAL</v>
      </c>
      <c r="B53" s="120">
        <v>437</v>
      </c>
      <c r="C53" s="120" t="str">
        <f>VLOOKUP(B53,'[1]LISTADO ATM'!$A$2:$B$816,2,0)</f>
        <v xml:space="preserve">ATM Autobanco Torre III </v>
      </c>
      <c r="D53" s="121" t="s">
        <v>2493</v>
      </c>
      <c r="E53" s="117" t="s">
        <v>2608</v>
      </c>
    </row>
    <row r="54" spans="1:5" ht="18" x14ac:dyDescent="0.25">
      <c r="A54" s="120" t="str">
        <f>VLOOKUP(B54,'[1]LISTADO ATM'!$A$2:$C$817,3,0)</f>
        <v>DISTRITO NACIONAL</v>
      </c>
      <c r="B54" s="120">
        <v>563</v>
      </c>
      <c r="C54" s="120" t="str">
        <f>VLOOKUP(B54,'[1]LISTADO ATM'!$A$2:$B$816,2,0)</f>
        <v xml:space="preserve">ATM Base Aérea San Isidro </v>
      </c>
      <c r="D54" s="121" t="s">
        <v>2493</v>
      </c>
      <c r="E54" s="117" t="s">
        <v>2617</v>
      </c>
    </row>
    <row r="55" spans="1:5" ht="18" x14ac:dyDescent="0.25">
      <c r="A55" s="120" t="str">
        <f>VLOOKUP(B55,'[1]LISTADO ATM'!$A$2:$C$817,3,0)</f>
        <v>ESTE</v>
      </c>
      <c r="B55" s="120">
        <v>795</v>
      </c>
      <c r="C55" s="120" t="str">
        <f>VLOOKUP(B55,'[1]LISTADO ATM'!$A$2:$B$816,2,0)</f>
        <v xml:space="preserve">ATM UNP Guaymate (La Romana) </v>
      </c>
      <c r="D55" s="121" t="s">
        <v>2493</v>
      </c>
      <c r="E55" s="117">
        <v>335755898</v>
      </c>
    </row>
    <row r="56" spans="1:5" ht="18" x14ac:dyDescent="0.25">
      <c r="A56" s="120" t="str">
        <f>VLOOKUP(B56,'[1]LISTADO ATM'!$A$2:$C$817,3,0)</f>
        <v>DISTRITO NACIONAL</v>
      </c>
      <c r="B56" s="120">
        <v>415</v>
      </c>
      <c r="C56" s="120" t="str">
        <f>VLOOKUP(B56,'[1]LISTADO ATM'!$A$2:$B$816,2,0)</f>
        <v xml:space="preserve">ATM Autobanco San Martín I </v>
      </c>
      <c r="D56" s="121" t="s">
        <v>2493</v>
      </c>
      <c r="E56" s="117" t="s">
        <v>2553</v>
      </c>
    </row>
    <row r="57" spans="1:5" ht="18" x14ac:dyDescent="0.25">
      <c r="A57" s="120" t="str">
        <f>VLOOKUP(B57,'[1]LISTADO ATM'!$A$2:$C$817,3,0)</f>
        <v>DISTRITO NACIONAL</v>
      </c>
      <c r="B57" s="120">
        <v>707</v>
      </c>
      <c r="C57" s="120" t="str">
        <f>VLOOKUP(B57,'[1]LISTADO ATM'!$A$2:$B$816,2,0)</f>
        <v xml:space="preserve">ATM IAD </v>
      </c>
      <c r="D57" s="121" t="s">
        <v>2493</v>
      </c>
      <c r="E57" s="117" t="s">
        <v>2571</v>
      </c>
    </row>
    <row r="58" spans="1:5" ht="18.75" customHeight="1" x14ac:dyDescent="0.25">
      <c r="A58" s="120" t="str">
        <f>VLOOKUP(B58,'[1]LISTADO ATM'!$A$2:$C$817,3,0)</f>
        <v>NORTE</v>
      </c>
      <c r="B58" s="120">
        <v>315</v>
      </c>
      <c r="C58" s="120" t="str">
        <f>VLOOKUP(B58,'[1]LISTADO ATM'!$A$2:$B$816,2,0)</f>
        <v xml:space="preserve">ATM Oficina Estrella Sadalá </v>
      </c>
      <c r="D58" s="121" t="s">
        <v>2493</v>
      </c>
      <c r="E58" s="117" t="s">
        <v>2527</v>
      </c>
    </row>
    <row r="59" spans="1:5" ht="18" x14ac:dyDescent="0.25">
      <c r="A59" s="120" t="str">
        <f>VLOOKUP(B59,'[1]LISTADO ATM'!$A$2:$C$817,3,0)</f>
        <v>DISTRITO NACIONAL</v>
      </c>
      <c r="B59" s="120">
        <v>408</v>
      </c>
      <c r="C59" s="120" t="str">
        <f>VLOOKUP(B59,'[1]LISTADO ATM'!$A$2:$B$816,2,0)</f>
        <v xml:space="preserve">ATM Autobanco Las Palmas de Herrera </v>
      </c>
      <c r="D59" s="121" t="s">
        <v>2493</v>
      </c>
      <c r="E59" s="117" t="s">
        <v>2609</v>
      </c>
    </row>
    <row r="60" spans="1:5" ht="18.75" thickBot="1" x14ac:dyDescent="0.3">
      <c r="A60" s="113" t="s">
        <v>2428</v>
      </c>
      <c r="B60" s="116">
        <f>COUNT(B10:B59)</f>
        <v>50</v>
      </c>
      <c r="C60" s="136"/>
      <c r="D60" s="137"/>
      <c r="E60" s="138"/>
    </row>
    <row r="61" spans="1:5" ht="15.75" thickBot="1" x14ac:dyDescent="0.3"/>
    <row r="62" spans="1:5" ht="18.75" thickBot="1" x14ac:dyDescent="0.3">
      <c r="A62" s="139" t="s">
        <v>2430</v>
      </c>
      <c r="B62" s="140"/>
      <c r="C62" s="140"/>
      <c r="D62" s="140"/>
      <c r="E62" s="141"/>
    </row>
    <row r="63" spans="1:5" ht="18" x14ac:dyDescent="0.25">
      <c r="A63" s="108" t="s">
        <v>15</v>
      </c>
      <c r="B63" s="108" t="s">
        <v>2426</v>
      </c>
      <c r="C63" s="109" t="s">
        <v>46</v>
      </c>
      <c r="D63" s="109" t="s">
        <v>2433</v>
      </c>
      <c r="E63" s="109" t="s">
        <v>2427</v>
      </c>
    </row>
    <row r="64" spans="1:5" ht="18" x14ac:dyDescent="0.25">
      <c r="A64" s="120" t="str">
        <f>VLOOKUP(B64,'[1]LISTADO ATM'!$A$2:$C$817,3,0)</f>
        <v>DISTRITO NACIONAL</v>
      </c>
      <c r="B64" s="120">
        <v>721</v>
      </c>
      <c r="C64" s="120" t="str">
        <f>VLOOKUP(B64,'[1]LISTADO ATM'!$A$2:$B$816,2,0)</f>
        <v xml:space="preserve">ATM Oficina Charles de Gaulle II </v>
      </c>
      <c r="D64" s="122" t="s">
        <v>2455</v>
      </c>
      <c r="E64" s="117" t="s">
        <v>2558</v>
      </c>
    </row>
    <row r="65" spans="1:5" ht="18" x14ac:dyDescent="0.25">
      <c r="A65" s="120" t="str">
        <f>VLOOKUP(B65,'[1]LISTADO ATM'!$A$2:$C$817,3,0)</f>
        <v>DISTRITO NACIONAL</v>
      </c>
      <c r="B65" s="120">
        <v>967</v>
      </c>
      <c r="C65" s="120" t="str">
        <f>VLOOKUP(B65,'[1]LISTADO ATM'!$A$2:$B$816,2,0)</f>
        <v xml:space="preserve">ATM UNP Hiper Olé Autopista Duarte </v>
      </c>
      <c r="D65" s="122" t="s">
        <v>2455</v>
      </c>
      <c r="E65" s="117" t="s">
        <v>2573</v>
      </c>
    </row>
    <row r="66" spans="1:5" ht="18" x14ac:dyDescent="0.25">
      <c r="A66" s="120" t="str">
        <f>VLOOKUP(B66,'[1]LISTADO ATM'!$A$2:$C$817,3,0)</f>
        <v>DISTRITO NACIONAL</v>
      </c>
      <c r="B66" s="120">
        <v>56</v>
      </c>
      <c r="C66" s="120" t="str">
        <f>VLOOKUP(B66,'[1]LISTADO ATM'!$A$2:$B$816,2,0)</f>
        <v xml:space="preserve">ATM Oficina Villa Mella II </v>
      </c>
      <c r="D66" s="122" t="s">
        <v>2455</v>
      </c>
      <c r="E66" s="117" t="s">
        <v>2586</v>
      </c>
    </row>
    <row r="67" spans="1:5" ht="18" x14ac:dyDescent="0.25">
      <c r="A67" s="120" t="str">
        <f>VLOOKUP(B67,'[1]LISTADO ATM'!$A$2:$C$817,3,0)</f>
        <v>DISTRITO NACIONAL</v>
      </c>
      <c r="B67" s="120">
        <v>755</v>
      </c>
      <c r="C67" s="120" t="str">
        <f>VLOOKUP(B67,'[1]LISTADO ATM'!$A$2:$B$816,2,0)</f>
        <v xml:space="preserve">ATM Oficina Galería del Este (Plaza) </v>
      </c>
      <c r="D67" s="122" t="s">
        <v>2455</v>
      </c>
      <c r="E67" s="117" t="s">
        <v>2600</v>
      </c>
    </row>
    <row r="68" spans="1:5" ht="18" x14ac:dyDescent="0.25">
      <c r="A68" s="120" t="str">
        <f>VLOOKUP(B68,'[1]LISTADO ATM'!$A$2:$C$817,3,0)</f>
        <v>DISTRITO NACIONAL</v>
      </c>
      <c r="B68" s="120">
        <v>722</v>
      </c>
      <c r="C68" s="120" t="str">
        <f>VLOOKUP(B68,'[1]LISTADO ATM'!$A$2:$B$816,2,0)</f>
        <v xml:space="preserve">ATM Oficina Charles de Gaulle III </v>
      </c>
      <c r="D68" s="122" t="s">
        <v>2455</v>
      </c>
      <c r="E68" s="117" t="s">
        <v>2598</v>
      </c>
    </row>
    <row r="69" spans="1:5" ht="18.75" customHeight="1" x14ac:dyDescent="0.25">
      <c r="A69" s="120" t="str">
        <f>VLOOKUP(B69,'[1]LISTADO ATM'!$A$2:$C$817,3,0)</f>
        <v>SUR</v>
      </c>
      <c r="B69" s="120">
        <v>252</v>
      </c>
      <c r="C69" s="120" t="str">
        <f>VLOOKUP(B69,'[1]LISTADO ATM'!$A$2:$B$816,2,0)</f>
        <v xml:space="preserve">ATM Banco Agrícola (Barahona) </v>
      </c>
      <c r="D69" s="122" t="s">
        <v>2455</v>
      </c>
      <c r="E69" s="117" t="s">
        <v>2599</v>
      </c>
    </row>
    <row r="70" spans="1:5" ht="18" x14ac:dyDescent="0.25">
      <c r="A70" s="120" t="str">
        <f>VLOOKUP(B70,'[1]LISTADO ATM'!$A$2:$C$817,3,0)</f>
        <v>SUR</v>
      </c>
      <c r="B70" s="120">
        <v>45</v>
      </c>
      <c r="C70" s="120" t="str">
        <f>VLOOKUP(B70,'[1]LISTADO ATM'!$A$2:$B$816,2,0)</f>
        <v xml:space="preserve">ATM Oficina Tamayo </v>
      </c>
      <c r="D70" s="122" t="s">
        <v>2455</v>
      </c>
      <c r="E70" s="117" t="s">
        <v>2610</v>
      </c>
    </row>
    <row r="71" spans="1:5" ht="18" x14ac:dyDescent="0.25">
      <c r="A71" s="120" t="str">
        <f>VLOOKUP(B71,'[1]LISTADO ATM'!$A$2:$C$817,3,0)</f>
        <v>SUR</v>
      </c>
      <c r="B71" s="120">
        <v>984</v>
      </c>
      <c r="C71" s="120" t="str">
        <f>VLOOKUP(B71,'[1]LISTADO ATM'!$A$2:$B$816,2,0)</f>
        <v xml:space="preserve">ATM Oficina Neiba II </v>
      </c>
      <c r="D71" s="122" t="s">
        <v>2455</v>
      </c>
      <c r="E71" s="117" t="s">
        <v>2615</v>
      </c>
    </row>
    <row r="72" spans="1:5" ht="18.75" customHeight="1" x14ac:dyDescent="0.25">
      <c r="A72" s="120" t="str">
        <f>VLOOKUP(B72,'[1]LISTADO ATM'!$A$2:$C$817,3,0)</f>
        <v>DISTRITO NACIONAL</v>
      </c>
      <c r="B72" s="120">
        <v>925</v>
      </c>
      <c r="C72" s="120" t="str">
        <f>VLOOKUP(B72,'[1]LISTADO ATM'!$A$2:$B$816,2,0)</f>
        <v xml:space="preserve">ATM Oficina Plaza Lama Av. 27 de Febrero </v>
      </c>
      <c r="D72" s="122" t="s">
        <v>2455</v>
      </c>
      <c r="E72" s="117" t="s">
        <v>2616</v>
      </c>
    </row>
    <row r="73" spans="1:5" ht="18" x14ac:dyDescent="0.25">
      <c r="A73" s="120" t="str">
        <f>VLOOKUP(B73,'[1]LISTADO ATM'!$A$2:$C$817,3,0)</f>
        <v>DISTRITO NACIONAL</v>
      </c>
      <c r="B73" s="120">
        <v>900</v>
      </c>
      <c r="C73" s="120" t="str">
        <f>VLOOKUP(B73,'[1]LISTADO ATM'!$A$2:$B$816,2,0)</f>
        <v xml:space="preserve">ATM UNP Merca Santo Domingo </v>
      </c>
      <c r="D73" s="122" t="s">
        <v>2455</v>
      </c>
      <c r="E73" s="117" t="s">
        <v>2618</v>
      </c>
    </row>
    <row r="74" spans="1:5" ht="18" x14ac:dyDescent="0.25">
      <c r="A74" s="120" t="str">
        <f>VLOOKUP(B74,'[1]LISTADO ATM'!$A$2:$C$817,3,0)</f>
        <v>DISTRITO NACIONAL</v>
      </c>
      <c r="B74" s="120">
        <v>183</v>
      </c>
      <c r="C74" s="120" t="str">
        <f>VLOOKUP(B74,'[1]LISTADO ATM'!$A$2:$B$816,2,0)</f>
        <v>ATM Estación Nativa Km. 22 Aut. Duarte.</v>
      </c>
      <c r="D74" s="122" t="s">
        <v>2455</v>
      </c>
      <c r="E74" s="117" t="s">
        <v>2619</v>
      </c>
    </row>
    <row r="75" spans="1:5" ht="18" x14ac:dyDescent="0.25">
      <c r="A75" s="120" t="str">
        <f>VLOOKUP(B75,'[1]LISTADO ATM'!$A$2:$C$817,3,0)</f>
        <v>NORTE</v>
      </c>
      <c r="B75" s="120">
        <v>747</v>
      </c>
      <c r="C75" s="120" t="str">
        <f>VLOOKUP(B75,'[1]LISTADO ATM'!$A$2:$B$816,2,0)</f>
        <v xml:space="preserve">ATM Club BR (Santiago) </v>
      </c>
      <c r="D75" s="122" t="s">
        <v>2455</v>
      </c>
      <c r="E75" s="117" t="s">
        <v>2596</v>
      </c>
    </row>
    <row r="76" spans="1:5" ht="18.75" thickBot="1" x14ac:dyDescent="0.3">
      <c r="A76" s="113" t="s">
        <v>2428</v>
      </c>
      <c r="B76" s="124">
        <f>COUNT(B64:B75)</f>
        <v>12</v>
      </c>
      <c r="C76" s="110"/>
      <c r="D76" s="111"/>
      <c r="E76" s="112"/>
    </row>
    <row r="77" spans="1:5" ht="15.75" thickBot="1" x14ac:dyDescent="0.3"/>
    <row r="78" spans="1:5" ht="18.75" thickBot="1" x14ac:dyDescent="0.3">
      <c r="A78" s="139" t="s">
        <v>2431</v>
      </c>
      <c r="B78" s="140"/>
      <c r="C78" s="140"/>
      <c r="D78" s="140"/>
      <c r="E78" s="141"/>
    </row>
    <row r="79" spans="1:5" ht="18" x14ac:dyDescent="0.25">
      <c r="A79" s="108" t="s">
        <v>15</v>
      </c>
      <c r="B79" s="108" t="s">
        <v>2426</v>
      </c>
      <c r="C79" s="109" t="s">
        <v>46</v>
      </c>
      <c r="D79" s="109" t="s">
        <v>2433</v>
      </c>
      <c r="E79" s="109" t="s">
        <v>2427</v>
      </c>
    </row>
    <row r="80" spans="1:5" ht="18" x14ac:dyDescent="0.25">
      <c r="A80" s="120" t="str">
        <f>VLOOKUP(B80,'[1]LISTADO ATM'!$A$2:$C$817,3,0)</f>
        <v>DISTRITO NACIONAL</v>
      </c>
      <c r="B80" s="120">
        <v>724</v>
      </c>
      <c r="C80" s="120" t="str">
        <f>VLOOKUP(B80,'[1]LISTADO ATM'!$A$2:$B$816,2,0)</f>
        <v xml:space="preserve">ATM El Huacal I </v>
      </c>
      <c r="D80" s="123" t="s">
        <v>2459</v>
      </c>
      <c r="E80" s="117" t="s">
        <v>2497</v>
      </c>
    </row>
    <row r="81" spans="1:5" ht="18" x14ac:dyDescent="0.25">
      <c r="A81" s="120" t="str">
        <f>VLOOKUP(B81,'[1]LISTADO ATM'!$A$2:$C$817,3,0)</f>
        <v>NORTE</v>
      </c>
      <c r="B81" s="120">
        <v>888</v>
      </c>
      <c r="C81" s="120" t="str">
        <f>VLOOKUP(B81,'[1]LISTADO ATM'!$A$2:$B$816,2,0)</f>
        <v>ATM Oficina galeria 56 II (SFM)</v>
      </c>
      <c r="D81" s="123" t="s">
        <v>2459</v>
      </c>
      <c r="E81" s="117" t="s">
        <v>2570</v>
      </c>
    </row>
    <row r="82" spans="1:5" ht="18" x14ac:dyDescent="0.25">
      <c r="A82" s="120" t="str">
        <f>VLOOKUP(B82,'[1]LISTADO ATM'!$A$2:$C$817,3,0)</f>
        <v>DISTRITO NACIONAL</v>
      </c>
      <c r="B82" s="120">
        <v>642</v>
      </c>
      <c r="C82" s="120" t="str">
        <f>VLOOKUP(B82,'[1]LISTADO ATM'!$A$2:$B$816,2,0)</f>
        <v xml:space="preserve">ATM OMSA Sto. Dgo. </v>
      </c>
      <c r="D82" s="123" t="s">
        <v>2459</v>
      </c>
      <c r="E82" s="117" t="s">
        <v>2503</v>
      </c>
    </row>
    <row r="83" spans="1:5" ht="18" x14ac:dyDescent="0.25">
      <c r="A83" s="120" t="str">
        <f>VLOOKUP(B83,'[1]LISTADO ATM'!$A$2:$C$817,3,0)</f>
        <v>DISTRITO NACIONAL</v>
      </c>
      <c r="B83" s="120">
        <v>713</v>
      </c>
      <c r="C83" s="120" t="str">
        <f>VLOOKUP(B83,'[1]LISTADO ATM'!$A$2:$B$816,2,0)</f>
        <v xml:space="preserve">ATM Oficina Las Américas </v>
      </c>
      <c r="D83" s="123" t="s">
        <v>2459</v>
      </c>
      <c r="E83" s="117" t="s">
        <v>2525</v>
      </c>
    </row>
    <row r="84" spans="1:5" ht="18" x14ac:dyDescent="0.25">
      <c r="A84" s="120" t="str">
        <f>VLOOKUP(B84,'[1]LISTADO ATM'!$A$2:$C$817,3,0)</f>
        <v>NORTE</v>
      </c>
      <c r="B84" s="120">
        <v>638</v>
      </c>
      <c r="C84" s="120" t="str">
        <f>VLOOKUP(B84,'[1]LISTADO ATM'!$A$2:$B$816,2,0)</f>
        <v xml:space="preserve">ATM S/M Yoma </v>
      </c>
      <c r="D84" s="123" t="s">
        <v>2459</v>
      </c>
      <c r="E84" s="117" t="s">
        <v>2597</v>
      </c>
    </row>
    <row r="85" spans="1:5" ht="18.75" thickBot="1" x14ac:dyDescent="0.3">
      <c r="A85" s="113" t="s">
        <v>2428</v>
      </c>
      <c r="B85" s="116">
        <f>COUNT(B80:B84)</f>
        <v>5</v>
      </c>
      <c r="C85" s="111"/>
      <c r="D85" s="111"/>
      <c r="E85" s="112"/>
    </row>
    <row r="86" spans="1:5" ht="15.75" thickBot="1" x14ac:dyDescent="0.3"/>
    <row r="87" spans="1:5" ht="18.75" thickBot="1" x14ac:dyDescent="0.3">
      <c r="A87" s="150" t="s">
        <v>2429</v>
      </c>
      <c r="B87" s="151"/>
    </row>
    <row r="88" spans="1:5" ht="18.75" thickBot="1" x14ac:dyDescent="0.3">
      <c r="A88" s="152">
        <f>+B76+B85</f>
        <v>17</v>
      </c>
      <c r="B88" s="153"/>
    </row>
    <row r="89" spans="1:5" ht="15.75" thickBot="1" x14ac:dyDescent="0.3"/>
    <row r="90" spans="1:5" ht="18.75" thickBot="1" x14ac:dyDescent="0.3">
      <c r="A90" s="139" t="s">
        <v>2432</v>
      </c>
      <c r="B90" s="140"/>
      <c r="C90" s="140"/>
      <c r="D90" s="140"/>
      <c r="E90" s="141"/>
    </row>
    <row r="91" spans="1:5" ht="18" x14ac:dyDescent="0.25">
      <c r="A91" s="108" t="s">
        <v>15</v>
      </c>
      <c r="B91" s="109" t="s">
        <v>2426</v>
      </c>
      <c r="C91" s="114" t="s">
        <v>46</v>
      </c>
      <c r="D91" s="148" t="s">
        <v>2433</v>
      </c>
      <c r="E91" s="149"/>
    </row>
    <row r="92" spans="1:5" ht="18" x14ac:dyDescent="0.25">
      <c r="A92" s="120" t="str">
        <f>VLOOKUP(B92,'[1]LISTADO ATM'!$A$2:$C$817,3,0)</f>
        <v>SUR</v>
      </c>
      <c r="B92" s="120">
        <v>870</v>
      </c>
      <c r="C92" s="120" t="str">
        <f>VLOOKUP(B92,'[1]LISTADO ATM'!$A$2:$B$816,2,0)</f>
        <v xml:space="preserve">ATM Willbes Dominicana (Barahona) </v>
      </c>
      <c r="D92" s="134" t="s">
        <v>2494</v>
      </c>
      <c r="E92" s="135"/>
    </row>
    <row r="93" spans="1:5" ht="18" x14ac:dyDescent="0.25">
      <c r="A93" s="120" t="str">
        <f>VLOOKUP(B93,'[1]LISTADO ATM'!$A$2:$C$817,3,0)</f>
        <v>DISTRITO NACIONAL</v>
      </c>
      <c r="B93" s="120">
        <v>815</v>
      </c>
      <c r="C93" s="120" t="str">
        <f>VLOOKUP(B93,'[1]LISTADO ATM'!$A$2:$B$816,2,0)</f>
        <v xml:space="preserve">ATM Oficina Atalaya del Mar </v>
      </c>
      <c r="D93" s="134" t="s">
        <v>2500</v>
      </c>
      <c r="E93" s="135"/>
    </row>
    <row r="94" spans="1:5" ht="18" x14ac:dyDescent="0.25">
      <c r="A94" s="120" t="str">
        <f>VLOOKUP(B94,'[1]LISTADO ATM'!$A$2:$C$817,3,0)</f>
        <v>ESTE</v>
      </c>
      <c r="B94" s="120">
        <v>630</v>
      </c>
      <c r="C94" s="120" t="str">
        <f>VLOOKUP(B94,'[1]LISTADO ATM'!$A$2:$B$816,2,0)</f>
        <v xml:space="preserve">ATM Oficina Plaza Zaglul (SPM) </v>
      </c>
      <c r="D94" s="134" t="s">
        <v>2476</v>
      </c>
      <c r="E94" s="135"/>
    </row>
    <row r="95" spans="1:5" ht="18" x14ac:dyDescent="0.25">
      <c r="A95" s="120" t="str">
        <f>VLOOKUP(B95,'[1]LISTADO ATM'!$A$2:$C$817,3,0)</f>
        <v>NORTE</v>
      </c>
      <c r="B95" s="120">
        <v>679</v>
      </c>
      <c r="C95" s="120" t="str">
        <f>VLOOKUP(B95,'[1]LISTADO ATM'!$A$2:$B$816,2,0)</f>
        <v>ATM Base Aerea Puerto Plata</v>
      </c>
      <c r="D95" s="134" t="s">
        <v>2476</v>
      </c>
      <c r="E95" s="135"/>
    </row>
    <row r="96" spans="1:5" ht="18" x14ac:dyDescent="0.25">
      <c r="A96" s="120" t="str">
        <f>VLOOKUP(B96,'[1]LISTADO ATM'!$A$2:$C$817,3,0)</f>
        <v>DISTRITO NACIONAL</v>
      </c>
      <c r="B96" s="120">
        <v>823</v>
      </c>
      <c r="C96" s="120" t="str">
        <f>VLOOKUP(B96,'[1]LISTADO ATM'!$A$2:$B$816,2,0)</f>
        <v xml:space="preserve">ATM UNP El Carril (Haina) </v>
      </c>
      <c r="D96" s="134" t="s">
        <v>2476</v>
      </c>
      <c r="E96" s="135"/>
    </row>
    <row r="97" spans="1:5" ht="18" x14ac:dyDescent="0.25">
      <c r="A97" s="120" t="str">
        <f>VLOOKUP(B97,'[1]LISTADO ATM'!$A$2:$C$817,3,0)</f>
        <v>SUR</v>
      </c>
      <c r="B97" s="120">
        <v>873</v>
      </c>
      <c r="C97" s="120" t="str">
        <f>VLOOKUP(B97,'[1]LISTADO ATM'!$A$2:$B$816,2,0)</f>
        <v xml:space="preserve">ATM Centro de Caja San Cristóbal II </v>
      </c>
      <c r="D97" s="134" t="s">
        <v>2494</v>
      </c>
      <c r="E97" s="135"/>
    </row>
    <row r="98" spans="1:5" ht="18" x14ac:dyDescent="0.25">
      <c r="A98" s="120" t="str">
        <f>VLOOKUP(B98,'[1]LISTADO ATM'!$A$2:$C$817,3,0)</f>
        <v>NORTE</v>
      </c>
      <c r="B98" s="120">
        <v>283</v>
      </c>
      <c r="C98" s="120" t="str">
        <f>VLOOKUP(B98,'[1]LISTADO ATM'!$A$2:$B$816,2,0)</f>
        <v xml:space="preserve">ATM Oficina Nibaje </v>
      </c>
      <c r="D98" s="134" t="s">
        <v>2476</v>
      </c>
      <c r="E98" s="135"/>
    </row>
    <row r="99" spans="1:5" ht="18" x14ac:dyDescent="0.25">
      <c r="A99" s="120" t="str">
        <f>VLOOKUP(B99,'[1]LISTADO ATM'!$A$2:$C$817,3,0)</f>
        <v>SUR</v>
      </c>
      <c r="B99" s="120">
        <v>512</v>
      </c>
      <c r="C99" s="120" t="str">
        <f>VLOOKUP(B99,'[1]LISTADO ATM'!$A$2:$B$816,2,0)</f>
        <v>ATM Plaza Jesús Ferreira</v>
      </c>
      <c r="D99" s="134" t="s">
        <v>2476</v>
      </c>
      <c r="E99" s="135"/>
    </row>
    <row r="100" spans="1:5" ht="18" x14ac:dyDescent="0.25">
      <c r="A100" s="120" t="str">
        <f>VLOOKUP(B100,'[1]LISTADO ATM'!$A$2:$C$817,3,0)</f>
        <v>DISTRITO NACIONAL</v>
      </c>
      <c r="B100" s="120">
        <v>564</v>
      </c>
      <c r="C100" s="120" t="str">
        <f>VLOOKUP(B100,'[1]LISTADO ATM'!$A$2:$B$816,2,0)</f>
        <v xml:space="preserve">ATM Ministerio de Agricultura </v>
      </c>
      <c r="D100" s="134" t="s">
        <v>2476</v>
      </c>
      <c r="E100" s="135"/>
    </row>
    <row r="101" spans="1:5" ht="18" x14ac:dyDescent="0.25">
      <c r="A101" s="120" t="str">
        <f>VLOOKUP(B101,'[1]LISTADO ATM'!$A$2:$C$817,3,0)</f>
        <v>DISTRITO NACIONAL</v>
      </c>
      <c r="B101" s="120">
        <v>302</v>
      </c>
      <c r="C101" s="120" t="str">
        <f>VLOOKUP(B101,'[1]LISTADO ATM'!$A$2:$B$816,2,0)</f>
        <v xml:space="preserve">ATM S/M Aprezio Los Mameyes  </v>
      </c>
      <c r="D101" s="134" t="s">
        <v>2494</v>
      </c>
      <c r="E101" s="135"/>
    </row>
    <row r="102" spans="1:5" ht="18" x14ac:dyDescent="0.25">
      <c r="A102" s="120" t="str">
        <f>VLOOKUP(B102,'[1]LISTADO ATM'!$A$2:$C$817,3,0)</f>
        <v>DISTRITO NACIONAL</v>
      </c>
      <c r="B102" s="120">
        <v>515</v>
      </c>
      <c r="C102" s="120" t="str">
        <f>VLOOKUP(B102,'[1]LISTADO ATM'!$A$2:$B$816,2,0)</f>
        <v xml:space="preserve">ATM Oficina Agora Mall I </v>
      </c>
      <c r="D102" s="134" t="s">
        <v>2494</v>
      </c>
      <c r="E102" s="135"/>
    </row>
    <row r="103" spans="1:5" ht="18" x14ac:dyDescent="0.25">
      <c r="A103" s="120" t="str">
        <f>VLOOKUP(B103,'[1]LISTADO ATM'!$A$2:$C$817,3,0)</f>
        <v>DISTRITO NACIONAL</v>
      </c>
      <c r="B103" s="120">
        <v>448</v>
      </c>
      <c r="C103" s="120" t="str">
        <f>VLOOKUP(B103,'[1]LISTADO ATM'!$A$2:$B$816,2,0)</f>
        <v xml:space="preserve">ATM Club Banco Central </v>
      </c>
      <c r="D103" s="134" t="s">
        <v>2494</v>
      </c>
      <c r="E103" s="135"/>
    </row>
    <row r="104" spans="1:5" ht="18" x14ac:dyDescent="0.25">
      <c r="A104" s="120" t="str">
        <f>VLOOKUP(B104,'[1]LISTADO ATM'!$A$2:$C$817,3,0)</f>
        <v>NORTE</v>
      </c>
      <c r="B104" s="120">
        <v>894</v>
      </c>
      <c r="C104" s="120" t="str">
        <f>VLOOKUP(B104,'[1]LISTADO ATM'!$A$2:$B$816,2,0)</f>
        <v>ATM Eco Petroleo Estero Hondo</v>
      </c>
      <c r="D104" s="134" t="s">
        <v>2494</v>
      </c>
      <c r="E104" s="135"/>
    </row>
    <row r="105" spans="1:5" ht="18" x14ac:dyDescent="0.25">
      <c r="A105" s="120" t="str">
        <f>VLOOKUP(B105,'[1]LISTADO ATM'!$A$2:$C$817,3,0)</f>
        <v>SUR</v>
      </c>
      <c r="B105" s="120">
        <v>615</v>
      </c>
      <c r="C105" s="120" t="str">
        <f>VLOOKUP(B105,'[1]LISTADO ATM'!$A$2:$B$816,2,0)</f>
        <v xml:space="preserve">ATM Estación Sunix Cabral (Barahona) </v>
      </c>
      <c r="D105" s="134" t="s">
        <v>2622</v>
      </c>
      <c r="E105" s="135"/>
    </row>
    <row r="106" spans="1:5" ht="18" x14ac:dyDescent="0.25">
      <c r="A106" s="120" t="str">
        <f>VLOOKUP(B106,'[1]LISTADO ATM'!$A$2:$C$817,3,0)</f>
        <v>NORTE</v>
      </c>
      <c r="B106" s="120">
        <v>463</v>
      </c>
      <c r="C106" s="120" t="str">
        <f>VLOOKUP(B106,'[1]LISTADO ATM'!$A$2:$B$816,2,0)</f>
        <v xml:space="preserve">ATM La Sirena El Embrujo </v>
      </c>
      <c r="D106" s="134" t="s">
        <v>2476</v>
      </c>
      <c r="E106" s="135"/>
    </row>
    <row r="107" spans="1:5" ht="18" x14ac:dyDescent="0.25">
      <c r="A107" s="120" t="str">
        <f>VLOOKUP(B107,'[1]LISTADO ATM'!$A$2:$C$817,3,0)</f>
        <v>DISTRITO NACIONAL</v>
      </c>
      <c r="B107" s="120">
        <v>593</v>
      </c>
      <c r="C107" s="120" t="str">
        <f>VLOOKUP(B107,'[1]LISTADO ATM'!$A$2:$B$816,2,0)</f>
        <v xml:space="preserve">ATM Ministerio Fuerzas Armadas II </v>
      </c>
      <c r="D107" s="134" t="s">
        <v>2476</v>
      </c>
      <c r="E107" s="135"/>
    </row>
    <row r="108" spans="1:5" ht="18" x14ac:dyDescent="0.25">
      <c r="A108" s="120" t="str">
        <f>VLOOKUP(B108,'[1]LISTADO ATM'!$A$2:$C$817,3,0)</f>
        <v>ESTE</v>
      </c>
      <c r="B108" s="120">
        <v>121</v>
      </c>
      <c r="C108" s="120" t="str">
        <f>VLOOKUP(B108,'[1]LISTADO ATM'!$A$2:$B$816,2,0)</f>
        <v xml:space="preserve">ATM Oficina Bayaguana </v>
      </c>
      <c r="D108" s="134" t="s">
        <v>2476</v>
      </c>
      <c r="E108" s="135"/>
    </row>
    <row r="109" spans="1:5" ht="18" x14ac:dyDescent="0.25">
      <c r="A109" s="120" t="str">
        <f>VLOOKUP(B109,'[1]LISTADO ATM'!$A$2:$C$817,3,0)</f>
        <v>NORTE</v>
      </c>
      <c r="B109" s="120">
        <v>496</v>
      </c>
      <c r="C109" s="120" t="str">
        <f>VLOOKUP(B109,'[1]LISTADO ATM'!$A$2:$B$816,2,0)</f>
        <v xml:space="preserve">ATM Multicentro La Sirena Bonao </v>
      </c>
      <c r="D109" s="134" t="s">
        <v>2476</v>
      </c>
      <c r="E109" s="135"/>
    </row>
    <row r="110" spans="1:5" ht="18" x14ac:dyDescent="0.25">
      <c r="A110" s="120" t="str">
        <f>VLOOKUP(B110,'[1]LISTADO ATM'!$A$2:$C$817,3,0)</f>
        <v>SUR</v>
      </c>
      <c r="B110" s="120">
        <v>677</v>
      </c>
      <c r="C110" s="120" t="str">
        <f>VLOOKUP(B110,'[1]LISTADO ATM'!$A$2:$B$816,2,0)</f>
        <v>ATM PBG Villa Jaragua</v>
      </c>
      <c r="D110" s="134" t="s">
        <v>2476</v>
      </c>
      <c r="E110" s="135"/>
    </row>
    <row r="111" spans="1:5" ht="18" x14ac:dyDescent="0.25">
      <c r="A111" s="120" t="str">
        <f>VLOOKUP(B111,'[1]LISTADO ATM'!$A$2:$C$817,3,0)</f>
        <v>DISTRITO NACIONAL</v>
      </c>
      <c r="B111" s="120">
        <v>659</v>
      </c>
      <c r="C111" s="120" t="str">
        <f>VLOOKUP(B111,'[1]LISTADO ATM'!$A$2:$B$816,2,0)</f>
        <v>ATM Down Town Center</v>
      </c>
      <c r="D111" s="134" t="s">
        <v>2476</v>
      </c>
      <c r="E111" s="135"/>
    </row>
    <row r="112" spans="1:5" ht="18" x14ac:dyDescent="0.25">
      <c r="A112" s="120" t="str">
        <f>VLOOKUP(B112,'[1]LISTADO ATM'!$A$2:$C$817,3,0)</f>
        <v>DISTRITO NACIONAL</v>
      </c>
      <c r="B112" s="120">
        <v>725</v>
      </c>
      <c r="C112" s="120" t="str">
        <f>VLOOKUP(B112,'[1]LISTADO ATM'!$A$2:$B$816,2,0)</f>
        <v xml:space="preserve">ATM El Huacal II  </v>
      </c>
      <c r="D112" s="134" t="s">
        <v>2494</v>
      </c>
      <c r="E112" s="135"/>
    </row>
    <row r="113" spans="1:5" ht="18" x14ac:dyDescent="0.25">
      <c r="A113" s="120" t="str">
        <f>VLOOKUP(B113,'[1]LISTADO ATM'!$A$2:$C$817,3,0)</f>
        <v>NORTE</v>
      </c>
      <c r="B113" s="120">
        <v>119</v>
      </c>
      <c r="C113" s="120" t="str">
        <f>VLOOKUP(B113,'[1]LISTADO ATM'!$A$2:$B$816,2,0)</f>
        <v>ATM Oficina La Barranquita</v>
      </c>
      <c r="D113" s="134" t="s">
        <v>2476</v>
      </c>
      <c r="E113" s="135"/>
    </row>
    <row r="114" spans="1:5" ht="18" x14ac:dyDescent="0.25">
      <c r="A114" s="120" t="str">
        <f>VLOOKUP(B114,'[1]LISTADO ATM'!$A$2:$C$817,3,0)</f>
        <v>DISTRITO NACIONAL</v>
      </c>
      <c r="B114" s="120">
        <v>387</v>
      </c>
      <c r="C114" s="120" t="str">
        <f>VLOOKUP(B114,'[1]LISTADO ATM'!$A$2:$B$816,2,0)</f>
        <v xml:space="preserve">ATM S/M La Cadena San Vicente de Paul </v>
      </c>
      <c r="D114" s="134" t="s">
        <v>2476</v>
      </c>
      <c r="E114" s="135"/>
    </row>
    <row r="115" spans="1:5" ht="18.75" thickBot="1" x14ac:dyDescent="0.3">
      <c r="A115" s="120" t="str">
        <f>VLOOKUP(B115,'[1]LISTADO ATM'!$A$2:$C$817,3,0)</f>
        <v>NORTE</v>
      </c>
      <c r="B115" s="120">
        <v>72</v>
      </c>
      <c r="C115" s="120" t="str">
        <f>VLOOKUP(B115,'[1]LISTADO ATM'!$A$2:$B$816,2,0)</f>
        <v xml:space="preserve">ATM UNP Aeropuerto Gregorio Luperón (Puerto Plata) </v>
      </c>
      <c r="D115" s="134" t="s">
        <v>2476</v>
      </c>
      <c r="E115" s="135"/>
    </row>
    <row r="116" spans="1:5" ht="18.75" thickBot="1" x14ac:dyDescent="0.3">
      <c r="A116" s="113" t="s">
        <v>2428</v>
      </c>
      <c r="B116" s="126">
        <f>COUNT(B92:B115)</f>
        <v>24</v>
      </c>
      <c r="C116" s="111"/>
      <c r="D116" s="111"/>
      <c r="E116" s="112"/>
    </row>
  </sheetData>
  <mergeCells count="35">
    <mergeCell ref="D111:E111"/>
    <mergeCell ref="D104:E104"/>
    <mergeCell ref="D105:E105"/>
    <mergeCell ref="D106:E106"/>
    <mergeCell ref="D107:E107"/>
    <mergeCell ref="D110:E110"/>
    <mergeCell ref="A1:E1"/>
    <mergeCell ref="A2:E2"/>
    <mergeCell ref="A3:E3"/>
    <mergeCell ref="A8:E8"/>
    <mergeCell ref="D96:E96"/>
    <mergeCell ref="D93:E93"/>
    <mergeCell ref="D94:E94"/>
    <mergeCell ref="D95:E95"/>
    <mergeCell ref="D91:E91"/>
    <mergeCell ref="D92:E92"/>
    <mergeCell ref="A87:B87"/>
    <mergeCell ref="A88:B88"/>
    <mergeCell ref="A90:E90"/>
    <mergeCell ref="D112:E112"/>
    <mergeCell ref="D113:E113"/>
    <mergeCell ref="D114:E114"/>
    <mergeCell ref="D115:E115"/>
    <mergeCell ref="C60:E60"/>
    <mergeCell ref="A62:E62"/>
    <mergeCell ref="A78:E78"/>
    <mergeCell ref="D97:E97"/>
    <mergeCell ref="D98:E98"/>
    <mergeCell ref="D99:E99"/>
    <mergeCell ref="D100:E100"/>
    <mergeCell ref="D101:E101"/>
    <mergeCell ref="D102:E102"/>
    <mergeCell ref="D108:E108"/>
    <mergeCell ref="D109:E109"/>
    <mergeCell ref="D103:E103"/>
  </mergeCells>
  <phoneticPr fontId="47" type="noConversion"/>
  <conditionalFormatting sqref="B117:B1048576">
    <cfRule type="duplicateValues" dxfId="757" priority="1666"/>
    <cfRule type="duplicateValues" dxfId="756" priority="1705"/>
  </conditionalFormatting>
  <conditionalFormatting sqref="E93">
    <cfRule type="duplicateValues" dxfId="755" priority="313"/>
  </conditionalFormatting>
  <conditionalFormatting sqref="E93">
    <cfRule type="duplicateValues" dxfId="754" priority="312"/>
  </conditionalFormatting>
  <conditionalFormatting sqref="E94">
    <cfRule type="duplicateValues" dxfId="753" priority="311"/>
  </conditionalFormatting>
  <conditionalFormatting sqref="E94">
    <cfRule type="duplicateValues" dxfId="752" priority="310"/>
  </conditionalFormatting>
  <conditionalFormatting sqref="E92">
    <cfRule type="duplicateValues" dxfId="751" priority="309"/>
  </conditionalFormatting>
  <conditionalFormatting sqref="E92">
    <cfRule type="duplicateValues" dxfId="750" priority="308"/>
  </conditionalFormatting>
  <conditionalFormatting sqref="B86:B90 B77:B78 B1:B8 B61:B62">
    <cfRule type="duplicateValues" dxfId="749" priority="307"/>
  </conditionalFormatting>
  <conditionalFormatting sqref="B86:B90 B77:B78">
    <cfRule type="duplicateValues" dxfId="748" priority="306"/>
  </conditionalFormatting>
  <conditionalFormatting sqref="E116 E85:E91 E1:E8 E60:E62 E76:E79">
    <cfRule type="duplicateValues" dxfId="747" priority="305"/>
  </conditionalFormatting>
  <conditionalFormatting sqref="E82">
    <cfRule type="duplicateValues" dxfId="746" priority="304"/>
  </conditionalFormatting>
  <conditionalFormatting sqref="E82">
    <cfRule type="duplicateValues" dxfId="745" priority="301"/>
    <cfRule type="duplicateValues" dxfId="744" priority="302"/>
    <cfRule type="duplicateValues" dxfId="743" priority="303"/>
  </conditionalFormatting>
  <conditionalFormatting sqref="E82">
    <cfRule type="duplicateValues" dxfId="742" priority="299"/>
    <cfRule type="duplicateValues" dxfId="741" priority="300"/>
  </conditionalFormatting>
  <conditionalFormatting sqref="E82">
    <cfRule type="duplicateValues" dxfId="740" priority="298"/>
  </conditionalFormatting>
  <conditionalFormatting sqref="E80">
    <cfRule type="duplicateValues" dxfId="739" priority="297"/>
  </conditionalFormatting>
  <conditionalFormatting sqref="E80">
    <cfRule type="duplicateValues" dxfId="738" priority="294"/>
    <cfRule type="duplicateValues" dxfId="737" priority="295"/>
    <cfRule type="duplicateValues" dxfId="736" priority="296"/>
  </conditionalFormatting>
  <conditionalFormatting sqref="E80">
    <cfRule type="duplicateValues" dxfId="735" priority="292"/>
    <cfRule type="duplicateValues" dxfId="734" priority="293"/>
  </conditionalFormatting>
  <conditionalFormatting sqref="E85:E91 E1:E8 E60:E62 E76:E79">
    <cfRule type="duplicateValues" dxfId="733" priority="314"/>
  </conditionalFormatting>
  <conditionalFormatting sqref="E95:E96">
    <cfRule type="duplicateValues" dxfId="732" priority="315"/>
  </conditionalFormatting>
  <conditionalFormatting sqref="B116 B85:B91 B1:B8 B60:B62 B64:B78 B43:B46">
    <cfRule type="duplicateValues" dxfId="731" priority="316"/>
    <cfRule type="duplicateValues" dxfId="730" priority="317"/>
    <cfRule type="duplicateValues" dxfId="729" priority="318"/>
  </conditionalFormatting>
  <conditionalFormatting sqref="B116 B85:B91 B1:B8 B60:B62 B64:B78 B43:B46">
    <cfRule type="duplicateValues" dxfId="728" priority="319"/>
    <cfRule type="duplicateValues" dxfId="727" priority="320"/>
    <cfRule type="duplicateValues" dxfId="726" priority="321"/>
    <cfRule type="duplicateValues" dxfId="725" priority="322"/>
  </conditionalFormatting>
  <conditionalFormatting sqref="B116 B85:B91 B1:B8 B60:B62 B64:B78 B43:B46">
    <cfRule type="duplicateValues" dxfId="724" priority="323"/>
  </conditionalFormatting>
  <conditionalFormatting sqref="E81">
    <cfRule type="duplicateValues" dxfId="723" priority="324"/>
  </conditionalFormatting>
  <conditionalFormatting sqref="E81">
    <cfRule type="duplicateValues" dxfId="722" priority="325"/>
    <cfRule type="duplicateValues" dxfId="721" priority="326"/>
    <cfRule type="duplicateValues" dxfId="720" priority="327"/>
  </conditionalFormatting>
  <conditionalFormatting sqref="E81">
    <cfRule type="duplicateValues" dxfId="719" priority="328"/>
    <cfRule type="duplicateValues" dxfId="718" priority="329"/>
  </conditionalFormatting>
  <conditionalFormatting sqref="E11">
    <cfRule type="duplicateValues" dxfId="717" priority="284"/>
  </conditionalFormatting>
  <conditionalFormatting sqref="E11">
    <cfRule type="duplicateValues" dxfId="716" priority="281"/>
    <cfRule type="duplicateValues" dxfId="715" priority="282"/>
    <cfRule type="duplicateValues" dxfId="714" priority="283"/>
  </conditionalFormatting>
  <conditionalFormatting sqref="E11">
    <cfRule type="duplicateValues" dxfId="713" priority="279"/>
    <cfRule type="duplicateValues" dxfId="712" priority="280"/>
  </conditionalFormatting>
  <conditionalFormatting sqref="E11">
    <cfRule type="duplicateValues" dxfId="711" priority="278"/>
  </conditionalFormatting>
  <conditionalFormatting sqref="E11">
    <cfRule type="duplicateValues" dxfId="710" priority="277"/>
  </conditionalFormatting>
  <conditionalFormatting sqref="E12">
    <cfRule type="duplicateValues" dxfId="709" priority="276"/>
  </conditionalFormatting>
  <conditionalFormatting sqref="E12">
    <cfRule type="duplicateValues" dxfId="708" priority="273"/>
    <cfRule type="duplicateValues" dxfId="707" priority="274"/>
    <cfRule type="duplicateValues" dxfId="706" priority="275"/>
  </conditionalFormatting>
  <conditionalFormatting sqref="E12">
    <cfRule type="duplicateValues" dxfId="705" priority="271"/>
    <cfRule type="duplicateValues" dxfId="704" priority="272"/>
  </conditionalFormatting>
  <conditionalFormatting sqref="E12">
    <cfRule type="duplicateValues" dxfId="703" priority="270"/>
  </conditionalFormatting>
  <conditionalFormatting sqref="E12">
    <cfRule type="duplicateValues" dxfId="702" priority="267"/>
    <cfRule type="duplicateValues" dxfId="701" priority="268"/>
    <cfRule type="duplicateValues" dxfId="700" priority="269"/>
  </conditionalFormatting>
  <conditionalFormatting sqref="E12">
    <cfRule type="duplicateValues" dxfId="699" priority="265"/>
    <cfRule type="duplicateValues" dxfId="698" priority="266"/>
  </conditionalFormatting>
  <conditionalFormatting sqref="E12">
    <cfRule type="duplicateValues" dxfId="697" priority="264"/>
  </conditionalFormatting>
  <conditionalFormatting sqref="E12">
    <cfRule type="duplicateValues" dxfId="696" priority="263"/>
  </conditionalFormatting>
  <conditionalFormatting sqref="E13:E14">
    <cfRule type="duplicateValues" dxfId="695" priority="262"/>
  </conditionalFormatting>
  <conditionalFormatting sqref="E13:E14">
    <cfRule type="duplicateValues" dxfId="694" priority="259"/>
    <cfRule type="duplicateValues" dxfId="693" priority="260"/>
    <cfRule type="duplicateValues" dxfId="692" priority="261"/>
  </conditionalFormatting>
  <conditionalFormatting sqref="E13:E14">
    <cfRule type="duplicateValues" dxfId="691" priority="257"/>
    <cfRule type="duplicateValues" dxfId="690" priority="258"/>
  </conditionalFormatting>
  <conditionalFormatting sqref="E10">
    <cfRule type="duplicateValues" dxfId="689" priority="256"/>
  </conditionalFormatting>
  <conditionalFormatting sqref="E10">
    <cfRule type="duplicateValues" dxfId="688" priority="253"/>
    <cfRule type="duplicateValues" dxfId="687" priority="254"/>
    <cfRule type="duplicateValues" dxfId="686" priority="255"/>
  </conditionalFormatting>
  <conditionalFormatting sqref="E10">
    <cfRule type="duplicateValues" dxfId="685" priority="251"/>
    <cfRule type="duplicateValues" dxfId="684" priority="252"/>
  </conditionalFormatting>
  <conditionalFormatting sqref="E11">
    <cfRule type="duplicateValues" dxfId="683" priority="285"/>
  </conditionalFormatting>
  <conditionalFormatting sqref="E11">
    <cfRule type="duplicateValues" dxfId="682" priority="286"/>
    <cfRule type="duplicateValues" dxfId="681" priority="287"/>
    <cfRule type="duplicateValues" dxfId="680" priority="288"/>
  </conditionalFormatting>
  <conditionalFormatting sqref="E11">
    <cfRule type="duplicateValues" dxfId="679" priority="289"/>
    <cfRule type="duplicateValues" dxfId="678" priority="290"/>
  </conditionalFormatting>
  <conditionalFormatting sqref="E17">
    <cfRule type="duplicateValues" dxfId="677" priority="244"/>
  </conditionalFormatting>
  <conditionalFormatting sqref="E17">
    <cfRule type="duplicateValues" dxfId="676" priority="241"/>
    <cfRule type="duplicateValues" dxfId="675" priority="242"/>
    <cfRule type="duplicateValues" dxfId="674" priority="243"/>
  </conditionalFormatting>
  <conditionalFormatting sqref="E17">
    <cfRule type="duplicateValues" dxfId="673" priority="239"/>
    <cfRule type="duplicateValues" dxfId="672" priority="240"/>
  </conditionalFormatting>
  <conditionalFormatting sqref="E15:E16">
    <cfRule type="duplicateValues" dxfId="671" priority="245"/>
  </conditionalFormatting>
  <conditionalFormatting sqref="E15:E16">
    <cfRule type="duplicateValues" dxfId="670" priority="246"/>
    <cfRule type="duplicateValues" dxfId="669" priority="247"/>
    <cfRule type="duplicateValues" dxfId="668" priority="248"/>
  </conditionalFormatting>
  <conditionalFormatting sqref="E15:E16">
    <cfRule type="duplicateValues" dxfId="667" priority="249"/>
    <cfRule type="duplicateValues" dxfId="666" priority="250"/>
  </conditionalFormatting>
  <conditionalFormatting sqref="E18">
    <cfRule type="duplicateValues" dxfId="665" priority="238"/>
  </conditionalFormatting>
  <conditionalFormatting sqref="E18">
    <cfRule type="duplicateValues" dxfId="664" priority="235"/>
    <cfRule type="duplicateValues" dxfId="663" priority="236"/>
    <cfRule type="duplicateValues" dxfId="662" priority="237"/>
  </conditionalFormatting>
  <conditionalFormatting sqref="E18">
    <cfRule type="duplicateValues" dxfId="661" priority="233"/>
    <cfRule type="duplicateValues" dxfId="660" priority="234"/>
  </conditionalFormatting>
  <conditionalFormatting sqref="E19">
    <cfRule type="duplicateValues" dxfId="659" priority="232"/>
  </conditionalFormatting>
  <conditionalFormatting sqref="E19">
    <cfRule type="duplicateValues" dxfId="658" priority="229"/>
    <cfRule type="duplicateValues" dxfId="657" priority="230"/>
    <cfRule type="duplicateValues" dxfId="656" priority="231"/>
  </conditionalFormatting>
  <conditionalFormatting sqref="E19">
    <cfRule type="duplicateValues" dxfId="655" priority="227"/>
    <cfRule type="duplicateValues" dxfId="654" priority="228"/>
  </conditionalFormatting>
  <conditionalFormatting sqref="E20">
    <cfRule type="duplicateValues" dxfId="653" priority="226"/>
  </conditionalFormatting>
  <conditionalFormatting sqref="E20">
    <cfRule type="duplicateValues" dxfId="652" priority="223"/>
    <cfRule type="duplicateValues" dxfId="651" priority="224"/>
    <cfRule type="duplicateValues" dxfId="650" priority="225"/>
  </conditionalFormatting>
  <conditionalFormatting sqref="E20">
    <cfRule type="duplicateValues" dxfId="649" priority="221"/>
    <cfRule type="duplicateValues" dxfId="648" priority="222"/>
  </conditionalFormatting>
  <conditionalFormatting sqref="E24">
    <cfRule type="duplicateValues" dxfId="647" priority="215"/>
  </conditionalFormatting>
  <conditionalFormatting sqref="E24">
    <cfRule type="duplicateValues" dxfId="646" priority="216"/>
    <cfRule type="duplicateValues" dxfId="645" priority="217"/>
    <cfRule type="duplicateValues" dxfId="644" priority="218"/>
  </conditionalFormatting>
  <conditionalFormatting sqref="E24">
    <cfRule type="duplicateValues" dxfId="643" priority="219"/>
    <cfRule type="duplicateValues" dxfId="642" priority="220"/>
  </conditionalFormatting>
  <conditionalFormatting sqref="E25">
    <cfRule type="duplicateValues" dxfId="641" priority="214"/>
  </conditionalFormatting>
  <conditionalFormatting sqref="E25">
    <cfRule type="duplicateValues" dxfId="640" priority="211"/>
    <cfRule type="duplicateValues" dxfId="639" priority="212"/>
    <cfRule type="duplicateValues" dxfId="638" priority="213"/>
  </conditionalFormatting>
  <conditionalFormatting sqref="E25">
    <cfRule type="duplicateValues" dxfId="637" priority="209"/>
    <cfRule type="duplicateValues" dxfId="636" priority="210"/>
  </conditionalFormatting>
  <conditionalFormatting sqref="E26">
    <cfRule type="duplicateValues" dxfId="635" priority="203"/>
  </conditionalFormatting>
  <conditionalFormatting sqref="E26">
    <cfRule type="duplicateValues" dxfId="634" priority="204"/>
    <cfRule type="duplicateValues" dxfId="633" priority="205"/>
    <cfRule type="duplicateValues" dxfId="632" priority="206"/>
  </conditionalFormatting>
  <conditionalFormatting sqref="E26">
    <cfRule type="duplicateValues" dxfId="631" priority="207"/>
    <cfRule type="duplicateValues" dxfId="630" priority="208"/>
  </conditionalFormatting>
  <conditionalFormatting sqref="E27">
    <cfRule type="duplicateValues" dxfId="629" priority="196"/>
  </conditionalFormatting>
  <conditionalFormatting sqref="E27">
    <cfRule type="duplicateValues" dxfId="628" priority="193"/>
    <cfRule type="duplicateValues" dxfId="627" priority="194"/>
    <cfRule type="duplicateValues" dxfId="626" priority="195"/>
  </conditionalFormatting>
  <conditionalFormatting sqref="E27">
    <cfRule type="duplicateValues" dxfId="625" priority="191"/>
    <cfRule type="duplicateValues" dxfId="624" priority="192"/>
  </conditionalFormatting>
  <conditionalFormatting sqref="E27">
    <cfRule type="duplicateValues" dxfId="623" priority="190"/>
  </conditionalFormatting>
  <conditionalFormatting sqref="E28">
    <cfRule type="duplicateValues" dxfId="622" priority="197"/>
  </conditionalFormatting>
  <conditionalFormatting sqref="E28">
    <cfRule type="duplicateValues" dxfId="621" priority="198"/>
    <cfRule type="duplicateValues" dxfId="620" priority="199"/>
    <cfRule type="duplicateValues" dxfId="619" priority="200"/>
  </conditionalFormatting>
  <conditionalFormatting sqref="E28">
    <cfRule type="duplicateValues" dxfId="618" priority="201"/>
    <cfRule type="duplicateValues" dxfId="617" priority="202"/>
  </conditionalFormatting>
  <conditionalFormatting sqref="E116 E106 E1:E8 E10:E100">
    <cfRule type="duplicateValues" dxfId="616" priority="189"/>
  </conditionalFormatting>
  <conditionalFormatting sqref="E30">
    <cfRule type="duplicateValues" dxfId="615" priority="182"/>
  </conditionalFormatting>
  <conditionalFormatting sqref="E30">
    <cfRule type="duplicateValues" dxfId="614" priority="183"/>
    <cfRule type="duplicateValues" dxfId="613" priority="184"/>
    <cfRule type="duplicateValues" dxfId="612" priority="185"/>
  </conditionalFormatting>
  <conditionalFormatting sqref="E30">
    <cfRule type="duplicateValues" dxfId="611" priority="186"/>
    <cfRule type="duplicateValues" dxfId="610" priority="187"/>
  </conditionalFormatting>
  <conditionalFormatting sqref="E31">
    <cfRule type="duplicateValues" dxfId="609" priority="176"/>
  </conditionalFormatting>
  <conditionalFormatting sqref="E31">
    <cfRule type="duplicateValues" dxfId="608" priority="177"/>
    <cfRule type="duplicateValues" dxfId="607" priority="178"/>
    <cfRule type="duplicateValues" dxfId="606" priority="179"/>
  </conditionalFormatting>
  <conditionalFormatting sqref="E31">
    <cfRule type="duplicateValues" dxfId="605" priority="180"/>
    <cfRule type="duplicateValues" dxfId="604" priority="181"/>
  </conditionalFormatting>
  <conditionalFormatting sqref="E32">
    <cfRule type="duplicateValues" dxfId="603" priority="170"/>
  </conditionalFormatting>
  <conditionalFormatting sqref="E32">
    <cfRule type="duplicateValues" dxfId="602" priority="171"/>
    <cfRule type="duplicateValues" dxfId="601" priority="172"/>
    <cfRule type="duplicateValues" dxfId="600" priority="173"/>
  </conditionalFormatting>
  <conditionalFormatting sqref="E32">
    <cfRule type="duplicateValues" dxfId="599" priority="174"/>
    <cfRule type="duplicateValues" dxfId="598" priority="175"/>
  </conditionalFormatting>
  <conditionalFormatting sqref="E33">
    <cfRule type="duplicateValues" dxfId="597" priority="164"/>
  </conditionalFormatting>
  <conditionalFormatting sqref="E33">
    <cfRule type="duplicateValues" dxfId="596" priority="165"/>
    <cfRule type="duplicateValues" dxfId="595" priority="166"/>
    <cfRule type="duplicateValues" dxfId="594" priority="167"/>
  </conditionalFormatting>
  <conditionalFormatting sqref="E33">
    <cfRule type="duplicateValues" dxfId="593" priority="168"/>
    <cfRule type="duplicateValues" dxfId="592" priority="169"/>
  </conditionalFormatting>
  <conditionalFormatting sqref="E34">
    <cfRule type="duplicateValues" dxfId="591" priority="163"/>
  </conditionalFormatting>
  <conditionalFormatting sqref="E34">
    <cfRule type="duplicateValues" dxfId="590" priority="160"/>
    <cfRule type="duplicateValues" dxfId="589" priority="161"/>
    <cfRule type="duplicateValues" dxfId="588" priority="162"/>
  </conditionalFormatting>
  <conditionalFormatting sqref="E34">
    <cfRule type="duplicateValues" dxfId="587" priority="158"/>
    <cfRule type="duplicateValues" dxfId="586" priority="159"/>
  </conditionalFormatting>
  <conditionalFormatting sqref="E35">
    <cfRule type="duplicateValues" dxfId="585" priority="152"/>
  </conditionalFormatting>
  <conditionalFormatting sqref="E35">
    <cfRule type="duplicateValues" dxfId="584" priority="153"/>
    <cfRule type="duplicateValues" dxfId="583" priority="154"/>
    <cfRule type="duplicateValues" dxfId="582" priority="155"/>
  </conditionalFormatting>
  <conditionalFormatting sqref="E35">
    <cfRule type="duplicateValues" dxfId="581" priority="156"/>
    <cfRule type="duplicateValues" dxfId="580" priority="157"/>
  </conditionalFormatting>
  <conditionalFormatting sqref="E101">
    <cfRule type="duplicateValues" dxfId="579" priority="151"/>
  </conditionalFormatting>
  <conditionalFormatting sqref="E102">
    <cfRule type="duplicateValues" dxfId="578" priority="150"/>
  </conditionalFormatting>
  <conditionalFormatting sqref="E103">
    <cfRule type="duplicateValues" dxfId="577" priority="149"/>
  </conditionalFormatting>
  <conditionalFormatting sqref="E104">
    <cfRule type="duplicateValues" dxfId="576" priority="147"/>
  </conditionalFormatting>
  <conditionalFormatting sqref="E105">
    <cfRule type="duplicateValues" dxfId="575" priority="146"/>
  </conditionalFormatting>
  <conditionalFormatting sqref="E107">
    <cfRule type="duplicateValues" dxfId="574" priority="145"/>
  </conditionalFormatting>
  <conditionalFormatting sqref="E109">
    <cfRule type="duplicateValues" dxfId="573" priority="143"/>
  </conditionalFormatting>
  <conditionalFormatting sqref="E110">
    <cfRule type="duplicateValues" dxfId="572" priority="142"/>
  </conditionalFormatting>
  <conditionalFormatting sqref="E111">
    <cfRule type="duplicateValues" dxfId="571" priority="141"/>
  </conditionalFormatting>
  <conditionalFormatting sqref="E112">
    <cfRule type="duplicateValues" dxfId="570" priority="140"/>
  </conditionalFormatting>
  <conditionalFormatting sqref="E113">
    <cfRule type="duplicateValues" dxfId="569" priority="139"/>
  </conditionalFormatting>
  <conditionalFormatting sqref="E114">
    <cfRule type="duplicateValues" dxfId="568" priority="138"/>
  </conditionalFormatting>
  <conditionalFormatting sqref="E115">
    <cfRule type="duplicateValues" dxfId="567" priority="137"/>
  </conditionalFormatting>
  <conditionalFormatting sqref="B36:B41">
    <cfRule type="duplicateValues" dxfId="566" priority="128"/>
    <cfRule type="duplicateValues" dxfId="565" priority="129"/>
    <cfRule type="duplicateValues" dxfId="564" priority="130"/>
  </conditionalFormatting>
  <conditionalFormatting sqref="B36:B41">
    <cfRule type="duplicateValues" dxfId="563" priority="131"/>
    <cfRule type="duplicateValues" dxfId="562" priority="132"/>
    <cfRule type="duplicateValues" dxfId="561" priority="133"/>
    <cfRule type="duplicateValues" dxfId="560" priority="134"/>
  </conditionalFormatting>
  <conditionalFormatting sqref="B36:B41">
    <cfRule type="duplicateValues" dxfId="559" priority="135"/>
  </conditionalFormatting>
  <conditionalFormatting sqref="B36:B41">
    <cfRule type="duplicateValues" dxfId="558" priority="136"/>
  </conditionalFormatting>
  <conditionalFormatting sqref="E36">
    <cfRule type="duplicateValues" dxfId="557" priority="109"/>
  </conditionalFormatting>
  <conditionalFormatting sqref="E36">
    <cfRule type="duplicateValues" dxfId="556" priority="106"/>
    <cfRule type="duplicateValues" dxfId="555" priority="107"/>
    <cfRule type="duplicateValues" dxfId="554" priority="108"/>
  </conditionalFormatting>
  <conditionalFormatting sqref="E36">
    <cfRule type="duplicateValues" dxfId="553" priority="104"/>
    <cfRule type="duplicateValues" dxfId="552" priority="105"/>
  </conditionalFormatting>
  <conditionalFormatting sqref="E37:E38">
    <cfRule type="duplicateValues" dxfId="551" priority="110"/>
  </conditionalFormatting>
  <conditionalFormatting sqref="E37:E38">
    <cfRule type="duplicateValues" dxfId="550" priority="111"/>
    <cfRule type="duplicateValues" dxfId="549" priority="112"/>
    <cfRule type="duplicateValues" dxfId="548" priority="113"/>
  </conditionalFormatting>
  <conditionalFormatting sqref="E37:E38">
    <cfRule type="duplicateValues" dxfId="547" priority="114"/>
    <cfRule type="duplicateValues" dxfId="546" priority="115"/>
  </conditionalFormatting>
  <conditionalFormatting sqref="E39">
    <cfRule type="duplicateValues" dxfId="545" priority="116"/>
  </conditionalFormatting>
  <conditionalFormatting sqref="E39">
    <cfRule type="duplicateValues" dxfId="544" priority="117"/>
    <cfRule type="duplicateValues" dxfId="543" priority="118"/>
    <cfRule type="duplicateValues" dxfId="542" priority="119"/>
  </conditionalFormatting>
  <conditionalFormatting sqref="E39">
    <cfRule type="duplicateValues" dxfId="541" priority="120"/>
    <cfRule type="duplicateValues" dxfId="540" priority="121"/>
  </conditionalFormatting>
  <conditionalFormatting sqref="E40:E41">
    <cfRule type="duplicateValues" dxfId="539" priority="122"/>
  </conditionalFormatting>
  <conditionalFormatting sqref="E40:E41">
    <cfRule type="duplicateValues" dxfId="538" priority="123"/>
    <cfRule type="duplicateValues" dxfId="537" priority="124"/>
    <cfRule type="duplicateValues" dxfId="536" priority="125"/>
  </conditionalFormatting>
  <conditionalFormatting sqref="E40:E41">
    <cfRule type="duplicateValues" dxfId="535" priority="126"/>
    <cfRule type="duplicateValues" dxfId="534" priority="127"/>
  </conditionalFormatting>
  <conditionalFormatting sqref="E42">
    <cfRule type="duplicateValues" dxfId="533" priority="98"/>
  </conditionalFormatting>
  <conditionalFormatting sqref="E42">
    <cfRule type="duplicateValues" dxfId="532" priority="99"/>
    <cfRule type="duplicateValues" dxfId="531" priority="100"/>
    <cfRule type="duplicateValues" dxfId="530" priority="101"/>
  </conditionalFormatting>
  <conditionalFormatting sqref="E42">
    <cfRule type="duplicateValues" dxfId="529" priority="102"/>
    <cfRule type="duplicateValues" dxfId="528" priority="103"/>
  </conditionalFormatting>
  <conditionalFormatting sqref="B47:B48">
    <cfRule type="duplicateValues" dxfId="527" priority="89"/>
    <cfRule type="duplicateValues" dxfId="526" priority="90"/>
    <cfRule type="duplicateValues" dxfId="525" priority="91"/>
  </conditionalFormatting>
  <conditionalFormatting sqref="B47:B48">
    <cfRule type="duplicateValues" dxfId="524" priority="92"/>
    <cfRule type="duplicateValues" dxfId="523" priority="93"/>
    <cfRule type="duplicateValues" dxfId="522" priority="94"/>
    <cfRule type="duplicateValues" dxfId="521" priority="95"/>
  </conditionalFormatting>
  <conditionalFormatting sqref="B47:B48">
    <cfRule type="duplicateValues" dxfId="520" priority="96"/>
  </conditionalFormatting>
  <conditionalFormatting sqref="B47:B48">
    <cfRule type="duplicateValues" dxfId="519" priority="97"/>
  </conditionalFormatting>
  <conditionalFormatting sqref="E47:E48">
    <cfRule type="duplicateValues" dxfId="518" priority="83"/>
  </conditionalFormatting>
  <conditionalFormatting sqref="E47:E48">
    <cfRule type="duplicateValues" dxfId="517" priority="84"/>
    <cfRule type="duplicateValues" dxfId="516" priority="85"/>
    <cfRule type="duplicateValues" dxfId="515" priority="86"/>
  </conditionalFormatting>
  <conditionalFormatting sqref="E47:E48">
    <cfRule type="duplicateValues" dxfId="514" priority="87"/>
    <cfRule type="duplicateValues" dxfId="513" priority="88"/>
  </conditionalFormatting>
  <conditionalFormatting sqref="B49:B51">
    <cfRule type="duplicateValues" dxfId="512" priority="74"/>
    <cfRule type="duplicateValues" dxfId="511" priority="75"/>
    <cfRule type="duplicateValues" dxfId="510" priority="76"/>
  </conditionalFormatting>
  <conditionalFormatting sqref="B49:B51">
    <cfRule type="duplicateValues" dxfId="509" priority="77"/>
    <cfRule type="duplicateValues" dxfId="508" priority="78"/>
    <cfRule type="duplicateValues" dxfId="507" priority="79"/>
    <cfRule type="duplicateValues" dxfId="506" priority="80"/>
  </conditionalFormatting>
  <conditionalFormatting sqref="B49:B51">
    <cfRule type="duplicateValues" dxfId="505" priority="81"/>
  </conditionalFormatting>
  <conditionalFormatting sqref="B49:B51">
    <cfRule type="duplicateValues" dxfId="504" priority="82"/>
  </conditionalFormatting>
  <conditionalFormatting sqref="E49:E51">
    <cfRule type="duplicateValues" dxfId="503" priority="68"/>
  </conditionalFormatting>
  <conditionalFormatting sqref="E49:E51">
    <cfRule type="duplicateValues" dxfId="502" priority="69"/>
    <cfRule type="duplicateValues" dxfId="501" priority="70"/>
    <cfRule type="duplicateValues" dxfId="500" priority="71"/>
  </conditionalFormatting>
  <conditionalFormatting sqref="E49:E51">
    <cfRule type="duplicateValues" dxfId="499" priority="72"/>
    <cfRule type="duplicateValues" dxfId="498" priority="73"/>
  </conditionalFormatting>
  <conditionalFormatting sqref="B52:B53">
    <cfRule type="duplicateValues" dxfId="497" priority="59"/>
    <cfRule type="duplicateValues" dxfId="496" priority="60"/>
    <cfRule type="duplicateValues" dxfId="495" priority="61"/>
  </conditionalFormatting>
  <conditionalFormatting sqref="B52:B53">
    <cfRule type="duplicateValues" dxfId="494" priority="62"/>
    <cfRule type="duplicateValues" dxfId="493" priority="63"/>
    <cfRule type="duplicateValues" dxfId="492" priority="64"/>
    <cfRule type="duplicateValues" dxfId="491" priority="65"/>
  </conditionalFormatting>
  <conditionalFormatting sqref="B52:B53">
    <cfRule type="duplicateValues" dxfId="490" priority="66"/>
  </conditionalFormatting>
  <conditionalFormatting sqref="B52:B53">
    <cfRule type="duplicateValues" dxfId="489" priority="67"/>
  </conditionalFormatting>
  <conditionalFormatting sqref="E52:E53">
    <cfRule type="duplicateValues" dxfId="488" priority="53"/>
  </conditionalFormatting>
  <conditionalFormatting sqref="E52:E53">
    <cfRule type="duplicateValues" dxfId="487" priority="54"/>
    <cfRule type="duplicateValues" dxfId="486" priority="55"/>
    <cfRule type="duplicateValues" dxfId="485" priority="56"/>
  </conditionalFormatting>
  <conditionalFormatting sqref="E52:E53">
    <cfRule type="duplicateValues" dxfId="484" priority="57"/>
    <cfRule type="duplicateValues" dxfId="483" priority="58"/>
  </conditionalFormatting>
  <conditionalFormatting sqref="E54">
    <cfRule type="duplicateValues" dxfId="482" priority="47"/>
  </conditionalFormatting>
  <conditionalFormatting sqref="E54">
    <cfRule type="duplicateValues" dxfId="481" priority="48"/>
    <cfRule type="duplicateValues" dxfId="480" priority="49"/>
    <cfRule type="duplicateValues" dxfId="479" priority="50"/>
  </conditionalFormatting>
  <conditionalFormatting sqref="E54">
    <cfRule type="duplicateValues" dxfId="478" priority="51"/>
    <cfRule type="duplicateValues" dxfId="477" priority="52"/>
  </conditionalFormatting>
  <conditionalFormatting sqref="B55">
    <cfRule type="duplicateValues" dxfId="476" priority="39"/>
    <cfRule type="duplicateValues" dxfId="475" priority="40"/>
    <cfRule type="duplicateValues" dxfId="474" priority="41"/>
  </conditionalFormatting>
  <conditionalFormatting sqref="B55">
    <cfRule type="duplicateValues" dxfId="473" priority="42"/>
    <cfRule type="duplicateValues" dxfId="472" priority="43"/>
    <cfRule type="duplicateValues" dxfId="471" priority="44"/>
    <cfRule type="duplicateValues" dxfId="470" priority="45"/>
  </conditionalFormatting>
  <conditionalFormatting sqref="B55">
    <cfRule type="duplicateValues" dxfId="469" priority="46"/>
  </conditionalFormatting>
  <conditionalFormatting sqref="E55">
    <cfRule type="duplicateValues" dxfId="468" priority="33"/>
  </conditionalFormatting>
  <conditionalFormatting sqref="E55">
    <cfRule type="duplicateValues" dxfId="467" priority="34"/>
    <cfRule type="duplicateValues" dxfId="466" priority="35"/>
    <cfRule type="duplicateValues" dxfId="465" priority="36"/>
  </conditionalFormatting>
  <conditionalFormatting sqref="E55">
    <cfRule type="duplicateValues" dxfId="464" priority="37"/>
    <cfRule type="duplicateValues" dxfId="463" priority="38"/>
  </conditionalFormatting>
  <conditionalFormatting sqref="B56">
    <cfRule type="duplicateValues" dxfId="462" priority="25"/>
    <cfRule type="duplicateValues" dxfId="461" priority="26"/>
    <cfRule type="duplicateValues" dxfId="460" priority="27"/>
  </conditionalFormatting>
  <conditionalFormatting sqref="B56">
    <cfRule type="duplicateValues" dxfId="459" priority="28"/>
    <cfRule type="duplicateValues" dxfId="458" priority="29"/>
    <cfRule type="duplicateValues" dxfId="457" priority="30"/>
    <cfRule type="duplicateValues" dxfId="456" priority="31"/>
  </conditionalFormatting>
  <conditionalFormatting sqref="B56">
    <cfRule type="duplicateValues" dxfId="455" priority="32"/>
  </conditionalFormatting>
  <conditionalFormatting sqref="E56">
    <cfRule type="duplicateValues" dxfId="454" priority="19"/>
  </conditionalFormatting>
  <conditionalFormatting sqref="E56">
    <cfRule type="duplicateValues" dxfId="453" priority="20"/>
    <cfRule type="duplicateValues" dxfId="452" priority="21"/>
    <cfRule type="duplicateValues" dxfId="451" priority="22"/>
  </conditionalFormatting>
  <conditionalFormatting sqref="E56">
    <cfRule type="duplicateValues" dxfId="450" priority="23"/>
    <cfRule type="duplicateValues" dxfId="449" priority="24"/>
  </conditionalFormatting>
  <conditionalFormatting sqref="E57">
    <cfRule type="duplicateValues" dxfId="448" priority="13"/>
  </conditionalFormatting>
  <conditionalFormatting sqref="E57">
    <cfRule type="duplicateValues" dxfId="447" priority="14"/>
    <cfRule type="duplicateValues" dxfId="446" priority="15"/>
    <cfRule type="duplicateValues" dxfId="445" priority="16"/>
  </conditionalFormatting>
  <conditionalFormatting sqref="E57">
    <cfRule type="duplicateValues" dxfId="444" priority="17"/>
    <cfRule type="duplicateValues" dxfId="443" priority="18"/>
  </conditionalFormatting>
  <conditionalFormatting sqref="E58">
    <cfRule type="duplicateValues" dxfId="442" priority="7"/>
  </conditionalFormatting>
  <conditionalFormatting sqref="E58">
    <cfRule type="duplicateValues" dxfId="441" priority="8"/>
    <cfRule type="duplicateValues" dxfId="440" priority="9"/>
    <cfRule type="duplicateValues" dxfId="439" priority="10"/>
  </conditionalFormatting>
  <conditionalFormatting sqref="E58">
    <cfRule type="duplicateValues" dxfId="438" priority="11"/>
    <cfRule type="duplicateValues" dxfId="437" priority="12"/>
  </conditionalFormatting>
  <conditionalFormatting sqref="E59">
    <cfRule type="duplicateValues" dxfId="436" priority="1"/>
  </conditionalFormatting>
  <conditionalFormatting sqref="E59">
    <cfRule type="duplicateValues" dxfId="435" priority="2"/>
    <cfRule type="duplicateValues" dxfId="434" priority="3"/>
    <cfRule type="duplicateValues" dxfId="433" priority="4"/>
  </conditionalFormatting>
  <conditionalFormatting sqref="E59">
    <cfRule type="duplicateValues" dxfId="432" priority="5"/>
    <cfRule type="duplicateValues" dxfId="431" priority="6"/>
  </conditionalFormatting>
  <conditionalFormatting sqref="E108">
    <cfRule type="duplicateValues" dxfId="430" priority="300895"/>
  </conditionalFormatting>
  <conditionalFormatting sqref="B92:B115">
    <cfRule type="duplicateValues" dxfId="429" priority="300896"/>
    <cfRule type="duplicateValues" dxfId="428" priority="300897"/>
    <cfRule type="duplicateValues" dxfId="427" priority="300898"/>
  </conditionalFormatting>
  <conditionalFormatting sqref="B92:B115">
    <cfRule type="duplicateValues" dxfId="426" priority="300899"/>
    <cfRule type="duplicateValues" dxfId="425" priority="300900"/>
    <cfRule type="duplicateValues" dxfId="424" priority="300901"/>
    <cfRule type="duplicateValues" dxfId="423" priority="300902"/>
  </conditionalFormatting>
  <conditionalFormatting sqref="B92:B115">
    <cfRule type="duplicateValues" dxfId="422" priority="300903"/>
  </conditionalFormatting>
  <conditionalFormatting sqref="E64:E75 E43:E46">
    <cfRule type="duplicateValues" dxfId="421" priority="300970"/>
  </conditionalFormatting>
  <conditionalFormatting sqref="E64:E75 E43:E46">
    <cfRule type="duplicateValues" dxfId="420" priority="300972"/>
    <cfRule type="duplicateValues" dxfId="419" priority="300973"/>
    <cfRule type="duplicateValues" dxfId="418" priority="300974"/>
  </conditionalFormatting>
  <conditionalFormatting sqref="E64:E75 E43:E46">
    <cfRule type="duplicateValues" dxfId="417" priority="300978"/>
    <cfRule type="duplicateValues" dxfId="416" priority="300979"/>
  </conditionalFormatting>
  <conditionalFormatting sqref="B64:B75 B43:B46">
    <cfRule type="duplicateValues" dxfId="415" priority="300982"/>
  </conditionalFormatting>
  <conditionalFormatting sqref="E83:E84">
    <cfRule type="duplicateValues" dxfId="414" priority="301048"/>
  </conditionalFormatting>
  <conditionalFormatting sqref="E83:E84">
    <cfRule type="duplicateValues" dxfId="413" priority="301049"/>
    <cfRule type="duplicateValues" dxfId="412" priority="301050"/>
    <cfRule type="duplicateValues" dxfId="411" priority="301051"/>
  </conditionalFormatting>
  <conditionalFormatting sqref="E83:E84">
    <cfRule type="duplicateValues" dxfId="410" priority="301052"/>
    <cfRule type="duplicateValues" dxfId="409" priority="301053"/>
  </conditionalFormatting>
  <conditionalFormatting sqref="B80:B84">
    <cfRule type="duplicateValues" dxfId="408" priority="301054"/>
    <cfRule type="duplicateValues" dxfId="407" priority="301055"/>
    <cfRule type="duplicateValues" dxfId="406" priority="301056"/>
  </conditionalFormatting>
  <conditionalFormatting sqref="B80:B84">
    <cfRule type="duplicateValues" dxfId="405" priority="301057"/>
    <cfRule type="duplicateValues" dxfId="404" priority="301058"/>
    <cfRule type="duplicateValues" dxfId="403" priority="301059"/>
    <cfRule type="duplicateValues" dxfId="402" priority="301060"/>
  </conditionalFormatting>
  <conditionalFormatting sqref="B80:B84">
    <cfRule type="duplicateValues" dxfId="401" priority="301061"/>
  </conditionalFormatting>
  <conditionalFormatting sqref="E21:E23 E29:E42 E47:E59">
    <cfRule type="duplicateValues" dxfId="400" priority="301126"/>
  </conditionalFormatting>
  <conditionalFormatting sqref="E21:E23 E29:E42 E47:E59">
    <cfRule type="duplicateValues" dxfId="399" priority="301129"/>
    <cfRule type="duplicateValues" dxfId="398" priority="301130"/>
    <cfRule type="duplicateValues" dxfId="397" priority="301131"/>
  </conditionalFormatting>
  <conditionalFormatting sqref="E21:E23 E29:E42 E47:E59">
    <cfRule type="duplicateValues" dxfId="396" priority="301138"/>
    <cfRule type="duplicateValues" dxfId="395" priority="301139"/>
  </conditionalFormatting>
  <conditionalFormatting sqref="E29:E42 E47:E59">
    <cfRule type="duplicateValues" dxfId="394" priority="301144"/>
  </conditionalFormatting>
  <conditionalFormatting sqref="E29:E42 E47:E59">
    <cfRule type="duplicateValues" dxfId="393" priority="301146"/>
    <cfRule type="duplicateValues" dxfId="392" priority="301147"/>
    <cfRule type="duplicateValues" dxfId="391" priority="301148"/>
  </conditionalFormatting>
  <conditionalFormatting sqref="E29:E42 E47:E59">
    <cfRule type="duplicateValues" dxfId="390" priority="301152"/>
    <cfRule type="duplicateValues" dxfId="389" priority="301153"/>
  </conditionalFormatting>
  <conditionalFormatting sqref="B10:B42 B47:B59">
    <cfRule type="duplicateValues" dxfId="388" priority="301156"/>
  </conditionalFormatting>
  <conditionalFormatting sqref="B10:B42 B47:B59">
    <cfRule type="duplicateValues" dxfId="387" priority="301158"/>
    <cfRule type="duplicateValues" dxfId="386" priority="301159"/>
    <cfRule type="duplicateValues" dxfId="385" priority="301160"/>
  </conditionalFormatting>
  <conditionalFormatting sqref="B10:B42 B47:B59">
    <cfRule type="duplicateValues" dxfId="384" priority="301164"/>
    <cfRule type="duplicateValues" dxfId="383" priority="301165"/>
    <cfRule type="duplicateValues" dxfId="382" priority="301166"/>
    <cfRule type="duplicateValues" dxfId="381" priority="301167"/>
  </conditionalFormatting>
  <conditionalFormatting sqref="B1:B8 B10:B116">
    <cfRule type="duplicateValues" dxfId="380" priority="301179"/>
    <cfRule type="duplicateValues" dxfId="379" priority="301180"/>
    <cfRule type="duplicateValues" dxfId="378" priority="301181"/>
  </conditionalFormatting>
  <conditionalFormatting sqref="B1:B8 B10:B116">
    <cfRule type="duplicateValues" dxfId="377" priority="301185"/>
  </conditionalFormatting>
  <conditionalFormatting sqref="B1:B8 B10:B116">
    <cfRule type="duplicateValues" dxfId="376" priority="301187"/>
    <cfRule type="duplicateValues" dxfId="375" priority="30118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zoomScale="110" zoomScaleNormal="110" workbookViewId="0">
      <selection activeCell="B431" sqref="B431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x14ac:dyDescent="0.25">
      <c r="A268" s="40">
        <v>385</v>
      </c>
      <c r="B268" s="40" t="s">
        <v>1484</v>
      </c>
      <c r="C268" s="40" t="s">
        <v>1276</v>
      </c>
    </row>
    <row r="269" spans="1:3" x14ac:dyDescent="0.25">
      <c r="A269" s="40">
        <v>386</v>
      </c>
      <c r="B269" s="40" t="s">
        <v>1485</v>
      </c>
      <c r="C269" s="40" t="s">
        <v>1276</v>
      </c>
    </row>
    <row r="270" spans="1:3" x14ac:dyDescent="0.25">
      <c r="A270" s="40">
        <v>387</v>
      </c>
      <c r="B270" s="40" t="s">
        <v>1486</v>
      </c>
      <c r="C270" s="40" t="s">
        <v>1275</v>
      </c>
    </row>
    <row r="271" spans="1:3" x14ac:dyDescent="0.25">
      <c r="A271" s="40">
        <v>388</v>
      </c>
      <c r="B271" s="40" t="s">
        <v>1487</v>
      </c>
      <c r="C271" s="40" t="s">
        <v>1278</v>
      </c>
    </row>
    <row r="272" spans="1:3" x14ac:dyDescent="0.25">
      <c r="A272" s="40">
        <v>389</v>
      </c>
      <c r="B272" s="40" t="s">
        <v>1488</v>
      </c>
      <c r="C272" s="40" t="s">
        <v>1275</v>
      </c>
    </row>
    <row r="273" spans="1:3" x14ac:dyDescent="0.25">
      <c r="A273" s="40">
        <v>390</v>
      </c>
      <c r="B273" s="40" t="s">
        <v>1489</v>
      </c>
      <c r="C273" s="40" t="s">
        <v>1275</v>
      </c>
    </row>
    <row r="274" spans="1:3" x14ac:dyDescent="0.25">
      <c r="A274" s="40">
        <v>391</v>
      </c>
      <c r="B274" s="40" t="s">
        <v>1490</v>
      </c>
      <c r="C274" s="40" t="s">
        <v>1275</v>
      </c>
    </row>
    <row r="275" spans="1:3" x14ac:dyDescent="0.25">
      <c r="A275" s="40">
        <v>392</v>
      </c>
      <c r="B275" s="40" t="s">
        <v>1491</v>
      </c>
      <c r="C275" s="40" t="s">
        <v>1277</v>
      </c>
    </row>
    <row r="276" spans="1:3" x14ac:dyDescent="0.25">
      <c r="A276" s="40">
        <v>394</v>
      </c>
      <c r="B276" s="40" t="s">
        <v>1492</v>
      </c>
      <c r="C276" s="40" t="s">
        <v>1275</v>
      </c>
    </row>
    <row r="277" spans="1:3" x14ac:dyDescent="0.25">
      <c r="A277" s="40">
        <v>395</v>
      </c>
      <c r="B277" s="40" t="s">
        <v>1493</v>
      </c>
      <c r="C277" s="40" t="s">
        <v>1278</v>
      </c>
    </row>
    <row r="278" spans="1:3" x14ac:dyDescent="0.25">
      <c r="A278" s="40">
        <v>396</v>
      </c>
      <c r="B278" s="40" t="s">
        <v>1494</v>
      </c>
      <c r="C278" s="40" t="s">
        <v>1278</v>
      </c>
    </row>
    <row r="279" spans="1:3" x14ac:dyDescent="0.25">
      <c r="A279" s="40">
        <v>397</v>
      </c>
      <c r="B279" s="40" t="s">
        <v>1495</v>
      </c>
      <c r="C279" s="40" t="s">
        <v>1278</v>
      </c>
    </row>
    <row r="280" spans="1:3" x14ac:dyDescent="0.25">
      <c r="A280" s="40">
        <v>399</v>
      </c>
      <c r="B280" s="40" t="s">
        <v>1496</v>
      </c>
      <c r="C280" s="40" t="s">
        <v>1276</v>
      </c>
    </row>
    <row r="281" spans="1:3" x14ac:dyDescent="0.25">
      <c r="A281" s="40">
        <v>402</v>
      </c>
      <c r="B281" s="40" t="s">
        <v>1497</v>
      </c>
      <c r="C281" s="40" t="s">
        <v>1278</v>
      </c>
    </row>
    <row r="282" spans="1:3" x14ac:dyDescent="0.25">
      <c r="A282" s="40">
        <v>403</v>
      </c>
      <c r="B282" s="40" t="s">
        <v>1498</v>
      </c>
      <c r="C282" s="40" t="s">
        <v>1277</v>
      </c>
    </row>
    <row r="283" spans="1:3" x14ac:dyDescent="0.25">
      <c r="A283" s="40">
        <v>405</v>
      </c>
      <c r="B283" s="40" t="s">
        <v>1499</v>
      </c>
      <c r="C283" s="40" t="s">
        <v>1278</v>
      </c>
    </row>
    <row r="284" spans="1:3" x14ac:dyDescent="0.25">
      <c r="A284" s="40">
        <v>406</v>
      </c>
      <c r="B284" s="40" t="s">
        <v>1500</v>
      </c>
      <c r="C284" s="40" t="s">
        <v>1275</v>
      </c>
    </row>
    <row r="285" spans="1:3" x14ac:dyDescent="0.25">
      <c r="A285" s="40">
        <v>407</v>
      </c>
      <c r="B285" s="40" t="s">
        <v>1501</v>
      </c>
      <c r="C285" s="40" t="s">
        <v>1275</v>
      </c>
    </row>
    <row r="286" spans="1:3" x14ac:dyDescent="0.25">
      <c r="A286" s="40">
        <v>408</v>
      </c>
      <c r="B286" s="40" t="s">
        <v>1502</v>
      </c>
      <c r="C286" s="40" t="s">
        <v>1275</v>
      </c>
    </row>
    <row r="287" spans="1:3" x14ac:dyDescent="0.25">
      <c r="A287" s="40">
        <v>409</v>
      </c>
      <c r="B287" s="40" t="s">
        <v>1503</v>
      </c>
      <c r="C287" s="40" t="s">
        <v>1275</v>
      </c>
    </row>
    <row r="288" spans="1:3" x14ac:dyDescent="0.25">
      <c r="A288" s="40">
        <v>410</v>
      </c>
      <c r="B288" s="40" t="s">
        <v>1504</v>
      </c>
      <c r="C288" s="40" t="s">
        <v>1275</v>
      </c>
    </row>
    <row r="289" spans="1:3" x14ac:dyDescent="0.25">
      <c r="A289" s="40">
        <v>411</v>
      </c>
      <c r="B289" s="40" t="s">
        <v>1505</v>
      </c>
      <c r="C289" s="40" t="s">
        <v>1278</v>
      </c>
    </row>
    <row r="290" spans="1:3" x14ac:dyDescent="0.25">
      <c r="A290" s="40">
        <v>413</v>
      </c>
      <c r="B290" s="40" t="s">
        <v>1506</v>
      </c>
      <c r="C290" s="40" t="s">
        <v>1278</v>
      </c>
    </row>
    <row r="291" spans="1:3" x14ac:dyDescent="0.25">
      <c r="A291" s="40">
        <v>414</v>
      </c>
      <c r="B291" s="40" t="s">
        <v>2321</v>
      </c>
      <c r="C291" s="40" t="s">
        <v>1275</v>
      </c>
    </row>
    <row r="292" spans="1:3" x14ac:dyDescent="0.25">
      <c r="A292" s="40">
        <v>415</v>
      </c>
      <c r="B292" s="40" t="s">
        <v>1507</v>
      </c>
      <c r="C292" s="40" t="s">
        <v>1275</v>
      </c>
    </row>
    <row r="293" spans="1:3" x14ac:dyDescent="0.25">
      <c r="A293" s="40">
        <v>416</v>
      </c>
      <c r="B293" s="40" t="s">
        <v>1508</v>
      </c>
      <c r="C293" s="40" t="s">
        <v>1275</v>
      </c>
    </row>
    <row r="294" spans="1:3" x14ac:dyDescent="0.25">
      <c r="A294" s="40">
        <v>420</v>
      </c>
      <c r="B294" s="40" t="s">
        <v>1509</v>
      </c>
      <c r="C294" s="40" t="s">
        <v>1275</v>
      </c>
    </row>
    <row r="295" spans="1:3" x14ac:dyDescent="0.25">
      <c r="A295" s="40">
        <v>421</v>
      </c>
      <c r="B295" s="40" t="s">
        <v>1510</v>
      </c>
      <c r="C295" s="40" t="s">
        <v>1275</v>
      </c>
    </row>
    <row r="296" spans="1:3" x14ac:dyDescent="0.25">
      <c r="A296" s="40">
        <v>422</v>
      </c>
      <c r="B296" s="40" t="s">
        <v>1511</v>
      </c>
      <c r="C296" s="40" t="s">
        <v>1275</v>
      </c>
    </row>
    <row r="297" spans="1:3" x14ac:dyDescent="0.25">
      <c r="A297" s="40">
        <v>423</v>
      </c>
      <c r="B297" s="40" t="s">
        <v>1512</v>
      </c>
      <c r="C297" s="40" t="s">
        <v>1275</v>
      </c>
    </row>
    <row r="298" spans="1:3" x14ac:dyDescent="0.25">
      <c r="A298" s="40">
        <v>424</v>
      </c>
      <c r="B298" s="40" t="s">
        <v>1513</v>
      </c>
      <c r="C298" s="40" t="s">
        <v>1275</v>
      </c>
    </row>
    <row r="299" spans="1:3" x14ac:dyDescent="0.25">
      <c r="A299" s="40">
        <v>425</v>
      </c>
      <c r="B299" s="40" t="s">
        <v>1514</v>
      </c>
      <c r="C299" s="40" t="s">
        <v>1275</v>
      </c>
    </row>
    <row r="300" spans="1:3" x14ac:dyDescent="0.25">
      <c r="A300" s="40">
        <v>427</v>
      </c>
      <c r="B300" s="40" t="s">
        <v>1515</v>
      </c>
      <c r="C300" s="40" t="s">
        <v>1276</v>
      </c>
    </row>
    <row r="301" spans="1:3" x14ac:dyDescent="0.25">
      <c r="A301" s="40">
        <v>428</v>
      </c>
      <c r="B301" s="40" t="s">
        <v>1516</v>
      </c>
      <c r="C301" s="40" t="s">
        <v>1275</v>
      </c>
    </row>
    <row r="302" spans="1:3" x14ac:dyDescent="0.25">
      <c r="A302" s="40">
        <v>429</v>
      </c>
      <c r="B302" s="40" t="s">
        <v>1517</v>
      </c>
      <c r="C302" s="40" t="s">
        <v>1276</v>
      </c>
    </row>
    <row r="303" spans="1:3" x14ac:dyDescent="0.25">
      <c r="A303" s="40">
        <v>430</v>
      </c>
      <c r="B303" s="40" t="s">
        <v>1518</v>
      </c>
      <c r="C303" s="40" t="s">
        <v>1275</v>
      </c>
    </row>
    <row r="304" spans="1:3" x14ac:dyDescent="0.25">
      <c r="A304" s="40">
        <v>431</v>
      </c>
      <c r="B304" s="40" t="s">
        <v>2325</v>
      </c>
      <c r="C304" s="40" t="s">
        <v>1278</v>
      </c>
    </row>
    <row r="305" spans="1:3" x14ac:dyDescent="0.25">
      <c r="A305" s="40">
        <v>432</v>
      </c>
      <c r="B305" s="40" t="s">
        <v>1519</v>
      </c>
      <c r="C305" s="40" t="s">
        <v>1278</v>
      </c>
    </row>
    <row r="306" spans="1:3" x14ac:dyDescent="0.25">
      <c r="A306" s="40">
        <v>433</v>
      </c>
      <c r="B306" s="40" t="s">
        <v>1520</v>
      </c>
      <c r="C306" s="40" t="s">
        <v>1276</v>
      </c>
    </row>
    <row r="307" spans="1:3" x14ac:dyDescent="0.25">
      <c r="A307" s="40">
        <v>434</v>
      </c>
      <c r="B307" s="40" t="s">
        <v>1521</v>
      </c>
      <c r="C307" s="40" t="s">
        <v>1275</v>
      </c>
    </row>
    <row r="308" spans="1:3" x14ac:dyDescent="0.25">
      <c r="A308" s="40">
        <v>435</v>
      </c>
      <c r="B308" s="40" t="s">
        <v>1522</v>
      </c>
      <c r="C308" s="40" t="s">
        <v>1275</v>
      </c>
    </row>
    <row r="309" spans="1:3" x14ac:dyDescent="0.25">
      <c r="A309" s="40">
        <v>436</v>
      </c>
      <c r="B309" s="40" t="s">
        <v>1523</v>
      </c>
      <c r="C309" s="40" t="s">
        <v>1275</v>
      </c>
    </row>
    <row r="310" spans="1:3" x14ac:dyDescent="0.25">
      <c r="A310" s="40">
        <v>437</v>
      </c>
      <c r="B310" s="40" t="s">
        <v>1524</v>
      </c>
      <c r="C310" s="40" t="s">
        <v>1275</v>
      </c>
    </row>
    <row r="311" spans="1:3" x14ac:dyDescent="0.25">
      <c r="A311" s="40">
        <v>438</v>
      </c>
      <c r="B311" s="40" t="s">
        <v>1525</v>
      </c>
      <c r="C311" s="40" t="s">
        <v>1275</v>
      </c>
    </row>
    <row r="312" spans="1:3" x14ac:dyDescent="0.25">
      <c r="A312" s="40">
        <v>441</v>
      </c>
      <c r="B312" s="40" t="s">
        <v>1927</v>
      </c>
      <c r="C312" s="40" t="s">
        <v>1275</v>
      </c>
    </row>
    <row r="313" spans="1:3" x14ac:dyDescent="0.25">
      <c r="A313" s="40">
        <v>443</v>
      </c>
      <c r="B313" s="40" t="s">
        <v>1526</v>
      </c>
      <c r="C313" s="40" t="s">
        <v>1275</v>
      </c>
    </row>
    <row r="314" spans="1:3" x14ac:dyDescent="0.25">
      <c r="A314" s="40">
        <v>444</v>
      </c>
      <c r="B314" s="40" t="s">
        <v>2384</v>
      </c>
      <c r="C314" s="40" t="s">
        <v>1278</v>
      </c>
    </row>
    <row r="315" spans="1:3" x14ac:dyDescent="0.25">
      <c r="A315" s="40">
        <v>445</v>
      </c>
      <c r="B315" s="40" t="s">
        <v>1527</v>
      </c>
      <c r="C315" s="40" t="s">
        <v>1275</v>
      </c>
    </row>
    <row r="316" spans="1:3" x14ac:dyDescent="0.25">
      <c r="A316" s="40">
        <v>446</v>
      </c>
      <c r="B316" s="40" t="s">
        <v>1952</v>
      </c>
      <c r="C316" s="40" t="s">
        <v>1275</v>
      </c>
    </row>
    <row r="317" spans="1:3" x14ac:dyDescent="0.25">
      <c r="A317" s="40">
        <v>447</v>
      </c>
      <c r="B317" s="40" t="s">
        <v>1528</v>
      </c>
      <c r="C317" s="40" t="s">
        <v>1276</v>
      </c>
    </row>
    <row r="318" spans="1:3" x14ac:dyDescent="0.25">
      <c r="A318" s="40">
        <v>448</v>
      </c>
      <c r="B318" s="40" t="s">
        <v>1529</v>
      </c>
      <c r="C318" s="40" t="s">
        <v>1275</v>
      </c>
    </row>
    <row r="319" spans="1:3" x14ac:dyDescent="0.25">
      <c r="A319" s="40">
        <v>449</v>
      </c>
      <c r="B319" s="40" t="s">
        <v>1957</v>
      </c>
      <c r="C319" s="40" t="s">
        <v>1275</v>
      </c>
    </row>
    <row r="320" spans="1:3" x14ac:dyDescent="0.25">
      <c r="A320" s="40">
        <v>453</v>
      </c>
      <c r="B320" s="40" t="s">
        <v>1530</v>
      </c>
      <c r="C320" s="40" t="s">
        <v>1275</v>
      </c>
    </row>
    <row r="321" spans="1:3" x14ac:dyDescent="0.25">
      <c r="A321" s="40">
        <v>454</v>
      </c>
      <c r="B321" s="40" t="s">
        <v>2344</v>
      </c>
      <c r="C321" s="40" t="s">
        <v>1278</v>
      </c>
    </row>
    <row r="322" spans="1:3" x14ac:dyDescent="0.25">
      <c r="A322" s="40">
        <v>455</v>
      </c>
      <c r="B322" s="40" t="s">
        <v>1531</v>
      </c>
      <c r="C322" s="40" t="s">
        <v>1277</v>
      </c>
    </row>
    <row r="323" spans="1:3" x14ac:dyDescent="0.25">
      <c r="A323" s="40">
        <v>457</v>
      </c>
      <c r="B323" s="40" t="s">
        <v>2346</v>
      </c>
      <c r="C323" s="40" t="s">
        <v>1275</v>
      </c>
    </row>
    <row r="324" spans="1:3" x14ac:dyDescent="0.25">
      <c r="A324" s="40">
        <v>458</v>
      </c>
      <c r="B324" s="40" t="s">
        <v>2319</v>
      </c>
      <c r="C324" s="40" t="s">
        <v>1275</v>
      </c>
    </row>
    <row r="325" spans="1:3" x14ac:dyDescent="0.25">
      <c r="A325" s="40">
        <v>459</v>
      </c>
      <c r="B325" s="40" t="s">
        <v>2237</v>
      </c>
      <c r="C325" s="40" t="s">
        <v>1275</v>
      </c>
    </row>
    <row r="326" spans="1:3" x14ac:dyDescent="0.25">
      <c r="A326" s="40">
        <v>461</v>
      </c>
      <c r="B326" s="40" t="s">
        <v>1532</v>
      </c>
      <c r="C326" s="40" t="s">
        <v>1275</v>
      </c>
    </row>
    <row r="327" spans="1:3" x14ac:dyDescent="0.25">
      <c r="A327" s="40">
        <v>462</v>
      </c>
      <c r="B327" s="40" t="s">
        <v>1914</v>
      </c>
      <c r="C327" s="40" t="s">
        <v>1276</v>
      </c>
    </row>
    <row r="328" spans="1:3" x14ac:dyDescent="0.25">
      <c r="A328" s="40">
        <v>463</v>
      </c>
      <c r="B328" s="40" t="s">
        <v>1533</v>
      </c>
      <c r="C328" s="40" t="s">
        <v>1278</v>
      </c>
    </row>
    <row r="329" spans="1:3" x14ac:dyDescent="0.25">
      <c r="A329" s="40">
        <v>465</v>
      </c>
      <c r="B329" s="40" t="s">
        <v>2340</v>
      </c>
      <c r="C329" s="40" t="s">
        <v>1275</v>
      </c>
    </row>
    <row r="330" spans="1:3" x14ac:dyDescent="0.25">
      <c r="A330" s="40">
        <v>466</v>
      </c>
      <c r="B330" s="40" t="s">
        <v>1921</v>
      </c>
      <c r="C330" s="40" t="s">
        <v>1275</v>
      </c>
    </row>
    <row r="331" spans="1:3" x14ac:dyDescent="0.25">
      <c r="A331" s="40">
        <v>467</v>
      </c>
      <c r="B331" s="40" t="s">
        <v>1922</v>
      </c>
      <c r="C331" s="40" t="s">
        <v>1278</v>
      </c>
    </row>
    <row r="332" spans="1:3" x14ac:dyDescent="0.25">
      <c r="A332" s="40">
        <v>468</v>
      </c>
      <c r="B332" s="40" t="s">
        <v>2186</v>
      </c>
      <c r="C332" s="40" t="s">
        <v>1275</v>
      </c>
    </row>
    <row r="333" spans="1:3" x14ac:dyDescent="0.25">
      <c r="A333" s="40">
        <v>469</v>
      </c>
      <c r="B333" s="40" t="s">
        <v>2261</v>
      </c>
      <c r="C333" s="40" t="s">
        <v>1275</v>
      </c>
    </row>
    <row r="334" spans="1:3" x14ac:dyDescent="0.25">
      <c r="A334" s="40">
        <v>470</v>
      </c>
      <c r="B334" s="40" t="s">
        <v>1534</v>
      </c>
      <c r="C334" s="40" t="s">
        <v>1277</v>
      </c>
    </row>
    <row r="335" spans="1:3" x14ac:dyDescent="0.25">
      <c r="A335" s="40">
        <v>471</v>
      </c>
      <c r="B335" s="40" t="s">
        <v>1937</v>
      </c>
      <c r="C335" s="40" t="s">
        <v>1275</v>
      </c>
    </row>
    <row r="336" spans="1:3" x14ac:dyDescent="0.25">
      <c r="A336" s="40">
        <v>472</v>
      </c>
      <c r="B336" s="40" t="s">
        <v>1535</v>
      </c>
      <c r="C336" s="40" t="s">
        <v>1278</v>
      </c>
    </row>
    <row r="337" spans="1:3" x14ac:dyDescent="0.25">
      <c r="A337" s="40">
        <v>473</v>
      </c>
      <c r="B337" s="40" t="s">
        <v>1536</v>
      </c>
      <c r="C337" s="40" t="s">
        <v>1275</v>
      </c>
    </row>
    <row r="338" spans="1:3" x14ac:dyDescent="0.25">
      <c r="A338" s="40">
        <v>476</v>
      </c>
      <c r="B338" s="40" t="s">
        <v>1537</v>
      </c>
      <c r="C338" s="40" t="s">
        <v>1275</v>
      </c>
    </row>
    <row r="339" spans="1:3" x14ac:dyDescent="0.25">
      <c r="A339" s="40">
        <v>480</v>
      </c>
      <c r="B339" s="40" t="s">
        <v>2196</v>
      </c>
      <c r="C339" s="40" t="s">
        <v>1276</v>
      </c>
    </row>
    <row r="340" spans="1:3" x14ac:dyDescent="0.25">
      <c r="A340" s="40">
        <v>482</v>
      </c>
      <c r="B340" s="40" t="s">
        <v>2379</v>
      </c>
      <c r="C340" s="40" t="s">
        <v>1278</v>
      </c>
    </row>
    <row r="341" spans="1:3" x14ac:dyDescent="0.25">
      <c r="A341" s="40">
        <v>483</v>
      </c>
      <c r="B341" s="40" t="s">
        <v>2363</v>
      </c>
      <c r="C341" s="40" t="s">
        <v>1278</v>
      </c>
    </row>
    <row r="342" spans="1:3" x14ac:dyDescent="0.25">
      <c r="A342" s="40">
        <v>485</v>
      </c>
      <c r="B342" s="40" t="s">
        <v>1538</v>
      </c>
      <c r="C342" s="40" t="s">
        <v>1275</v>
      </c>
    </row>
    <row r="343" spans="1:3" x14ac:dyDescent="0.25">
      <c r="A343" s="40">
        <v>486</v>
      </c>
      <c r="B343" s="40" t="s">
        <v>1539</v>
      </c>
      <c r="C343" s="40" t="s">
        <v>1275</v>
      </c>
    </row>
    <row r="344" spans="1:3" x14ac:dyDescent="0.25">
      <c r="A344" s="40">
        <v>487</v>
      </c>
      <c r="B344" s="40" t="s">
        <v>1540</v>
      </c>
      <c r="C344" s="40" t="s">
        <v>1275</v>
      </c>
    </row>
    <row r="345" spans="1:3" x14ac:dyDescent="0.25">
      <c r="A345" s="40">
        <v>488</v>
      </c>
      <c r="B345" s="40" t="s">
        <v>1541</v>
      </c>
      <c r="C345" s="40" t="s">
        <v>1275</v>
      </c>
    </row>
    <row r="346" spans="1:3" x14ac:dyDescent="0.25">
      <c r="A346" s="40">
        <v>489</v>
      </c>
      <c r="B346" s="40" t="s">
        <v>1542</v>
      </c>
      <c r="C346" s="40" t="s">
        <v>1278</v>
      </c>
    </row>
    <row r="347" spans="1:3" x14ac:dyDescent="0.25">
      <c r="A347" s="40">
        <v>490</v>
      </c>
      <c r="B347" s="40" t="s">
        <v>1543</v>
      </c>
      <c r="C347" s="40" t="s">
        <v>1275</v>
      </c>
    </row>
    <row r="348" spans="1:3" s="67" customFormat="1" x14ac:dyDescent="0.25">
      <c r="A348" s="80">
        <v>491</v>
      </c>
      <c r="B348" s="80" t="s">
        <v>2320</v>
      </c>
      <c r="C348" s="40" t="s">
        <v>1276</v>
      </c>
    </row>
    <row r="349" spans="1:3" x14ac:dyDescent="0.25">
      <c r="A349" s="40">
        <v>492</v>
      </c>
      <c r="B349" s="40" t="s">
        <v>2475</v>
      </c>
      <c r="C349" s="40" t="s">
        <v>1278</v>
      </c>
    </row>
    <row r="350" spans="1:3" x14ac:dyDescent="0.25">
      <c r="A350" s="40">
        <v>493</v>
      </c>
      <c r="B350" s="40" t="s">
        <v>1544</v>
      </c>
      <c r="C350" s="40" t="s">
        <v>1275</v>
      </c>
    </row>
    <row r="351" spans="1:3" x14ac:dyDescent="0.25">
      <c r="A351" s="40">
        <v>494</v>
      </c>
      <c r="B351" s="40" t="s">
        <v>1545</v>
      </c>
      <c r="C351" s="40" t="s">
        <v>1275</v>
      </c>
    </row>
    <row r="352" spans="1:3" x14ac:dyDescent="0.25">
      <c r="A352" s="40">
        <v>495</v>
      </c>
      <c r="B352" s="40" t="s">
        <v>2479</v>
      </c>
      <c r="C352" s="40" t="s">
        <v>1276</v>
      </c>
    </row>
    <row r="353" spans="1:3" x14ac:dyDescent="0.25">
      <c r="A353" s="40">
        <v>496</v>
      </c>
      <c r="B353" s="40" t="s">
        <v>1546</v>
      </c>
      <c r="C353" s="40" t="s">
        <v>1278</v>
      </c>
    </row>
    <row r="354" spans="1:3" x14ac:dyDescent="0.25">
      <c r="A354" s="40">
        <v>497</v>
      </c>
      <c r="B354" s="40" t="s">
        <v>2470</v>
      </c>
      <c r="C354" s="40" t="s">
        <v>1278</v>
      </c>
    </row>
    <row r="355" spans="1:3" x14ac:dyDescent="0.25">
      <c r="A355" s="40">
        <v>498</v>
      </c>
      <c r="B355" s="40" t="s">
        <v>2341</v>
      </c>
      <c r="C355" s="40" t="s">
        <v>1275</v>
      </c>
    </row>
    <row r="356" spans="1:3" x14ac:dyDescent="0.25">
      <c r="A356" s="40">
        <v>499</v>
      </c>
      <c r="B356" s="40" t="s">
        <v>1547</v>
      </c>
      <c r="C356" s="40" t="s">
        <v>1275</v>
      </c>
    </row>
    <row r="357" spans="1:3" x14ac:dyDescent="0.25">
      <c r="A357" s="40">
        <v>500</v>
      </c>
      <c r="B357" s="40" t="s">
        <v>1548</v>
      </c>
      <c r="C357" s="40" t="s">
        <v>1278</v>
      </c>
    </row>
    <row r="358" spans="1:3" x14ac:dyDescent="0.25">
      <c r="A358" s="40">
        <v>501</v>
      </c>
      <c r="B358" s="40" t="s">
        <v>1549</v>
      </c>
      <c r="C358" s="40" t="s">
        <v>1278</v>
      </c>
    </row>
    <row r="359" spans="1:3" x14ac:dyDescent="0.25">
      <c r="A359" s="40">
        <v>502</v>
      </c>
      <c r="B359" s="40" t="s">
        <v>2387</v>
      </c>
      <c r="C359" s="40" t="s">
        <v>1278</v>
      </c>
    </row>
    <row r="360" spans="1:3" x14ac:dyDescent="0.25">
      <c r="A360" s="40">
        <v>504</v>
      </c>
      <c r="B360" s="40" t="s">
        <v>2268</v>
      </c>
      <c r="C360" s="40" t="s">
        <v>1278</v>
      </c>
    </row>
    <row r="361" spans="1:3" x14ac:dyDescent="0.25">
      <c r="A361" s="40">
        <v>507</v>
      </c>
      <c r="B361" s="40" t="s">
        <v>1978</v>
      </c>
      <c r="C361" s="40" t="s">
        <v>1275</v>
      </c>
    </row>
    <row r="362" spans="1:3" x14ac:dyDescent="0.25">
      <c r="A362" s="40">
        <v>510</v>
      </c>
      <c r="B362" s="40" t="s">
        <v>1550</v>
      </c>
      <c r="C362" s="40" t="s">
        <v>1278</v>
      </c>
    </row>
    <row r="363" spans="1:3" x14ac:dyDescent="0.25">
      <c r="A363" s="40">
        <v>511</v>
      </c>
      <c r="B363" s="40" t="s">
        <v>1551</v>
      </c>
      <c r="C363" s="40" t="s">
        <v>1278</v>
      </c>
    </row>
    <row r="364" spans="1:3" x14ac:dyDescent="0.25">
      <c r="A364" s="40">
        <v>512</v>
      </c>
      <c r="B364" s="40" t="s">
        <v>2271</v>
      </c>
      <c r="C364" s="40" t="s">
        <v>1277</v>
      </c>
    </row>
    <row r="365" spans="1:3" x14ac:dyDescent="0.25">
      <c r="A365" s="40">
        <v>513</v>
      </c>
      <c r="B365" s="40" t="s">
        <v>1552</v>
      </c>
      <c r="C365" s="40" t="s">
        <v>1276</v>
      </c>
    </row>
    <row r="366" spans="1:3" x14ac:dyDescent="0.25">
      <c r="A366" s="40">
        <v>514</v>
      </c>
      <c r="B366" s="40" t="s">
        <v>2327</v>
      </c>
      <c r="C366" s="40" t="s">
        <v>1275</v>
      </c>
    </row>
    <row r="367" spans="1:3" x14ac:dyDescent="0.25">
      <c r="A367" s="40">
        <v>515</v>
      </c>
      <c r="B367" s="40" t="s">
        <v>1553</v>
      </c>
      <c r="C367" s="40" t="s">
        <v>1275</v>
      </c>
    </row>
    <row r="368" spans="1:3" x14ac:dyDescent="0.25">
      <c r="A368" s="40">
        <v>516</v>
      </c>
      <c r="B368" s="40" t="s">
        <v>1554</v>
      </c>
      <c r="C368" s="40" t="s">
        <v>1275</v>
      </c>
    </row>
    <row r="369" spans="1:3" x14ac:dyDescent="0.25">
      <c r="A369" s="40">
        <v>517</v>
      </c>
      <c r="B369" s="40" t="s">
        <v>1555</v>
      </c>
      <c r="C369" s="40" t="s">
        <v>1275</v>
      </c>
    </row>
    <row r="370" spans="1:3" x14ac:dyDescent="0.25">
      <c r="A370" s="40">
        <v>518</v>
      </c>
      <c r="B370" s="40" t="s">
        <v>1556</v>
      </c>
      <c r="C370" s="40" t="s">
        <v>1278</v>
      </c>
    </row>
    <row r="371" spans="1:3" x14ac:dyDescent="0.25">
      <c r="A371" s="40">
        <v>519</v>
      </c>
      <c r="B371" s="40" t="s">
        <v>1557</v>
      </c>
      <c r="C371" s="40" t="s">
        <v>1276</v>
      </c>
    </row>
    <row r="372" spans="1:3" x14ac:dyDescent="0.25">
      <c r="A372" s="40">
        <v>520</v>
      </c>
      <c r="B372" s="40" t="s">
        <v>1558</v>
      </c>
      <c r="C372" s="40" t="s">
        <v>1278</v>
      </c>
    </row>
    <row r="373" spans="1:3" x14ac:dyDescent="0.25">
      <c r="A373" s="40">
        <v>521</v>
      </c>
      <c r="B373" s="40" t="s">
        <v>1559</v>
      </c>
      <c r="C373" s="40" t="s">
        <v>1276</v>
      </c>
    </row>
    <row r="374" spans="1:3" x14ac:dyDescent="0.25">
      <c r="A374" s="40">
        <v>522</v>
      </c>
      <c r="B374" s="40" t="s">
        <v>1560</v>
      </c>
      <c r="C374" s="40" t="s">
        <v>1275</v>
      </c>
    </row>
    <row r="375" spans="1:3" x14ac:dyDescent="0.25">
      <c r="A375" s="40">
        <v>524</v>
      </c>
      <c r="B375" s="40" t="s">
        <v>1561</v>
      </c>
      <c r="C375" s="40" t="s">
        <v>1275</v>
      </c>
    </row>
    <row r="376" spans="1:3" x14ac:dyDescent="0.25">
      <c r="A376" s="40">
        <v>525</v>
      </c>
      <c r="B376" s="40" t="s">
        <v>2356</v>
      </c>
      <c r="C376" s="40" t="s">
        <v>1275</v>
      </c>
    </row>
    <row r="377" spans="1:3" x14ac:dyDescent="0.25">
      <c r="A377" s="40">
        <v>527</v>
      </c>
      <c r="B377" s="40" t="s">
        <v>1961</v>
      </c>
      <c r="C377" s="40" t="s">
        <v>1275</v>
      </c>
    </row>
    <row r="378" spans="1:3" x14ac:dyDescent="0.25">
      <c r="A378" s="40">
        <v>528</v>
      </c>
      <c r="B378" s="40" t="s">
        <v>1562</v>
      </c>
      <c r="C378" s="40" t="s">
        <v>1278</v>
      </c>
    </row>
    <row r="379" spans="1:3" x14ac:dyDescent="0.25">
      <c r="A379" s="40">
        <v>529</v>
      </c>
      <c r="B379" s="40" t="s">
        <v>1563</v>
      </c>
      <c r="C379" s="40" t="s">
        <v>1275</v>
      </c>
    </row>
    <row r="380" spans="1:3" x14ac:dyDescent="0.25">
      <c r="A380" s="40">
        <v>530</v>
      </c>
      <c r="B380" s="40" t="s">
        <v>1564</v>
      </c>
      <c r="C380" s="40" t="s">
        <v>1275</v>
      </c>
    </row>
    <row r="381" spans="1:3" x14ac:dyDescent="0.25">
      <c r="A381" s="40">
        <v>531</v>
      </c>
      <c r="B381" s="40" t="s">
        <v>1565</v>
      </c>
      <c r="C381" s="40" t="s">
        <v>1275</v>
      </c>
    </row>
    <row r="382" spans="1:3" x14ac:dyDescent="0.25">
      <c r="A382" s="40">
        <v>532</v>
      </c>
      <c r="B382" s="40" t="s">
        <v>1566</v>
      </c>
      <c r="C382" s="40" t="s">
        <v>1278</v>
      </c>
    </row>
    <row r="383" spans="1:3" x14ac:dyDescent="0.25">
      <c r="A383" s="40">
        <v>533</v>
      </c>
      <c r="B383" s="40" t="s">
        <v>1953</v>
      </c>
      <c r="C383" s="40" t="s">
        <v>1275</v>
      </c>
    </row>
    <row r="384" spans="1:3" x14ac:dyDescent="0.25">
      <c r="A384" s="40">
        <v>533</v>
      </c>
      <c r="B384" s="40" t="s">
        <v>1567</v>
      </c>
      <c r="C384" s="40" t="s">
        <v>1275</v>
      </c>
    </row>
    <row r="385" spans="1:3" x14ac:dyDescent="0.25">
      <c r="A385" s="40">
        <v>534</v>
      </c>
      <c r="B385" s="40" t="s">
        <v>1568</v>
      </c>
      <c r="C385" s="40" t="s">
        <v>1275</v>
      </c>
    </row>
    <row r="386" spans="1:3" x14ac:dyDescent="0.25">
      <c r="A386" s="40">
        <v>535</v>
      </c>
      <c r="B386" s="40" t="s">
        <v>2333</v>
      </c>
      <c r="C386" s="40" t="s">
        <v>1275</v>
      </c>
    </row>
    <row r="387" spans="1:3" x14ac:dyDescent="0.25">
      <c r="A387" s="40">
        <v>536</v>
      </c>
      <c r="B387" s="40" t="s">
        <v>1569</v>
      </c>
      <c r="C387" s="40" t="s">
        <v>1275</v>
      </c>
    </row>
    <row r="388" spans="1:3" x14ac:dyDescent="0.25">
      <c r="A388" s="40">
        <v>537</v>
      </c>
      <c r="B388" s="40" t="s">
        <v>1570</v>
      </c>
      <c r="C388" s="40" t="s">
        <v>1277</v>
      </c>
    </row>
    <row r="389" spans="1:3" x14ac:dyDescent="0.25">
      <c r="A389" s="40">
        <v>538</v>
      </c>
      <c r="B389" s="40" t="s">
        <v>2405</v>
      </c>
      <c r="C389" s="40" t="s">
        <v>1278</v>
      </c>
    </row>
    <row r="390" spans="1:3" x14ac:dyDescent="0.25">
      <c r="A390" s="40">
        <v>539</v>
      </c>
      <c r="B390" s="40" t="s">
        <v>2347</v>
      </c>
      <c r="C390" s="40" t="s">
        <v>1275</v>
      </c>
    </row>
    <row r="391" spans="1:3" x14ac:dyDescent="0.25">
      <c r="A391" s="40">
        <v>540</v>
      </c>
      <c r="B391" s="40" t="s">
        <v>2411</v>
      </c>
      <c r="C391" s="40" t="s">
        <v>1275</v>
      </c>
    </row>
    <row r="392" spans="1:3" x14ac:dyDescent="0.25">
      <c r="A392" s="40">
        <v>541</v>
      </c>
      <c r="B392" s="40" t="s">
        <v>1571</v>
      </c>
      <c r="C392" s="40" t="s">
        <v>1275</v>
      </c>
    </row>
    <row r="393" spans="1:3" x14ac:dyDescent="0.25">
      <c r="A393" s="40">
        <v>542</v>
      </c>
      <c r="B393" s="40" t="s">
        <v>2364</v>
      </c>
      <c r="C393" s="40" t="s">
        <v>1275</v>
      </c>
    </row>
    <row r="394" spans="1:3" x14ac:dyDescent="0.25">
      <c r="A394" s="40">
        <v>544</v>
      </c>
      <c r="B394" s="40" t="s">
        <v>1572</v>
      </c>
      <c r="C394" s="40" t="s">
        <v>1275</v>
      </c>
    </row>
    <row r="395" spans="1:3" x14ac:dyDescent="0.25">
      <c r="A395" s="40">
        <v>545</v>
      </c>
      <c r="B395" s="40" t="s">
        <v>1573</v>
      </c>
      <c r="C395" s="40" t="s">
        <v>1275</v>
      </c>
    </row>
    <row r="396" spans="1:3" x14ac:dyDescent="0.25">
      <c r="A396" s="40">
        <v>546</v>
      </c>
      <c r="B396" s="40" t="s">
        <v>1574</v>
      </c>
      <c r="C396" s="40" t="s">
        <v>1275</v>
      </c>
    </row>
    <row r="397" spans="1:3" x14ac:dyDescent="0.25">
      <c r="A397" s="40">
        <v>547</v>
      </c>
      <c r="B397" s="40" t="s">
        <v>1575</v>
      </c>
      <c r="C397" s="40" t="s">
        <v>1275</v>
      </c>
    </row>
    <row r="398" spans="1:3" x14ac:dyDescent="0.25">
      <c r="A398" s="40">
        <v>548</v>
      </c>
      <c r="B398" s="40" t="s">
        <v>1576</v>
      </c>
      <c r="C398" s="40" t="s">
        <v>1275</v>
      </c>
    </row>
    <row r="399" spans="1:3" x14ac:dyDescent="0.25">
      <c r="A399" s="40">
        <v>549</v>
      </c>
      <c r="B399" s="40" t="s">
        <v>1577</v>
      </c>
      <c r="C399" s="40" t="s">
        <v>1275</v>
      </c>
    </row>
    <row r="400" spans="1:3" x14ac:dyDescent="0.25">
      <c r="A400" s="40">
        <v>551</v>
      </c>
      <c r="B400" s="40" t="s">
        <v>1578</v>
      </c>
      <c r="C400" s="40" t="s">
        <v>1275</v>
      </c>
    </row>
    <row r="401" spans="1:3" x14ac:dyDescent="0.25">
      <c r="A401" s="40">
        <v>552</v>
      </c>
      <c r="B401" s="40" t="s">
        <v>1579</v>
      </c>
      <c r="C401" s="40" t="s">
        <v>1275</v>
      </c>
    </row>
    <row r="402" spans="1:3" x14ac:dyDescent="0.25">
      <c r="A402" s="40">
        <v>553</v>
      </c>
      <c r="B402" s="40" t="s">
        <v>1580</v>
      </c>
      <c r="C402" s="40" t="s">
        <v>1275</v>
      </c>
    </row>
    <row r="403" spans="1:3" x14ac:dyDescent="0.25">
      <c r="A403" s="40">
        <v>554</v>
      </c>
      <c r="B403" s="40" t="s">
        <v>1581</v>
      </c>
      <c r="C403" s="40" t="s">
        <v>1275</v>
      </c>
    </row>
    <row r="404" spans="1:3" x14ac:dyDescent="0.25">
      <c r="A404" s="40">
        <v>555</v>
      </c>
      <c r="B404" s="40" t="s">
        <v>1582</v>
      </c>
      <c r="C404" s="40" t="s">
        <v>1275</v>
      </c>
    </row>
    <row r="405" spans="1:3" x14ac:dyDescent="0.25">
      <c r="A405" s="40">
        <v>556</v>
      </c>
      <c r="B405" s="40" t="s">
        <v>1583</v>
      </c>
      <c r="C405" s="40" t="s">
        <v>1275</v>
      </c>
    </row>
    <row r="406" spans="1:3" x14ac:dyDescent="0.25">
      <c r="A406" s="40">
        <v>557</v>
      </c>
      <c r="B406" s="40" t="s">
        <v>1584</v>
      </c>
      <c r="C406" s="40" t="s">
        <v>1275</v>
      </c>
    </row>
    <row r="407" spans="1:3" x14ac:dyDescent="0.25">
      <c r="A407" s="40">
        <v>558</v>
      </c>
      <c r="B407" s="40" t="s">
        <v>2336</v>
      </c>
      <c r="C407" s="40" t="s">
        <v>1275</v>
      </c>
    </row>
    <row r="408" spans="1:3" x14ac:dyDescent="0.25">
      <c r="A408" s="40">
        <v>559</v>
      </c>
      <c r="B408" s="40" t="s">
        <v>1585</v>
      </c>
      <c r="C408" s="40" t="s">
        <v>1275</v>
      </c>
    </row>
    <row r="409" spans="1:3" x14ac:dyDescent="0.25">
      <c r="A409" s="40">
        <v>560</v>
      </c>
      <c r="B409" s="40" t="s">
        <v>1586</v>
      </c>
      <c r="C409" s="40" t="s">
        <v>1275</v>
      </c>
    </row>
    <row r="410" spans="1:3" x14ac:dyDescent="0.25">
      <c r="A410" s="40">
        <v>561</v>
      </c>
      <c r="B410" s="40" t="s">
        <v>1587</v>
      </c>
      <c r="C410" s="40" t="s">
        <v>1275</v>
      </c>
    </row>
    <row r="411" spans="1:3" x14ac:dyDescent="0.25">
      <c r="A411" s="40">
        <v>562</v>
      </c>
      <c r="B411" s="40" t="s">
        <v>1588</v>
      </c>
      <c r="C411" s="40" t="s">
        <v>1275</v>
      </c>
    </row>
    <row r="412" spans="1:3" x14ac:dyDescent="0.25">
      <c r="A412" s="40">
        <v>563</v>
      </c>
      <c r="B412" s="40" t="s">
        <v>1589</v>
      </c>
      <c r="C412" s="40" t="s">
        <v>1275</v>
      </c>
    </row>
    <row r="413" spans="1:3" x14ac:dyDescent="0.25">
      <c r="A413" s="40">
        <v>564</v>
      </c>
      <c r="B413" s="40" t="s">
        <v>1590</v>
      </c>
      <c r="C413" s="40" t="s">
        <v>1275</v>
      </c>
    </row>
    <row r="414" spans="1:3" x14ac:dyDescent="0.25">
      <c r="A414" s="40">
        <v>565</v>
      </c>
      <c r="B414" s="40" t="s">
        <v>1591</v>
      </c>
      <c r="C414" s="40" t="s">
        <v>1275</v>
      </c>
    </row>
    <row r="415" spans="1:3" x14ac:dyDescent="0.25">
      <c r="A415" s="40">
        <v>566</v>
      </c>
      <c r="B415" s="40" t="s">
        <v>1592</v>
      </c>
      <c r="C415" s="40" t="s">
        <v>1275</v>
      </c>
    </row>
    <row r="416" spans="1:3" x14ac:dyDescent="0.25">
      <c r="A416" s="40">
        <v>567</v>
      </c>
      <c r="B416" s="40" t="s">
        <v>1593</v>
      </c>
      <c r="C416" s="40" t="s">
        <v>1275</v>
      </c>
    </row>
    <row r="417" spans="1:3" x14ac:dyDescent="0.25">
      <c r="A417" s="40">
        <v>568</v>
      </c>
      <c r="B417" s="40" t="s">
        <v>1594</v>
      </c>
      <c r="C417" s="40" t="s">
        <v>1275</v>
      </c>
    </row>
    <row r="418" spans="1:3" x14ac:dyDescent="0.25">
      <c r="A418" s="40">
        <v>569</v>
      </c>
      <c r="B418" s="40" t="s">
        <v>1595</v>
      </c>
      <c r="C418" s="40" t="s">
        <v>1275</v>
      </c>
    </row>
    <row r="419" spans="1:3" x14ac:dyDescent="0.25">
      <c r="A419" s="40">
        <v>570</v>
      </c>
      <c r="B419" s="40" t="s">
        <v>1596</v>
      </c>
      <c r="C419" s="40" t="s">
        <v>1275</v>
      </c>
    </row>
    <row r="420" spans="1:3" x14ac:dyDescent="0.25">
      <c r="A420" s="40">
        <v>571</v>
      </c>
      <c r="B420" s="40" t="s">
        <v>1597</v>
      </c>
      <c r="C420" s="40" t="s">
        <v>1275</v>
      </c>
    </row>
    <row r="421" spans="1:3" x14ac:dyDescent="0.25">
      <c r="A421" s="40">
        <v>572</v>
      </c>
      <c r="B421" s="40" t="s">
        <v>1598</v>
      </c>
      <c r="C421" s="40" t="s">
        <v>1275</v>
      </c>
    </row>
    <row r="422" spans="1:3" x14ac:dyDescent="0.25">
      <c r="A422" s="40">
        <v>573</v>
      </c>
      <c r="B422" s="40" t="s">
        <v>1599</v>
      </c>
      <c r="C422" s="40" t="s">
        <v>1275</v>
      </c>
    </row>
    <row r="423" spans="1:3" x14ac:dyDescent="0.25">
      <c r="A423" s="40">
        <v>574</v>
      </c>
      <c r="B423" s="40" t="s">
        <v>1600</v>
      </c>
      <c r="C423" s="40" t="s">
        <v>1275</v>
      </c>
    </row>
    <row r="424" spans="1:3" x14ac:dyDescent="0.25">
      <c r="A424" s="40">
        <v>575</v>
      </c>
      <c r="B424" s="40" t="s">
        <v>1601</v>
      </c>
      <c r="C424" s="40" t="s">
        <v>1275</v>
      </c>
    </row>
    <row r="425" spans="1:3" x14ac:dyDescent="0.25">
      <c r="A425" s="40">
        <v>576</v>
      </c>
      <c r="B425" s="40" t="s">
        <v>1599</v>
      </c>
      <c r="C425" s="40" t="s">
        <v>1275</v>
      </c>
    </row>
    <row r="426" spans="1:3" x14ac:dyDescent="0.25">
      <c r="A426" s="40">
        <v>577</v>
      </c>
      <c r="B426" s="40" t="s">
        <v>1602</v>
      </c>
      <c r="C426" s="40" t="s">
        <v>1275</v>
      </c>
    </row>
    <row r="427" spans="1:3" x14ac:dyDescent="0.25">
      <c r="A427" s="40">
        <v>578</v>
      </c>
      <c r="B427" s="40" t="s">
        <v>1603</v>
      </c>
      <c r="C427" s="40" t="s">
        <v>1275</v>
      </c>
    </row>
    <row r="428" spans="1:3" x14ac:dyDescent="0.25">
      <c r="A428" s="40">
        <v>579</v>
      </c>
      <c r="B428" s="40" t="s">
        <v>1604</v>
      </c>
      <c r="C428" s="40" t="s">
        <v>1276</v>
      </c>
    </row>
    <row r="429" spans="1:3" x14ac:dyDescent="0.25">
      <c r="A429" s="40">
        <v>580</v>
      </c>
      <c r="B429" s="40" t="s">
        <v>1605</v>
      </c>
      <c r="C429" s="40" t="s">
        <v>1275</v>
      </c>
    </row>
    <row r="430" spans="1:3" s="84" customFormat="1" x14ac:dyDescent="0.25">
      <c r="A430" s="118">
        <v>581</v>
      </c>
      <c r="B430" s="118" t="s">
        <v>1606</v>
      </c>
      <c r="C430" s="118" t="s">
        <v>1275</v>
      </c>
    </row>
    <row r="431" spans="1:3" x14ac:dyDescent="0.25">
      <c r="A431" s="40">
        <v>582</v>
      </c>
      <c r="B431" s="40" t="s">
        <v>2495</v>
      </c>
      <c r="C431" s="40" t="s">
        <v>1277</v>
      </c>
    </row>
    <row r="432" spans="1:3" x14ac:dyDescent="0.25">
      <c r="A432" s="40">
        <v>583</v>
      </c>
      <c r="B432" s="40" t="s">
        <v>1607</v>
      </c>
      <c r="C432" s="40" t="s">
        <v>1275</v>
      </c>
    </row>
    <row r="433" spans="1:3" x14ac:dyDescent="0.25">
      <c r="A433" s="40">
        <v>584</v>
      </c>
      <c r="B433" s="40" t="s">
        <v>1608</v>
      </c>
      <c r="C433" s="40" t="s">
        <v>1277</v>
      </c>
    </row>
    <row r="434" spans="1:3" x14ac:dyDescent="0.25">
      <c r="A434" s="40">
        <v>585</v>
      </c>
      <c r="B434" s="40" t="s">
        <v>1609</v>
      </c>
      <c r="C434" s="40" t="s">
        <v>1275</v>
      </c>
    </row>
    <row r="435" spans="1:3" x14ac:dyDescent="0.25">
      <c r="A435" s="40">
        <v>586</v>
      </c>
      <c r="B435" s="40" t="s">
        <v>1610</v>
      </c>
      <c r="C435" s="40" t="s">
        <v>1275</v>
      </c>
    </row>
    <row r="436" spans="1:3" x14ac:dyDescent="0.25">
      <c r="A436" s="40">
        <v>587</v>
      </c>
      <c r="B436" s="40" t="s">
        <v>1611</v>
      </c>
      <c r="C436" s="40" t="s">
        <v>1275</v>
      </c>
    </row>
    <row r="437" spans="1:3" x14ac:dyDescent="0.25">
      <c r="A437" s="40">
        <v>588</v>
      </c>
      <c r="B437" s="40" t="s">
        <v>1612</v>
      </c>
      <c r="C437" s="40" t="s">
        <v>1275</v>
      </c>
    </row>
    <row r="438" spans="1:3" x14ac:dyDescent="0.25">
      <c r="A438" s="40">
        <v>589</v>
      </c>
      <c r="B438" s="40" t="s">
        <v>1613</v>
      </c>
      <c r="C438" s="40" t="s">
        <v>1275</v>
      </c>
    </row>
    <row r="439" spans="1:3" x14ac:dyDescent="0.25">
      <c r="A439" s="40">
        <v>590</v>
      </c>
      <c r="B439" s="40" t="s">
        <v>1614</v>
      </c>
      <c r="C439" s="40" t="s">
        <v>1275</v>
      </c>
    </row>
    <row r="440" spans="1:3" x14ac:dyDescent="0.25">
      <c r="A440" s="40">
        <v>591</v>
      </c>
      <c r="B440" s="40" t="s">
        <v>1615</v>
      </c>
      <c r="C440" s="40" t="s">
        <v>1275</v>
      </c>
    </row>
    <row r="441" spans="1:3" x14ac:dyDescent="0.25">
      <c r="A441" s="40">
        <v>592</v>
      </c>
      <c r="B441" s="40" t="s">
        <v>1616</v>
      </c>
      <c r="C441" s="40" t="s">
        <v>1277</v>
      </c>
    </row>
    <row r="442" spans="1:3" x14ac:dyDescent="0.25">
      <c r="A442" s="40">
        <v>593</v>
      </c>
      <c r="B442" s="40" t="s">
        <v>1617</v>
      </c>
      <c r="C442" s="40" t="s">
        <v>1275</v>
      </c>
    </row>
    <row r="443" spans="1:3" x14ac:dyDescent="0.25">
      <c r="A443" s="40">
        <v>594</v>
      </c>
      <c r="B443" s="40" t="s">
        <v>1618</v>
      </c>
      <c r="C443" s="40" t="s">
        <v>1278</v>
      </c>
    </row>
    <row r="444" spans="1:3" x14ac:dyDescent="0.25">
      <c r="A444" s="40">
        <v>595</v>
      </c>
      <c r="B444" s="40" t="s">
        <v>2294</v>
      </c>
      <c r="C444" s="40" t="s">
        <v>1278</v>
      </c>
    </row>
    <row r="445" spans="1:3" x14ac:dyDescent="0.25">
      <c r="A445" s="40">
        <v>596</v>
      </c>
      <c r="B445" s="40" t="s">
        <v>2295</v>
      </c>
      <c r="C445" s="40" t="s">
        <v>1275</v>
      </c>
    </row>
    <row r="446" spans="1:3" x14ac:dyDescent="0.25">
      <c r="A446" s="40">
        <v>597</v>
      </c>
      <c r="B446" s="40" t="s">
        <v>2381</v>
      </c>
      <c r="C446" s="40" t="s">
        <v>1278</v>
      </c>
    </row>
    <row r="447" spans="1:3" x14ac:dyDescent="0.25">
      <c r="A447" s="40">
        <v>598</v>
      </c>
      <c r="B447" s="40" t="s">
        <v>2385</v>
      </c>
      <c r="C447" s="40" t="s">
        <v>1278</v>
      </c>
    </row>
    <row r="448" spans="1:3" x14ac:dyDescent="0.25">
      <c r="A448" s="40">
        <v>599</v>
      </c>
      <c r="B448" s="40" t="s">
        <v>1619</v>
      </c>
      <c r="C448" s="40" t="s">
        <v>1278</v>
      </c>
    </row>
    <row r="449" spans="1:3" x14ac:dyDescent="0.25">
      <c r="A449" s="40">
        <v>601</v>
      </c>
      <c r="B449" s="40" t="s">
        <v>2389</v>
      </c>
      <c r="C449" s="40" t="s">
        <v>1278</v>
      </c>
    </row>
    <row r="450" spans="1:3" x14ac:dyDescent="0.25">
      <c r="A450" s="40">
        <v>602</v>
      </c>
      <c r="B450" s="40" t="s">
        <v>2401</v>
      </c>
      <c r="C450" s="40" t="s">
        <v>1278</v>
      </c>
    </row>
    <row r="451" spans="1:3" x14ac:dyDescent="0.25">
      <c r="A451" s="40">
        <v>603</v>
      </c>
      <c r="B451" s="40" t="s">
        <v>2402</v>
      </c>
      <c r="C451" s="40" t="s">
        <v>1278</v>
      </c>
    </row>
    <row r="452" spans="1:3" x14ac:dyDescent="0.25">
      <c r="A452" s="40">
        <v>604</v>
      </c>
      <c r="B452" s="40" t="s">
        <v>1620</v>
      </c>
      <c r="C452" s="40" t="s">
        <v>1278</v>
      </c>
    </row>
    <row r="453" spans="1:3" x14ac:dyDescent="0.25">
      <c r="A453" s="40">
        <v>605</v>
      </c>
      <c r="B453" s="40" t="s">
        <v>1621</v>
      </c>
      <c r="C453" s="40" t="s">
        <v>1278</v>
      </c>
    </row>
    <row r="454" spans="1:3" x14ac:dyDescent="0.25">
      <c r="A454" s="40">
        <v>606</v>
      </c>
      <c r="B454" s="40" t="s">
        <v>1622</v>
      </c>
      <c r="C454" s="40" t="s">
        <v>1278</v>
      </c>
    </row>
    <row r="455" spans="1:3" x14ac:dyDescent="0.25">
      <c r="A455" s="40">
        <v>607</v>
      </c>
      <c r="B455" s="40" t="s">
        <v>1623</v>
      </c>
      <c r="C455" s="40" t="s">
        <v>1275</v>
      </c>
    </row>
    <row r="456" spans="1:3" x14ac:dyDescent="0.25">
      <c r="A456" s="40">
        <v>608</v>
      </c>
      <c r="B456" s="40" t="s">
        <v>1624</v>
      </c>
      <c r="C456" s="40" t="s">
        <v>1276</v>
      </c>
    </row>
    <row r="457" spans="1:3" x14ac:dyDescent="0.25">
      <c r="A457" s="40">
        <v>609</v>
      </c>
      <c r="B457" s="40" t="s">
        <v>1625</v>
      </c>
      <c r="C457" s="40" t="s">
        <v>1276</v>
      </c>
    </row>
    <row r="458" spans="1:3" x14ac:dyDescent="0.25">
      <c r="A458" s="40">
        <v>610</v>
      </c>
      <c r="B458" s="40" t="s">
        <v>1626</v>
      </c>
      <c r="C458" s="40" t="s">
        <v>1275</v>
      </c>
    </row>
    <row r="459" spans="1:3" x14ac:dyDescent="0.25">
      <c r="A459" s="40">
        <v>611</v>
      </c>
      <c r="B459" s="40" t="s">
        <v>1627</v>
      </c>
      <c r="C459" s="40" t="s">
        <v>1275</v>
      </c>
    </row>
    <row r="460" spans="1:3" x14ac:dyDescent="0.25">
      <c r="A460" s="40">
        <v>612</v>
      </c>
      <c r="B460" s="40" t="s">
        <v>1628</v>
      </c>
      <c r="C460" s="40" t="s">
        <v>1276</v>
      </c>
    </row>
    <row r="461" spans="1:3" x14ac:dyDescent="0.25">
      <c r="A461" s="40">
        <v>613</v>
      </c>
      <c r="B461" s="40" t="s">
        <v>1629</v>
      </c>
      <c r="C461" s="40" t="s">
        <v>1276</v>
      </c>
    </row>
    <row r="462" spans="1:3" x14ac:dyDescent="0.25">
      <c r="A462" s="40">
        <v>615</v>
      </c>
      <c r="B462" s="40" t="s">
        <v>1630</v>
      </c>
      <c r="C462" s="40" t="s">
        <v>1277</v>
      </c>
    </row>
    <row r="463" spans="1:3" x14ac:dyDescent="0.25">
      <c r="A463" s="40">
        <v>616</v>
      </c>
      <c r="B463" s="40" t="s">
        <v>1631</v>
      </c>
      <c r="C463" s="40" t="s">
        <v>1277</v>
      </c>
    </row>
    <row r="464" spans="1:3" x14ac:dyDescent="0.25">
      <c r="A464" s="40">
        <v>617</v>
      </c>
      <c r="B464" s="40" t="s">
        <v>1632</v>
      </c>
      <c r="C464" s="40" t="s">
        <v>1275</v>
      </c>
    </row>
    <row r="465" spans="1:3" x14ac:dyDescent="0.25">
      <c r="A465" s="40">
        <v>618</v>
      </c>
      <c r="B465" s="40" t="s">
        <v>1633</v>
      </c>
      <c r="C465" s="40" t="s">
        <v>1275</v>
      </c>
    </row>
    <row r="466" spans="1:3" x14ac:dyDescent="0.25">
      <c r="A466" s="40">
        <v>619</v>
      </c>
      <c r="B466" s="40" t="s">
        <v>1634</v>
      </c>
      <c r="C466" s="40" t="s">
        <v>1277</v>
      </c>
    </row>
    <row r="467" spans="1:3" x14ac:dyDescent="0.25">
      <c r="A467" s="40">
        <v>620</v>
      </c>
      <c r="B467" s="40" t="s">
        <v>1635</v>
      </c>
      <c r="C467" s="40" t="s">
        <v>1275</v>
      </c>
    </row>
    <row r="468" spans="1:3" x14ac:dyDescent="0.25">
      <c r="A468" s="40">
        <v>621</v>
      </c>
      <c r="B468" s="40" t="s">
        <v>2267</v>
      </c>
      <c r="C468" s="40" t="s">
        <v>1275</v>
      </c>
    </row>
    <row r="469" spans="1:3" x14ac:dyDescent="0.25">
      <c r="A469" s="40">
        <v>622</v>
      </c>
      <c r="B469" s="40" t="s">
        <v>1636</v>
      </c>
      <c r="C469" s="40" t="s">
        <v>1275</v>
      </c>
    </row>
    <row r="470" spans="1:3" x14ac:dyDescent="0.25">
      <c r="A470" s="40">
        <v>623</v>
      </c>
      <c r="B470" s="40" t="s">
        <v>1637</v>
      </c>
      <c r="C470" s="40" t="s">
        <v>1275</v>
      </c>
    </row>
    <row r="471" spans="1:3" x14ac:dyDescent="0.25">
      <c r="A471" s="40">
        <v>624</v>
      </c>
      <c r="B471" s="40" t="s">
        <v>2291</v>
      </c>
      <c r="C471" s="40" t="s">
        <v>1275</v>
      </c>
    </row>
    <row r="472" spans="1:3" x14ac:dyDescent="0.25">
      <c r="A472" s="40">
        <v>625</v>
      </c>
      <c r="B472" s="40" t="s">
        <v>2292</v>
      </c>
      <c r="C472" s="40" t="s">
        <v>1275</v>
      </c>
    </row>
    <row r="473" spans="1:3" x14ac:dyDescent="0.25">
      <c r="A473" s="40">
        <v>626</v>
      </c>
      <c r="B473" s="40" t="s">
        <v>1638</v>
      </c>
      <c r="C473" s="40" t="s">
        <v>1275</v>
      </c>
    </row>
    <row r="474" spans="1:3" x14ac:dyDescent="0.25">
      <c r="A474" s="40">
        <v>627</v>
      </c>
      <c r="B474" s="40" t="s">
        <v>1639</v>
      </c>
      <c r="C474" s="40" t="s">
        <v>1275</v>
      </c>
    </row>
    <row r="475" spans="1:3" x14ac:dyDescent="0.25">
      <c r="A475" s="40">
        <v>628</v>
      </c>
      <c r="B475" s="40" t="s">
        <v>1640</v>
      </c>
      <c r="C475" s="40" t="s">
        <v>1275</v>
      </c>
    </row>
    <row r="476" spans="1:3" x14ac:dyDescent="0.25">
      <c r="A476" s="40">
        <v>629</v>
      </c>
      <c r="B476" s="40" t="s">
        <v>1641</v>
      </c>
      <c r="C476" s="40" t="s">
        <v>1275</v>
      </c>
    </row>
    <row r="477" spans="1:3" x14ac:dyDescent="0.25">
      <c r="A477" s="40">
        <v>630</v>
      </c>
      <c r="B477" s="40" t="s">
        <v>1642</v>
      </c>
      <c r="C477" s="40" t="s">
        <v>1276</v>
      </c>
    </row>
    <row r="478" spans="1:3" x14ac:dyDescent="0.25">
      <c r="A478" s="40">
        <v>631</v>
      </c>
      <c r="B478" s="40" t="s">
        <v>1643</v>
      </c>
      <c r="C478" s="40" t="s">
        <v>1276</v>
      </c>
    </row>
    <row r="479" spans="1:3" x14ac:dyDescent="0.25">
      <c r="A479" s="40">
        <v>632</v>
      </c>
      <c r="B479" s="40" t="s">
        <v>1644</v>
      </c>
      <c r="C479" s="40" t="s">
        <v>1278</v>
      </c>
    </row>
    <row r="480" spans="1:3" x14ac:dyDescent="0.25">
      <c r="A480" s="40">
        <v>633</v>
      </c>
      <c r="B480" s="40" t="s">
        <v>1645</v>
      </c>
      <c r="C480" s="40" t="s">
        <v>1278</v>
      </c>
    </row>
    <row r="481" spans="1:3" x14ac:dyDescent="0.25">
      <c r="A481" s="40">
        <v>634</v>
      </c>
      <c r="B481" s="40" t="s">
        <v>1646</v>
      </c>
      <c r="C481" s="40" t="s">
        <v>1276</v>
      </c>
    </row>
    <row r="482" spans="1:3" x14ac:dyDescent="0.25">
      <c r="A482" s="40">
        <v>635</v>
      </c>
      <c r="B482" s="40" t="s">
        <v>1647</v>
      </c>
      <c r="C482" s="40" t="s">
        <v>1278</v>
      </c>
    </row>
    <row r="483" spans="1:3" x14ac:dyDescent="0.25">
      <c r="A483" s="40">
        <v>636</v>
      </c>
      <c r="B483" s="40" t="s">
        <v>2290</v>
      </c>
      <c r="C483" s="40" t="s">
        <v>1278</v>
      </c>
    </row>
    <row r="484" spans="1:3" x14ac:dyDescent="0.25">
      <c r="A484" s="40">
        <v>637</v>
      </c>
      <c r="B484" s="40" t="s">
        <v>1648</v>
      </c>
      <c r="C484" s="40" t="s">
        <v>1278</v>
      </c>
    </row>
    <row r="485" spans="1:3" x14ac:dyDescent="0.25">
      <c r="A485" s="40">
        <v>638</v>
      </c>
      <c r="B485" s="40" t="s">
        <v>2375</v>
      </c>
      <c r="C485" s="40" t="s">
        <v>1278</v>
      </c>
    </row>
    <row r="486" spans="1:3" x14ac:dyDescent="0.25">
      <c r="A486" s="40">
        <v>639</v>
      </c>
      <c r="B486" s="40" t="s">
        <v>1649</v>
      </c>
      <c r="C486" s="40" t="s">
        <v>1275</v>
      </c>
    </row>
    <row r="487" spans="1:3" x14ac:dyDescent="0.25">
      <c r="A487" s="40">
        <v>640</v>
      </c>
      <c r="B487" s="40" t="s">
        <v>1650</v>
      </c>
      <c r="C487" s="40" t="s">
        <v>1275</v>
      </c>
    </row>
    <row r="488" spans="1:3" x14ac:dyDescent="0.25">
      <c r="A488" s="40">
        <v>641</v>
      </c>
      <c r="B488" s="40" t="s">
        <v>1651</v>
      </c>
      <c r="C488" s="40" t="s">
        <v>1275</v>
      </c>
    </row>
    <row r="489" spans="1:3" x14ac:dyDescent="0.25">
      <c r="A489" s="40">
        <v>642</v>
      </c>
      <c r="B489" s="40" t="s">
        <v>1652</v>
      </c>
      <c r="C489" s="40" t="s">
        <v>1275</v>
      </c>
    </row>
    <row r="490" spans="1:3" x14ac:dyDescent="0.25">
      <c r="A490" s="40">
        <v>643</v>
      </c>
      <c r="B490" s="40" t="s">
        <v>1653</v>
      </c>
      <c r="C490" s="40" t="s">
        <v>1278</v>
      </c>
    </row>
    <row r="491" spans="1:3" x14ac:dyDescent="0.25">
      <c r="A491" s="40">
        <v>644</v>
      </c>
      <c r="B491" s="40" t="s">
        <v>2400</v>
      </c>
      <c r="C491" s="40" t="s">
        <v>1278</v>
      </c>
    </row>
    <row r="492" spans="1:3" x14ac:dyDescent="0.25">
      <c r="A492" s="40">
        <v>645</v>
      </c>
      <c r="B492" s="40" t="s">
        <v>1654</v>
      </c>
      <c r="C492" s="40" t="s">
        <v>1278</v>
      </c>
    </row>
    <row r="493" spans="1:3" x14ac:dyDescent="0.25">
      <c r="A493" s="40">
        <v>646</v>
      </c>
      <c r="B493" s="40" t="s">
        <v>1655</v>
      </c>
      <c r="C493" s="40" t="s">
        <v>1278</v>
      </c>
    </row>
    <row r="494" spans="1:3" x14ac:dyDescent="0.25">
      <c r="A494" s="40">
        <v>647</v>
      </c>
      <c r="B494" s="40" t="s">
        <v>1656</v>
      </c>
      <c r="C494" s="40" t="s">
        <v>1278</v>
      </c>
    </row>
    <row r="495" spans="1:3" x14ac:dyDescent="0.25">
      <c r="A495" s="40">
        <v>648</v>
      </c>
      <c r="B495" s="40" t="s">
        <v>1657</v>
      </c>
      <c r="C495" s="40" t="s">
        <v>1275</v>
      </c>
    </row>
    <row r="496" spans="1:3" x14ac:dyDescent="0.25">
      <c r="A496" s="40">
        <v>649</v>
      </c>
      <c r="B496" s="40" t="s">
        <v>1658</v>
      </c>
      <c r="C496" s="40" t="s">
        <v>1278</v>
      </c>
    </row>
    <row r="497" spans="1:3" x14ac:dyDescent="0.25">
      <c r="A497" s="40">
        <v>650</v>
      </c>
      <c r="B497" s="40" t="s">
        <v>2383</v>
      </c>
      <c r="C497" s="40" t="s">
        <v>1278</v>
      </c>
    </row>
    <row r="498" spans="1:3" x14ac:dyDescent="0.25">
      <c r="A498" s="40">
        <v>651</v>
      </c>
      <c r="B498" s="40" t="s">
        <v>2284</v>
      </c>
      <c r="C498" s="40" t="s">
        <v>1276</v>
      </c>
    </row>
    <row r="499" spans="1:3" x14ac:dyDescent="0.25">
      <c r="A499" s="40">
        <v>653</v>
      </c>
      <c r="B499" s="40" t="s">
        <v>2289</v>
      </c>
      <c r="C499" s="40" t="s">
        <v>1278</v>
      </c>
    </row>
    <row r="500" spans="1:3" x14ac:dyDescent="0.25">
      <c r="A500" s="40">
        <v>654</v>
      </c>
      <c r="B500" s="40" t="s">
        <v>2406</v>
      </c>
      <c r="C500" s="40" t="s">
        <v>1278</v>
      </c>
    </row>
    <row r="501" spans="1:3" x14ac:dyDescent="0.25">
      <c r="A501" s="40">
        <v>655</v>
      </c>
      <c r="B501" s="40" t="s">
        <v>1991</v>
      </c>
      <c r="C501" s="40" t="s">
        <v>1275</v>
      </c>
    </row>
    <row r="502" spans="1:3" x14ac:dyDescent="0.25">
      <c r="A502" s="40">
        <v>658</v>
      </c>
      <c r="B502" s="40" t="s">
        <v>2288</v>
      </c>
      <c r="C502" s="40" t="s">
        <v>1275</v>
      </c>
    </row>
    <row r="503" spans="1:3" x14ac:dyDescent="0.25">
      <c r="A503" s="40">
        <v>659</v>
      </c>
      <c r="B503" s="40" t="s">
        <v>1983</v>
      </c>
      <c r="C503" s="40" t="s">
        <v>1275</v>
      </c>
    </row>
    <row r="504" spans="1:3" x14ac:dyDescent="0.25">
      <c r="A504" s="40">
        <v>660</v>
      </c>
      <c r="B504" s="40" t="s">
        <v>2257</v>
      </c>
      <c r="C504" s="40" t="s">
        <v>1276</v>
      </c>
    </row>
    <row r="505" spans="1:3" x14ac:dyDescent="0.25">
      <c r="A505" s="40">
        <v>660</v>
      </c>
      <c r="B505" s="40" t="s">
        <v>2197</v>
      </c>
      <c r="C505" s="40" t="s">
        <v>1276</v>
      </c>
    </row>
    <row r="506" spans="1:3" x14ac:dyDescent="0.25">
      <c r="A506" s="40">
        <v>661</v>
      </c>
      <c r="B506" s="40" t="s">
        <v>1370</v>
      </c>
      <c r="C506" s="40" t="s">
        <v>1276</v>
      </c>
    </row>
    <row r="507" spans="1:3" x14ac:dyDescent="0.25">
      <c r="A507" s="40">
        <v>662</v>
      </c>
      <c r="B507" s="40" t="s">
        <v>2398</v>
      </c>
      <c r="C507" s="40" t="s">
        <v>1278</v>
      </c>
    </row>
    <row r="508" spans="1:3" x14ac:dyDescent="0.25">
      <c r="A508" s="40">
        <v>664</v>
      </c>
      <c r="B508" s="40" t="s">
        <v>2352</v>
      </c>
      <c r="C508" s="40" t="s">
        <v>1278</v>
      </c>
    </row>
    <row r="509" spans="1:3" x14ac:dyDescent="0.25">
      <c r="A509" s="40">
        <v>665</v>
      </c>
      <c r="B509" s="40" t="s">
        <v>2386</v>
      </c>
      <c r="C509" s="40" t="s">
        <v>1278</v>
      </c>
    </row>
    <row r="510" spans="1:3" x14ac:dyDescent="0.25">
      <c r="A510" s="40">
        <v>666</v>
      </c>
      <c r="B510" s="40" t="s">
        <v>2360</v>
      </c>
      <c r="C510" s="40" t="s">
        <v>1278</v>
      </c>
    </row>
    <row r="511" spans="1:3" x14ac:dyDescent="0.25">
      <c r="A511" s="40">
        <v>667</v>
      </c>
      <c r="B511" s="40" t="s">
        <v>2399</v>
      </c>
      <c r="C511" s="40" t="s">
        <v>1278</v>
      </c>
    </row>
    <row r="512" spans="1:3" x14ac:dyDescent="0.25">
      <c r="A512" s="40">
        <v>668</v>
      </c>
      <c r="B512" s="40" t="s">
        <v>2303</v>
      </c>
      <c r="C512" s="40" t="s">
        <v>1278</v>
      </c>
    </row>
    <row r="513" spans="1:3" x14ac:dyDescent="0.25">
      <c r="A513" s="40">
        <v>669</v>
      </c>
      <c r="B513" s="40" t="s">
        <v>2266</v>
      </c>
      <c r="C513" s="40" t="s">
        <v>1275</v>
      </c>
    </row>
    <row r="514" spans="1:3" x14ac:dyDescent="0.25">
      <c r="A514" s="40">
        <v>670</v>
      </c>
      <c r="B514" s="40" t="s">
        <v>2287</v>
      </c>
      <c r="C514" s="40" t="s">
        <v>1275</v>
      </c>
    </row>
    <row r="515" spans="1:3" x14ac:dyDescent="0.25">
      <c r="A515" s="40">
        <v>671</v>
      </c>
      <c r="B515" s="40" t="s">
        <v>2266</v>
      </c>
      <c r="C515" s="40" t="s">
        <v>1275</v>
      </c>
    </row>
    <row r="516" spans="1:3" x14ac:dyDescent="0.25">
      <c r="A516" s="40">
        <v>672</v>
      </c>
      <c r="B516" s="40" t="s">
        <v>2338</v>
      </c>
      <c r="C516" s="40" t="s">
        <v>1275</v>
      </c>
    </row>
    <row r="517" spans="1:3" x14ac:dyDescent="0.25">
      <c r="A517" s="40">
        <v>673</v>
      </c>
      <c r="B517" s="40" t="s">
        <v>2285</v>
      </c>
      <c r="C517" s="40" t="s">
        <v>1276</v>
      </c>
    </row>
    <row r="518" spans="1:3" x14ac:dyDescent="0.25">
      <c r="A518" s="40">
        <v>676</v>
      </c>
      <c r="B518" s="40" t="s">
        <v>2355</v>
      </c>
      <c r="C518" s="40" t="s">
        <v>1275</v>
      </c>
    </row>
    <row r="519" spans="1:3" x14ac:dyDescent="0.25">
      <c r="A519" s="40">
        <v>677</v>
      </c>
      <c r="B519" s="40" t="s">
        <v>1982</v>
      </c>
      <c r="C519" s="40" t="s">
        <v>1277</v>
      </c>
    </row>
    <row r="520" spans="1:3" x14ac:dyDescent="0.25">
      <c r="A520" s="40">
        <v>678</v>
      </c>
      <c r="B520" s="40" t="s">
        <v>2413</v>
      </c>
      <c r="C520" s="40" t="s">
        <v>1275</v>
      </c>
    </row>
    <row r="521" spans="1:3" x14ac:dyDescent="0.25">
      <c r="A521" s="40">
        <v>679</v>
      </c>
      <c r="B521" s="40" t="s">
        <v>1989</v>
      </c>
      <c r="C521" s="40" t="s">
        <v>1278</v>
      </c>
    </row>
    <row r="522" spans="1:3" x14ac:dyDescent="0.25">
      <c r="A522" s="40">
        <v>680</v>
      </c>
      <c r="B522" s="40" t="s">
        <v>1997</v>
      </c>
      <c r="C522" s="40" t="s">
        <v>1276</v>
      </c>
    </row>
    <row r="523" spans="1:3" x14ac:dyDescent="0.25">
      <c r="A523" s="40">
        <v>681</v>
      </c>
      <c r="B523" s="40" t="s">
        <v>2013</v>
      </c>
      <c r="C523" s="40" t="s">
        <v>1276</v>
      </c>
    </row>
    <row r="524" spans="1:3" x14ac:dyDescent="0.25">
      <c r="A524" s="40">
        <v>682</v>
      </c>
      <c r="B524" s="40" t="s">
        <v>1999</v>
      </c>
      <c r="C524" s="40" t="s">
        <v>1276</v>
      </c>
    </row>
    <row r="525" spans="1:3" x14ac:dyDescent="0.25">
      <c r="A525" s="40">
        <v>683</v>
      </c>
      <c r="B525" s="40" t="s">
        <v>2286</v>
      </c>
      <c r="C525" s="40" t="s">
        <v>1278</v>
      </c>
    </row>
    <row r="526" spans="1:3" x14ac:dyDescent="0.25">
      <c r="A526" s="40">
        <v>684</v>
      </c>
      <c r="B526" s="40" t="s">
        <v>1998</v>
      </c>
      <c r="C526" s="40" t="s">
        <v>1275</v>
      </c>
    </row>
    <row r="527" spans="1:3" x14ac:dyDescent="0.25">
      <c r="A527" s="40">
        <v>685</v>
      </c>
      <c r="B527" s="40" t="s">
        <v>2265</v>
      </c>
      <c r="C527" s="40" t="s">
        <v>1275</v>
      </c>
    </row>
    <row r="528" spans="1:3" x14ac:dyDescent="0.25">
      <c r="A528" s="40">
        <v>686</v>
      </c>
      <c r="B528" s="40" t="s">
        <v>2324</v>
      </c>
      <c r="C528" s="40" t="s">
        <v>1275</v>
      </c>
    </row>
    <row r="529" spans="1:3" x14ac:dyDescent="0.25">
      <c r="A529" s="40">
        <v>687</v>
      </c>
      <c r="B529" s="40" t="s">
        <v>2001</v>
      </c>
      <c r="C529" s="40" t="s">
        <v>1278</v>
      </c>
    </row>
    <row r="530" spans="1:3" x14ac:dyDescent="0.25">
      <c r="A530" s="40">
        <v>688</v>
      </c>
      <c r="B530" s="40" t="s">
        <v>2011</v>
      </c>
      <c r="C530" s="40" t="s">
        <v>1275</v>
      </c>
    </row>
    <row r="531" spans="1:3" x14ac:dyDescent="0.25">
      <c r="A531" s="40">
        <v>689</v>
      </c>
      <c r="B531" s="40" t="s">
        <v>1996</v>
      </c>
      <c r="C531" s="40" t="s">
        <v>1278</v>
      </c>
    </row>
    <row r="532" spans="1:3" x14ac:dyDescent="0.25">
      <c r="A532" s="40">
        <v>690</v>
      </c>
      <c r="B532" s="40" t="s">
        <v>1995</v>
      </c>
      <c r="C532" s="40" t="s">
        <v>1275</v>
      </c>
    </row>
    <row r="533" spans="1:3" x14ac:dyDescent="0.25">
      <c r="A533" s="40">
        <v>691</v>
      </c>
      <c r="B533" s="40" t="s">
        <v>2000</v>
      </c>
      <c r="C533" s="40" t="s">
        <v>1278</v>
      </c>
    </row>
    <row r="534" spans="1:3" x14ac:dyDescent="0.25">
      <c r="A534" s="40">
        <v>693</v>
      </c>
      <c r="B534" s="40" t="s">
        <v>2015</v>
      </c>
      <c r="C534" s="40" t="s">
        <v>1276</v>
      </c>
    </row>
    <row r="535" spans="1:3" x14ac:dyDescent="0.25">
      <c r="A535" s="40">
        <v>694</v>
      </c>
      <c r="B535" s="40" t="s">
        <v>2002</v>
      </c>
      <c r="C535" s="40" t="s">
        <v>1275</v>
      </c>
    </row>
    <row r="536" spans="1:3" x14ac:dyDescent="0.25">
      <c r="A536" s="40">
        <v>695</v>
      </c>
      <c r="B536" s="40" t="s">
        <v>2007</v>
      </c>
      <c r="C536" s="40" t="s">
        <v>1275</v>
      </c>
    </row>
    <row r="537" spans="1:3" x14ac:dyDescent="0.25">
      <c r="A537" s="40">
        <v>696</v>
      </c>
      <c r="B537" s="40" t="s">
        <v>2014</v>
      </c>
      <c r="C537" s="40" t="s">
        <v>1275</v>
      </c>
    </row>
    <row r="538" spans="1:3" x14ac:dyDescent="0.25">
      <c r="A538" s="40">
        <v>697</v>
      </c>
      <c r="B538" s="40" t="s">
        <v>2006</v>
      </c>
      <c r="C538" s="40" t="s">
        <v>1275</v>
      </c>
    </row>
    <row r="539" spans="1:3" x14ac:dyDescent="0.25">
      <c r="A539" s="40">
        <v>698</v>
      </c>
      <c r="B539" s="40" t="s">
        <v>2004</v>
      </c>
      <c r="C539" s="40" t="s">
        <v>1275</v>
      </c>
    </row>
    <row r="540" spans="1:3" x14ac:dyDescent="0.25">
      <c r="A540" s="40">
        <v>699</v>
      </c>
      <c r="B540" s="40" t="s">
        <v>2354</v>
      </c>
      <c r="C540" s="40" t="s">
        <v>1277</v>
      </c>
    </row>
    <row r="541" spans="1:3" x14ac:dyDescent="0.25">
      <c r="A541" s="40">
        <v>701</v>
      </c>
      <c r="B541" s="40" t="s">
        <v>2005</v>
      </c>
      <c r="C541" s="40" t="s">
        <v>1275</v>
      </c>
    </row>
    <row r="542" spans="1:3" x14ac:dyDescent="0.25">
      <c r="A542" s="40">
        <v>703</v>
      </c>
      <c r="B542" s="40" t="s">
        <v>1659</v>
      </c>
      <c r="C542" s="40" t="s">
        <v>1278</v>
      </c>
    </row>
    <row r="543" spans="1:3" x14ac:dyDescent="0.25">
      <c r="A543" s="40">
        <v>705</v>
      </c>
      <c r="B543" s="40" t="s">
        <v>1660</v>
      </c>
      <c r="C543" s="40" t="s">
        <v>1278</v>
      </c>
    </row>
    <row r="544" spans="1:3" x14ac:dyDescent="0.25">
      <c r="A544" s="40">
        <v>706</v>
      </c>
      <c r="B544" s="40" t="s">
        <v>2372</v>
      </c>
      <c r="C544" s="40" t="s">
        <v>1275</v>
      </c>
    </row>
    <row r="545" spans="1:3" x14ac:dyDescent="0.25">
      <c r="A545" s="40">
        <v>707</v>
      </c>
      <c r="B545" s="40" t="s">
        <v>1661</v>
      </c>
      <c r="C545" s="40" t="s">
        <v>1275</v>
      </c>
    </row>
    <row r="546" spans="1:3" x14ac:dyDescent="0.25">
      <c r="A546" s="40">
        <v>708</v>
      </c>
      <c r="B546" s="40" t="s">
        <v>1662</v>
      </c>
      <c r="C546" s="40" t="s">
        <v>1275</v>
      </c>
    </row>
    <row r="547" spans="1:3" x14ac:dyDescent="0.25">
      <c r="A547" s="40">
        <v>709</v>
      </c>
      <c r="B547" s="40" t="s">
        <v>1663</v>
      </c>
      <c r="C547" s="40" t="s">
        <v>1275</v>
      </c>
    </row>
    <row r="548" spans="1:3" x14ac:dyDescent="0.25">
      <c r="A548" s="40">
        <v>710</v>
      </c>
      <c r="B548" s="40" t="s">
        <v>1664</v>
      </c>
      <c r="C548" s="40" t="s">
        <v>1275</v>
      </c>
    </row>
    <row r="549" spans="1:3" x14ac:dyDescent="0.25">
      <c r="A549" s="40">
        <v>712</v>
      </c>
      <c r="B549" s="40" t="s">
        <v>1665</v>
      </c>
      <c r="C549" s="40" t="s">
        <v>1278</v>
      </c>
    </row>
    <row r="550" spans="1:3" x14ac:dyDescent="0.25">
      <c r="A550" s="40">
        <v>713</v>
      </c>
      <c r="B550" s="40" t="s">
        <v>1666</v>
      </c>
      <c r="C550" s="40" t="s">
        <v>1275</v>
      </c>
    </row>
    <row r="551" spans="1:3" x14ac:dyDescent="0.25">
      <c r="A551" s="40">
        <v>714</v>
      </c>
      <c r="B551" s="40" t="s">
        <v>1667</v>
      </c>
      <c r="C551" s="40" t="s">
        <v>1275</v>
      </c>
    </row>
    <row r="552" spans="1:3" x14ac:dyDescent="0.25">
      <c r="A552" s="40">
        <v>715</v>
      </c>
      <c r="B552" s="40" t="s">
        <v>1668</v>
      </c>
      <c r="C552" s="40" t="s">
        <v>1275</v>
      </c>
    </row>
    <row r="553" spans="1:3" x14ac:dyDescent="0.25">
      <c r="A553" s="40">
        <v>716</v>
      </c>
      <c r="B553" s="40" t="s">
        <v>1669</v>
      </c>
      <c r="C553" s="40" t="s">
        <v>1278</v>
      </c>
    </row>
    <row r="554" spans="1:3" x14ac:dyDescent="0.25">
      <c r="A554" s="40">
        <v>717</v>
      </c>
      <c r="B554" s="40" t="s">
        <v>1670</v>
      </c>
      <c r="C554" s="40" t="s">
        <v>1275</v>
      </c>
    </row>
    <row r="555" spans="1:3" x14ac:dyDescent="0.25">
      <c r="A555" s="40">
        <v>718</v>
      </c>
      <c r="B555" s="40" t="s">
        <v>1671</v>
      </c>
      <c r="C555" s="40" t="s">
        <v>1275</v>
      </c>
    </row>
    <row r="556" spans="1:3" x14ac:dyDescent="0.25">
      <c r="A556" s="40">
        <v>719</v>
      </c>
      <c r="B556" s="40" t="s">
        <v>1672</v>
      </c>
      <c r="C556" s="40" t="s">
        <v>1275</v>
      </c>
    </row>
    <row r="557" spans="1:3" x14ac:dyDescent="0.25">
      <c r="A557" s="40">
        <v>720</v>
      </c>
      <c r="B557" s="40" t="s">
        <v>1673</v>
      </c>
      <c r="C557" s="40" t="s">
        <v>1278</v>
      </c>
    </row>
    <row r="558" spans="1:3" x14ac:dyDescent="0.25">
      <c r="A558" s="40">
        <v>721</v>
      </c>
      <c r="B558" s="40" t="s">
        <v>1674</v>
      </c>
      <c r="C558" s="40" t="s">
        <v>1275</v>
      </c>
    </row>
    <row r="559" spans="1:3" x14ac:dyDescent="0.25">
      <c r="A559" s="40">
        <v>722</v>
      </c>
      <c r="B559" s="40" t="s">
        <v>1675</v>
      </c>
      <c r="C559" s="40" t="s">
        <v>1275</v>
      </c>
    </row>
    <row r="560" spans="1:3" x14ac:dyDescent="0.25">
      <c r="A560" s="40">
        <v>723</v>
      </c>
      <c r="B560" s="40" t="s">
        <v>1676</v>
      </c>
      <c r="C560" s="40" t="s">
        <v>1275</v>
      </c>
    </row>
    <row r="561" spans="1:3" x14ac:dyDescent="0.25">
      <c r="A561" s="40">
        <v>724</v>
      </c>
      <c r="B561" s="40" t="s">
        <v>1677</v>
      </c>
      <c r="C561" s="40" t="s">
        <v>1275</v>
      </c>
    </row>
    <row r="562" spans="1:3" x14ac:dyDescent="0.25">
      <c r="A562" s="40">
        <v>725</v>
      </c>
      <c r="B562" s="40" t="s">
        <v>1678</v>
      </c>
      <c r="C562" s="40" t="s">
        <v>1275</v>
      </c>
    </row>
    <row r="563" spans="1:3" x14ac:dyDescent="0.25">
      <c r="A563" s="40">
        <v>726</v>
      </c>
      <c r="B563" s="40" t="s">
        <v>1679</v>
      </c>
      <c r="C563" s="40" t="s">
        <v>1275</v>
      </c>
    </row>
    <row r="564" spans="1:3" x14ac:dyDescent="0.25">
      <c r="A564" s="40">
        <v>727</v>
      </c>
      <c r="B564" s="40" t="s">
        <v>1680</v>
      </c>
      <c r="C564" s="40" t="s">
        <v>1278</v>
      </c>
    </row>
    <row r="565" spans="1:3" x14ac:dyDescent="0.25">
      <c r="A565" s="40">
        <v>728</v>
      </c>
      <c r="B565" s="40" t="s">
        <v>1681</v>
      </c>
      <c r="C565" s="40" t="s">
        <v>1278</v>
      </c>
    </row>
    <row r="566" spans="1:3" x14ac:dyDescent="0.25">
      <c r="A566" s="40">
        <v>729</v>
      </c>
      <c r="B566" s="40" t="s">
        <v>1682</v>
      </c>
      <c r="C566" s="40" t="s">
        <v>1278</v>
      </c>
    </row>
    <row r="567" spans="1:3" x14ac:dyDescent="0.25">
      <c r="A567" s="40">
        <v>730</v>
      </c>
      <c r="B567" s="40" t="s">
        <v>1683</v>
      </c>
      <c r="C567" s="40" t="s">
        <v>1277</v>
      </c>
    </row>
    <row r="568" spans="1:3" x14ac:dyDescent="0.25">
      <c r="A568" s="40">
        <v>731</v>
      </c>
      <c r="B568" s="40" t="s">
        <v>1684</v>
      </c>
      <c r="C568" s="40" t="s">
        <v>1278</v>
      </c>
    </row>
    <row r="569" spans="1:3" x14ac:dyDescent="0.25">
      <c r="A569" s="40">
        <v>732</v>
      </c>
      <c r="B569" s="40" t="s">
        <v>1685</v>
      </c>
      <c r="C569" s="40" t="s">
        <v>1278</v>
      </c>
    </row>
    <row r="570" spans="1:3" x14ac:dyDescent="0.25">
      <c r="A570" s="40">
        <v>733</v>
      </c>
      <c r="B570" s="40" t="s">
        <v>1686</v>
      </c>
      <c r="C570" s="40" t="s">
        <v>1277</v>
      </c>
    </row>
    <row r="571" spans="1:3" x14ac:dyDescent="0.25">
      <c r="A571" s="40">
        <v>734</v>
      </c>
      <c r="B571" s="40" t="s">
        <v>1687</v>
      </c>
      <c r="C571" s="40" t="s">
        <v>1275</v>
      </c>
    </row>
    <row r="572" spans="1:3" x14ac:dyDescent="0.25">
      <c r="A572" s="40">
        <v>735</v>
      </c>
      <c r="B572" s="40" t="s">
        <v>1688</v>
      </c>
      <c r="C572" s="40" t="s">
        <v>1275</v>
      </c>
    </row>
    <row r="573" spans="1:3" x14ac:dyDescent="0.25">
      <c r="A573" s="40">
        <v>736</v>
      </c>
      <c r="B573" s="40" t="s">
        <v>1689</v>
      </c>
      <c r="C573" s="40" t="s">
        <v>1278</v>
      </c>
    </row>
    <row r="574" spans="1:3" x14ac:dyDescent="0.25">
      <c r="A574" s="40">
        <v>737</v>
      </c>
      <c r="B574" s="40" t="s">
        <v>1690</v>
      </c>
      <c r="C574" s="40" t="s">
        <v>1278</v>
      </c>
    </row>
    <row r="575" spans="1:3" x14ac:dyDescent="0.25">
      <c r="A575" s="40">
        <v>738</v>
      </c>
      <c r="B575" s="40" t="s">
        <v>1691</v>
      </c>
      <c r="C575" s="40" t="s">
        <v>1275</v>
      </c>
    </row>
    <row r="576" spans="1:3" x14ac:dyDescent="0.25">
      <c r="A576" s="40">
        <v>739</v>
      </c>
      <c r="B576" s="40" t="s">
        <v>1692</v>
      </c>
      <c r="C576" s="40" t="s">
        <v>1275</v>
      </c>
    </row>
    <row r="577" spans="1:3" x14ac:dyDescent="0.25">
      <c r="A577" s="40">
        <v>740</v>
      </c>
      <c r="B577" s="40" t="s">
        <v>1693</v>
      </c>
      <c r="C577" s="40" t="s">
        <v>1278</v>
      </c>
    </row>
    <row r="578" spans="1:3" x14ac:dyDescent="0.25">
      <c r="A578" s="40">
        <v>741</v>
      </c>
      <c r="B578" s="40" t="s">
        <v>2264</v>
      </c>
      <c r="C578" s="40" t="s">
        <v>1278</v>
      </c>
    </row>
    <row r="579" spans="1:3" x14ac:dyDescent="0.25">
      <c r="A579" s="40">
        <v>742</v>
      </c>
      <c r="B579" s="40" t="s">
        <v>1694</v>
      </c>
      <c r="C579" s="40" t="s">
        <v>1276</v>
      </c>
    </row>
    <row r="580" spans="1:3" x14ac:dyDescent="0.25">
      <c r="A580" s="40">
        <v>743</v>
      </c>
      <c r="B580" s="40" t="s">
        <v>1695</v>
      </c>
      <c r="C580" s="40" t="s">
        <v>1275</v>
      </c>
    </row>
    <row r="581" spans="1:3" x14ac:dyDescent="0.25">
      <c r="A581" s="40">
        <v>744</v>
      </c>
      <c r="B581" s="40" t="s">
        <v>1696</v>
      </c>
      <c r="C581" s="40" t="s">
        <v>1275</v>
      </c>
    </row>
    <row r="582" spans="1:3" x14ac:dyDescent="0.25">
      <c r="A582" s="40">
        <v>745</v>
      </c>
      <c r="B582" s="40" t="s">
        <v>1697</v>
      </c>
      <c r="C582" s="40" t="s">
        <v>1275</v>
      </c>
    </row>
    <row r="583" spans="1:3" x14ac:dyDescent="0.25">
      <c r="A583" s="40">
        <v>746</v>
      </c>
      <c r="B583" s="40" t="s">
        <v>1698</v>
      </c>
      <c r="C583" s="40" t="s">
        <v>1278</v>
      </c>
    </row>
    <row r="584" spans="1:3" x14ac:dyDescent="0.25">
      <c r="A584" s="40">
        <v>747</v>
      </c>
      <c r="B584" s="40" t="s">
        <v>1699</v>
      </c>
      <c r="C584" s="40" t="s">
        <v>1278</v>
      </c>
    </row>
    <row r="585" spans="1:3" x14ac:dyDescent="0.25">
      <c r="A585" s="40">
        <v>748</v>
      </c>
      <c r="B585" s="40" t="s">
        <v>2380</v>
      </c>
      <c r="C585" s="40" t="s">
        <v>1278</v>
      </c>
    </row>
    <row r="586" spans="1:3" x14ac:dyDescent="0.25">
      <c r="A586" s="40">
        <v>749</v>
      </c>
      <c r="B586" s="40" t="s">
        <v>1700</v>
      </c>
      <c r="C586" s="40" t="s">
        <v>1278</v>
      </c>
    </row>
    <row r="587" spans="1:3" x14ac:dyDescent="0.25">
      <c r="A587" s="40">
        <v>750</v>
      </c>
      <c r="B587" s="40" t="s">
        <v>1701</v>
      </c>
      <c r="C587" s="40" t="s">
        <v>1277</v>
      </c>
    </row>
    <row r="588" spans="1:3" x14ac:dyDescent="0.25">
      <c r="A588" s="40">
        <v>751</v>
      </c>
      <c r="B588" s="40" t="s">
        <v>2263</v>
      </c>
      <c r="C588" s="40" t="s">
        <v>1277</v>
      </c>
    </row>
    <row r="589" spans="1:3" x14ac:dyDescent="0.25">
      <c r="A589" s="40">
        <v>752</v>
      </c>
      <c r="B589" s="40" t="s">
        <v>1702</v>
      </c>
      <c r="C589" s="40" t="s">
        <v>1278</v>
      </c>
    </row>
    <row r="590" spans="1:3" x14ac:dyDescent="0.25">
      <c r="A590" s="40">
        <v>753</v>
      </c>
      <c r="B590" s="40" t="s">
        <v>1703</v>
      </c>
      <c r="C590" s="40" t="s">
        <v>1275</v>
      </c>
    </row>
    <row r="591" spans="1:3" x14ac:dyDescent="0.25">
      <c r="A591" s="40">
        <v>754</v>
      </c>
      <c r="B591" s="40" t="s">
        <v>1704</v>
      </c>
      <c r="C591" s="40" t="s">
        <v>1278</v>
      </c>
    </row>
    <row r="592" spans="1:3" x14ac:dyDescent="0.25">
      <c r="A592" s="40">
        <v>755</v>
      </c>
      <c r="B592" s="40" t="s">
        <v>1705</v>
      </c>
      <c r="C592" s="40" t="s">
        <v>1275</v>
      </c>
    </row>
    <row r="593" spans="1:3" x14ac:dyDescent="0.25">
      <c r="A593" s="40">
        <v>756</v>
      </c>
      <c r="B593" s="40" t="s">
        <v>1706</v>
      </c>
      <c r="C593" s="40" t="s">
        <v>1278</v>
      </c>
    </row>
    <row r="594" spans="1:3" x14ac:dyDescent="0.25">
      <c r="A594" s="40">
        <v>757</v>
      </c>
      <c r="B594" s="40" t="s">
        <v>1707</v>
      </c>
      <c r="C594" s="40" t="s">
        <v>1278</v>
      </c>
    </row>
    <row r="595" spans="1:3" x14ac:dyDescent="0.25">
      <c r="A595" s="40">
        <v>758</v>
      </c>
      <c r="B595" s="40" t="s">
        <v>2415</v>
      </c>
      <c r="C595" s="40" t="s">
        <v>1278</v>
      </c>
    </row>
    <row r="596" spans="1:3" x14ac:dyDescent="0.25">
      <c r="A596" s="40">
        <v>759</v>
      </c>
      <c r="B596" s="40" t="s">
        <v>1708</v>
      </c>
      <c r="C596" s="40" t="s">
        <v>1275</v>
      </c>
    </row>
    <row r="597" spans="1:3" x14ac:dyDescent="0.25">
      <c r="A597" s="40">
        <v>760</v>
      </c>
      <c r="B597" s="40" t="s">
        <v>1709</v>
      </c>
      <c r="C597" s="40" t="s">
        <v>1278</v>
      </c>
    </row>
    <row r="598" spans="1:3" x14ac:dyDescent="0.25">
      <c r="A598" s="40">
        <v>761</v>
      </c>
      <c r="B598" s="40" t="s">
        <v>1710</v>
      </c>
      <c r="C598" s="40" t="s">
        <v>1275</v>
      </c>
    </row>
    <row r="599" spans="1:3" x14ac:dyDescent="0.25">
      <c r="A599" s="40">
        <v>763</v>
      </c>
      <c r="B599" s="40" t="s">
        <v>1711</v>
      </c>
      <c r="C599" s="40" t="s">
        <v>1278</v>
      </c>
    </row>
    <row r="600" spans="1:3" x14ac:dyDescent="0.25">
      <c r="A600" s="40">
        <v>764</v>
      </c>
      <c r="B600" s="40" t="s">
        <v>1712</v>
      </c>
      <c r="C600" s="40" t="s">
        <v>1277</v>
      </c>
    </row>
    <row r="601" spans="1:3" x14ac:dyDescent="0.25">
      <c r="A601" s="40">
        <v>765</v>
      </c>
      <c r="B601" s="40" t="s">
        <v>1713</v>
      </c>
      <c r="C601" s="40" t="s">
        <v>1277</v>
      </c>
    </row>
    <row r="602" spans="1:3" x14ac:dyDescent="0.25">
      <c r="A602" s="40">
        <v>766</v>
      </c>
      <c r="B602" s="40" t="s">
        <v>1714</v>
      </c>
      <c r="C602" s="40" t="s">
        <v>1277</v>
      </c>
    </row>
    <row r="603" spans="1:3" x14ac:dyDescent="0.25">
      <c r="A603" s="40">
        <v>767</v>
      </c>
      <c r="B603" s="40" t="s">
        <v>2358</v>
      </c>
      <c r="C603" s="40" t="s">
        <v>1277</v>
      </c>
    </row>
    <row r="604" spans="1:3" x14ac:dyDescent="0.25">
      <c r="A604" s="40">
        <v>768</v>
      </c>
      <c r="B604" s="40" t="s">
        <v>2332</v>
      </c>
      <c r="C604" s="40" t="s">
        <v>1275</v>
      </c>
    </row>
    <row r="605" spans="1:3" x14ac:dyDescent="0.25">
      <c r="A605" s="40">
        <v>769</v>
      </c>
      <c r="B605" s="40" t="s">
        <v>2199</v>
      </c>
      <c r="C605" s="40" t="s">
        <v>1275</v>
      </c>
    </row>
    <row r="606" spans="1:3" x14ac:dyDescent="0.25">
      <c r="A606" s="40">
        <v>770</v>
      </c>
      <c r="B606" s="40" t="s">
        <v>1715</v>
      </c>
      <c r="C606" s="40" t="s">
        <v>1278</v>
      </c>
    </row>
    <row r="607" spans="1:3" x14ac:dyDescent="0.25">
      <c r="A607" s="40">
        <v>771</v>
      </c>
      <c r="B607" s="40" t="s">
        <v>1716</v>
      </c>
      <c r="C607" s="40" t="s">
        <v>1278</v>
      </c>
    </row>
    <row r="608" spans="1:3" x14ac:dyDescent="0.25">
      <c r="A608" s="40">
        <v>772</v>
      </c>
      <c r="B608" s="40" t="s">
        <v>1717</v>
      </c>
      <c r="C608" s="40" t="s">
        <v>1276</v>
      </c>
    </row>
    <row r="609" spans="1:3" x14ac:dyDescent="0.25">
      <c r="A609" s="40">
        <v>773</v>
      </c>
      <c r="B609" s="40" t="s">
        <v>1718</v>
      </c>
      <c r="C609" s="40" t="s">
        <v>1276</v>
      </c>
    </row>
    <row r="610" spans="1:3" x14ac:dyDescent="0.25">
      <c r="A610" s="40">
        <v>774</v>
      </c>
      <c r="B610" s="40" t="s">
        <v>1719</v>
      </c>
      <c r="C610" s="40" t="s">
        <v>1278</v>
      </c>
    </row>
    <row r="611" spans="1:3" x14ac:dyDescent="0.25">
      <c r="A611" s="40">
        <v>775</v>
      </c>
      <c r="B611" s="40" t="s">
        <v>2366</v>
      </c>
      <c r="C611" s="40" t="s">
        <v>1278</v>
      </c>
    </row>
    <row r="612" spans="1:3" x14ac:dyDescent="0.25">
      <c r="A612" s="40">
        <v>776</v>
      </c>
      <c r="B612" s="40" t="s">
        <v>1720</v>
      </c>
      <c r="C612" s="40" t="s">
        <v>1276</v>
      </c>
    </row>
    <row r="613" spans="1:3" x14ac:dyDescent="0.25">
      <c r="A613" s="40">
        <v>777</v>
      </c>
      <c r="B613" s="40" t="s">
        <v>1721</v>
      </c>
      <c r="C613" s="40" t="s">
        <v>1276</v>
      </c>
    </row>
    <row r="614" spans="1:3" x14ac:dyDescent="0.25">
      <c r="A614" s="40">
        <v>778</v>
      </c>
      <c r="B614" s="40" t="s">
        <v>1722</v>
      </c>
      <c r="C614" s="40" t="s">
        <v>1278</v>
      </c>
    </row>
    <row r="615" spans="1:3" x14ac:dyDescent="0.25">
      <c r="A615" s="40">
        <v>779</v>
      </c>
      <c r="B615" s="40" t="s">
        <v>1723</v>
      </c>
      <c r="C615" s="40" t="s">
        <v>1278</v>
      </c>
    </row>
    <row r="616" spans="1:3" x14ac:dyDescent="0.25">
      <c r="A616" s="40">
        <v>780</v>
      </c>
      <c r="B616" s="40" t="s">
        <v>1724</v>
      </c>
      <c r="C616" s="40" t="s">
        <v>1277</v>
      </c>
    </row>
    <row r="617" spans="1:3" x14ac:dyDescent="0.25">
      <c r="A617" s="40">
        <v>781</v>
      </c>
      <c r="B617" s="40" t="s">
        <v>1725</v>
      </c>
      <c r="C617" s="40" t="s">
        <v>1277</v>
      </c>
    </row>
    <row r="618" spans="1:3" x14ac:dyDescent="0.25">
      <c r="A618" s="40">
        <v>782</v>
      </c>
      <c r="B618" s="40" t="s">
        <v>2335</v>
      </c>
      <c r="C618" s="40" t="s">
        <v>1278</v>
      </c>
    </row>
    <row r="619" spans="1:3" x14ac:dyDescent="0.25">
      <c r="A619" s="40">
        <v>783</v>
      </c>
      <c r="B619" s="40" t="s">
        <v>1726</v>
      </c>
      <c r="C619" s="40" t="s">
        <v>1277</v>
      </c>
    </row>
    <row r="620" spans="1:3" x14ac:dyDescent="0.25">
      <c r="A620" s="40">
        <v>784</v>
      </c>
      <c r="B620" s="40" t="s">
        <v>1727</v>
      </c>
      <c r="C620" s="40" t="s">
        <v>1275</v>
      </c>
    </row>
    <row r="621" spans="1:3" x14ac:dyDescent="0.25">
      <c r="A621" s="40">
        <v>785</v>
      </c>
      <c r="B621" s="40" t="s">
        <v>2376</v>
      </c>
      <c r="C621" s="40" t="s">
        <v>1275</v>
      </c>
    </row>
    <row r="622" spans="1:3" x14ac:dyDescent="0.25">
      <c r="A622" s="40">
        <v>786</v>
      </c>
      <c r="B622" s="40" t="s">
        <v>1728</v>
      </c>
      <c r="C622" s="40" t="s">
        <v>1275</v>
      </c>
    </row>
    <row r="623" spans="1:3" x14ac:dyDescent="0.25">
      <c r="A623" s="40">
        <v>787</v>
      </c>
      <c r="B623" s="40" t="s">
        <v>1729</v>
      </c>
      <c r="C623" s="40" t="s">
        <v>1275</v>
      </c>
    </row>
    <row r="624" spans="1:3" x14ac:dyDescent="0.25">
      <c r="A624" s="40">
        <v>788</v>
      </c>
      <c r="B624" s="40" t="s">
        <v>1730</v>
      </c>
      <c r="C624" s="40" t="s">
        <v>1275</v>
      </c>
    </row>
    <row r="625" spans="1:3" x14ac:dyDescent="0.25">
      <c r="A625" s="40">
        <v>789</v>
      </c>
      <c r="B625" s="40" t="s">
        <v>2200</v>
      </c>
      <c r="C625" s="40" t="s">
        <v>1276</v>
      </c>
    </row>
    <row r="626" spans="1:3" x14ac:dyDescent="0.25">
      <c r="A626" s="40">
        <v>790</v>
      </c>
      <c r="B626" s="40" t="s">
        <v>1731</v>
      </c>
      <c r="C626" s="40" t="s">
        <v>1275</v>
      </c>
    </row>
    <row r="627" spans="1:3" x14ac:dyDescent="0.25">
      <c r="A627" s="40">
        <v>791</v>
      </c>
      <c r="B627" s="40" t="s">
        <v>1732</v>
      </c>
      <c r="C627" s="40" t="s">
        <v>1275</v>
      </c>
    </row>
    <row r="628" spans="1:3" x14ac:dyDescent="0.25">
      <c r="A628" s="40">
        <v>792</v>
      </c>
      <c r="B628" s="40" t="s">
        <v>2201</v>
      </c>
      <c r="C628" s="40" t="s">
        <v>1275</v>
      </c>
    </row>
    <row r="629" spans="1:3" x14ac:dyDescent="0.25">
      <c r="A629" s="40">
        <v>793</v>
      </c>
      <c r="B629" s="40" t="s">
        <v>2182</v>
      </c>
      <c r="C629" s="40" t="s">
        <v>1275</v>
      </c>
    </row>
    <row r="630" spans="1:3" x14ac:dyDescent="0.25">
      <c r="A630" s="40">
        <v>794</v>
      </c>
      <c r="B630" s="40" t="s">
        <v>1733</v>
      </c>
      <c r="C630" s="40" t="s">
        <v>1275</v>
      </c>
    </row>
    <row r="631" spans="1:3" x14ac:dyDescent="0.25">
      <c r="A631" s="40">
        <v>795</v>
      </c>
      <c r="B631" s="40" t="s">
        <v>1734</v>
      </c>
      <c r="C631" s="40" t="s">
        <v>1276</v>
      </c>
    </row>
    <row r="632" spans="1:3" x14ac:dyDescent="0.25">
      <c r="A632" s="40">
        <v>796</v>
      </c>
      <c r="B632" s="40" t="s">
        <v>1735</v>
      </c>
      <c r="C632" s="40" t="s">
        <v>1278</v>
      </c>
    </row>
    <row r="633" spans="1:3" x14ac:dyDescent="0.25">
      <c r="A633" s="40">
        <v>798</v>
      </c>
      <c r="B633" s="40" t="s">
        <v>2281</v>
      </c>
      <c r="C633" s="40" t="s">
        <v>1276</v>
      </c>
    </row>
    <row r="634" spans="1:3" x14ac:dyDescent="0.25">
      <c r="A634" s="40">
        <v>799</v>
      </c>
      <c r="B634" s="40" t="s">
        <v>1736</v>
      </c>
      <c r="C634" s="40" t="s">
        <v>1278</v>
      </c>
    </row>
    <row r="635" spans="1:3" x14ac:dyDescent="0.25">
      <c r="A635" s="40">
        <v>800</v>
      </c>
      <c r="B635" s="40" t="s">
        <v>1737</v>
      </c>
      <c r="C635" s="40" t="s">
        <v>1275</v>
      </c>
    </row>
    <row r="636" spans="1:3" x14ac:dyDescent="0.25">
      <c r="A636" s="40">
        <v>801</v>
      </c>
      <c r="B636" s="40" t="s">
        <v>1738</v>
      </c>
      <c r="C636" s="40" t="s">
        <v>1275</v>
      </c>
    </row>
    <row r="637" spans="1:3" x14ac:dyDescent="0.25">
      <c r="A637" s="40">
        <v>802</v>
      </c>
      <c r="B637" s="40" t="s">
        <v>2403</v>
      </c>
      <c r="C637" s="40" t="s">
        <v>1276</v>
      </c>
    </row>
    <row r="638" spans="1:3" x14ac:dyDescent="0.25">
      <c r="A638" s="40">
        <v>803</v>
      </c>
      <c r="B638" s="40" t="s">
        <v>1739</v>
      </c>
      <c r="C638" s="40" t="s">
        <v>1276</v>
      </c>
    </row>
    <row r="639" spans="1:3" x14ac:dyDescent="0.25">
      <c r="A639" s="40">
        <v>804</v>
      </c>
      <c r="B639" s="40" t="s">
        <v>2342</v>
      </c>
      <c r="C639" s="40" t="s">
        <v>1276</v>
      </c>
    </row>
    <row r="640" spans="1:3" x14ac:dyDescent="0.25">
      <c r="A640" s="40">
        <v>805</v>
      </c>
      <c r="B640" s="40" t="s">
        <v>1740</v>
      </c>
      <c r="C640" s="40" t="s">
        <v>1278</v>
      </c>
    </row>
    <row r="641" spans="1:3" x14ac:dyDescent="0.25">
      <c r="A641" s="40">
        <v>806</v>
      </c>
      <c r="B641" s="40" t="s">
        <v>2396</v>
      </c>
      <c r="C641" s="40" t="s">
        <v>1278</v>
      </c>
    </row>
    <row r="642" spans="1:3" x14ac:dyDescent="0.25">
      <c r="A642" s="40">
        <v>807</v>
      </c>
      <c r="B642" s="40" t="s">
        <v>2368</v>
      </c>
      <c r="C642" s="40" t="s">
        <v>1278</v>
      </c>
    </row>
    <row r="643" spans="1:3" x14ac:dyDescent="0.25">
      <c r="A643" s="40">
        <v>808</v>
      </c>
      <c r="B643" s="40" t="s">
        <v>1741</v>
      </c>
      <c r="C643" s="40" t="s">
        <v>1278</v>
      </c>
    </row>
    <row r="644" spans="1:3" x14ac:dyDescent="0.25">
      <c r="A644" s="40">
        <v>809</v>
      </c>
      <c r="B644" s="40" t="s">
        <v>2260</v>
      </c>
      <c r="C644" s="40" t="s">
        <v>1278</v>
      </c>
    </row>
    <row r="645" spans="1:3" x14ac:dyDescent="0.25">
      <c r="A645" s="40">
        <v>810</v>
      </c>
      <c r="B645" s="40" t="s">
        <v>1742</v>
      </c>
      <c r="C645" s="40" t="s">
        <v>1275</v>
      </c>
    </row>
    <row r="646" spans="1:3" x14ac:dyDescent="0.25">
      <c r="A646" s="40">
        <v>811</v>
      </c>
      <c r="B646" s="40" t="s">
        <v>1743</v>
      </c>
      <c r="C646" s="40" t="s">
        <v>1275</v>
      </c>
    </row>
    <row r="647" spans="1:3" x14ac:dyDescent="0.25">
      <c r="A647" s="40">
        <v>812</v>
      </c>
      <c r="B647" s="40" t="s">
        <v>1744</v>
      </c>
      <c r="C647" s="40" t="s">
        <v>1275</v>
      </c>
    </row>
    <row r="648" spans="1:3" x14ac:dyDescent="0.25">
      <c r="A648" s="40">
        <v>813</v>
      </c>
      <c r="B648" s="40" t="s">
        <v>2172</v>
      </c>
      <c r="C648" s="40" t="s">
        <v>1275</v>
      </c>
    </row>
    <row r="649" spans="1:3" x14ac:dyDescent="0.25">
      <c r="A649" s="40">
        <v>813</v>
      </c>
      <c r="B649" s="40" t="s">
        <v>2167</v>
      </c>
      <c r="C649" s="40" t="s">
        <v>1275</v>
      </c>
    </row>
    <row r="650" spans="1:3" x14ac:dyDescent="0.25">
      <c r="A650" s="40">
        <v>815</v>
      </c>
      <c r="B650" s="40" t="s">
        <v>1745</v>
      </c>
      <c r="C650" s="40" t="s">
        <v>1275</v>
      </c>
    </row>
    <row r="651" spans="1:3" x14ac:dyDescent="0.25">
      <c r="A651" s="40">
        <v>816</v>
      </c>
      <c r="B651" s="40" t="s">
        <v>1746</v>
      </c>
      <c r="C651" s="40" t="s">
        <v>1275</v>
      </c>
    </row>
    <row r="652" spans="1:3" x14ac:dyDescent="0.25">
      <c r="A652" s="40">
        <v>817</v>
      </c>
      <c r="B652" s="40" t="s">
        <v>1747</v>
      </c>
      <c r="C652" s="40" t="s">
        <v>1277</v>
      </c>
    </row>
    <row r="653" spans="1:3" x14ac:dyDescent="0.25">
      <c r="A653" s="40">
        <v>818</v>
      </c>
      <c r="B653" s="40" t="s">
        <v>1748</v>
      </c>
      <c r="C653" s="40" t="s">
        <v>1275</v>
      </c>
    </row>
    <row r="654" spans="1:3" x14ac:dyDescent="0.25">
      <c r="A654" s="40">
        <v>819</v>
      </c>
      <c r="B654" s="40" t="s">
        <v>1749</v>
      </c>
      <c r="C654" s="40" t="s">
        <v>1278</v>
      </c>
    </row>
    <row r="655" spans="1:3" x14ac:dyDescent="0.25">
      <c r="A655" s="40">
        <v>821</v>
      </c>
      <c r="B655" s="40" t="s">
        <v>1750</v>
      </c>
      <c r="C655" s="40" t="s">
        <v>1275</v>
      </c>
    </row>
    <row r="656" spans="1:3" x14ac:dyDescent="0.25">
      <c r="A656" s="40">
        <v>822</v>
      </c>
      <c r="B656" s="40" t="s">
        <v>1751</v>
      </c>
      <c r="C656" s="40" t="s">
        <v>1276</v>
      </c>
    </row>
    <row r="657" spans="1:3" x14ac:dyDescent="0.25">
      <c r="A657" s="40">
        <v>823</v>
      </c>
      <c r="B657" s="40" t="s">
        <v>1752</v>
      </c>
      <c r="C657" s="40" t="s">
        <v>1275</v>
      </c>
    </row>
    <row r="658" spans="1:3" x14ac:dyDescent="0.25">
      <c r="A658" s="40">
        <v>824</v>
      </c>
      <c r="B658" s="40" t="s">
        <v>1753</v>
      </c>
      <c r="C658" s="40" t="s">
        <v>1276</v>
      </c>
    </row>
    <row r="659" spans="1:3" x14ac:dyDescent="0.25">
      <c r="A659" s="40">
        <v>825</v>
      </c>
      <c r="B659" s="40" t="s">
        <v>1754</v>
      </c>
      <c r="C659" s="40" t="s">
        <v>1277</v>
      </c>
    </row>
    <row r="660" spans="1:3" x14ac:dyDescent="0.25">
      <c r="A660" s="40">
        <v>826</v>
      </c>
      <c r="B660" s="40" t="s">
        <v>1755</v>
      </c>
      <c r="C660" s="40" t="s">
        <v>1275</v>
      </c>
    </row>
    <row r="661" spans="1:3" x14ac:dyDescent="0.25">
      <c r="A661" s="40">
        <v>827</v>
      </c>
      <c r="B661" s="40" t="s">
        <v>1756</v>
      </c>
      <c r="C661" s="40" t="s">
        <v>1275</v>
      </c>
    </row>
    <row r="662" spans="1:3" x14ac:dyDescent="0.25">
      <c r="A662" s="40">
        <v>828</v>
      </c>
      <c r="B662" s="40" t="s">
        <v>1757</v>
      </c>
      <c r="C662" s="40" t="s">
        <v>1275</v>
      </c>
    </row>
    <row r="663" spans="1:3" x14ac:dyDescent="0.25">
      <c r="A663" s="40">
        <v>829</v>
      </c>
      <c r="B663" s="40" t="s">
        <v>1758</v>
      </c>
      <c r="C663" s="40" t="s">
        <v>1277</v>
      </c>
    </row>
    <row r="664" spans="1:3" x14ac:dyDescent="0.25">
      <c r="A664" s="40">
        <v>830</v>
      </c>
      <c r="B664" s="40" t="s">
        <v>1759</v>
      </c>
      <c r="C664" s="40" t="s">
        <v>1276</v>
      </c>
    </row>
    <row r="665" spans="1:3" x14ac:dyDescent="0.25">
      <c r="A665" s="40">
        <v>831</v>
      </c>
      <c r="B665" s="40" t="s">
        <v>1760</v>
      </c>
      <c r="C665" s="40" t="s">
        <v>1277</v>
      </c>
    </row>
    <row r="666" spans="1:3" x14ac:dyDescent="0.25">
      <c r="A666" s="40">
        <v>832</v>
      </c>
      <c r="B666" s="40" t="s">
        <v>1761</v>
      </c>
      <c r="C666" s="40" t="s">
        <v>1278</v>
      </c>
    </row>
    <row r="667" spans="1:3" x14ac:dyDescent="0.25">
      <c r="A667" s="40">
        <v>833</v>
      </c>
      <c r="B667" s="40" t="s">
        <v>1762</v>
      </c>
      <c r="C667" s="40" t="s">
        <v>1275</v>
      </c>
    </row>
    <row r="668" spans="1:3" x14ac:dyDescent="0.25">
      <c r="A668" s="40">
        <v>834</v>
      </c>
      <c r="B668" s="40" t="s">
        <v>1763</v>
      </c>
      <c r="C668" s="40" t="s">
        <v>1275</v>
      </c>
    </row>
    <row r="669" spans="1:3" x14ac:dyDescent="0.25">
      <c r="A669" s="40">
        <v>835</v>
      </c>
      <c r="B669" s="40" t="s">
        <v>1764</v>
      </c>
      <c r="C669" s="40" t="s">
        <v>1275</v>
      </c>
    </row>
    <row r="670" spans="1:3" x14ac:dyDescent="0.25">
      <c r="A670" s="40">
        <v>836</v>
      </c>
      <c r="B670" s="40" t="s">
        <v>1765</v>
      </c>
      <c r="C670" s="40" t="s">
        <v>1275</v>
      </c>
    </row>
    <row r="671" spans="1:3" x14ac:dyDescent="0.25">
      <c r="A671" s="40">
        <v>837</v>
      </c>
      <c r="B671" s="40" t="s">
        <v>2259</v>
      </c>
      <c r="C671" s="40" t="s">
        <v>1278</v>
      </c>
    </row>
    <row r="672" spans="1:3" x14ac:dyDescent="0.25">
      <c r="A672" s="40">
        <v>838</v>
      </c>
      <c r="B672" s="40" t="s">
        <v>1766</v>
      </c>
      <c r="C672" s="40" t="s">
        <v>1276</v>
      </c>
    </row>
    <row r="673" spans="1:3" x14ac:dyDescent="0.25">
      <c r="A673" s="40">
        <v>839</v>
      </c>
      <c r="B673" s="40" t="s">
        <v>1767</v>
      </c>
      <c r="C673" s="40" t="s">
        <v>1275</v>
      </c>
    </row>
    <row r="674" spans="1:3" x14ac:dyDescent="0.25">
      <c r="A674" s="40">
        <v>840</v>
      </c>
      <c r="B674" s="40" t="s">
        <v>2390</v>
      </c>
      <c r="C674" s="40" t="s">
        <v>1278</v>
      </c>
    </row>
    <row r="675" spans="1:3" x14ac:dyDescent="0.25">
      <c r="A675" s="40">
        <v>841</v>
      </c>
      <c r="B675" s="40" t="s">
        <v>1768</v>
      </c>
      <c r="C675" s="40" t="s">
        <v>1275</v>
      </c>
    </row>
    <row r="676" spans="1:3" x14ac:dyDescent="0.25">
      <c r="A676" s="40">
        <v>842</v>
      </c>
      <c r="B676" s="40" t="s">
        <v>1769</v>
      </c>
      <c r="C676" s="40" t="s">
        <v>1276</v>
      </c>
    </row>
    <row r="677" spans="1:3" x14ac:dyDescent="0.25">
      <c r="A677" s="40">
        <v>843</v>
      </c>
      <c r="B677" s="40" t="s">
        <v>1770</v>
      </c>
      <c r="C677" s="40" t="s">
        <v>1276</v>
      </c>
    </row>
    <row r="678" spans="1:3" x14ac:dyDescent="0.25">
      <c r="A678" s="40">
        <v>844</v>
      </c>
      <c r="B678" s="40" t="s">
        <v>1771</v>
      </c>
      <c r="C678" s="40" t="s">
        <v>1276</v>
      </c>
    </row>
    <row r="679" spans="1:3" x14ac:dyDescent="0.25">
      <c r="A679" s="40">
        <v>845</v>
      </c>
      <c r="B679" s="40" t="s">
        <v>1772</v>
      </c>
      <c r="C679" s="40" t="s">
        <v>1275</v>
      </c>
    </row>
    <row r="680" spans="1:3" x14ac:dyDescent="0.25">
      <c r="A680" s="40">
        <v>849</v>
      </c>
      <c r="B680" s="40" t="s">
        <v>1773</v>
      </c>
      <c r="C680" s="40" t="s">
        <v>1275</v>
      </c>
    </row>
    <row r="681" spans="1:3" x14ac:dyDescent="0.25">
      <c r="A681" s="40">
        <v>850</v>
      </c>
      <c r="B681" s="40" t="s">
        <v>1774</v>
      </c>
      <c r="C681" s="40" t="s">
        <v>1275</v>
      </c>
    </row>
    <row r="682" spans="1:3" x14ac:dyDescent="0.25">
      <c r="A682" s="40">
        <v>851</v>
      </c>
      <c r="B682" s="40" t="s">
        <v>1775</v>
      </c>
      <c r="C682" s="40" t="s">
        <v>1278</v>
      </c>
    </row>
    <row r="683" spans="1:3" x14ac:dyDescent="0.25">
      <c r="A683" s="40">
        <v>852</v>
      </c>
      <c r="B683" s="40" t="s">
        <v>1776</v>
      </c>
      <c r="C683" s="40" t="s">
        <v>1278</v>
      </c>
    </row>
    <row r="684" spans="1:3" x14ac:dyDescent="0.25">
      <c r="A684" s="40">
        <v>853</v>
      </c>
      <c r="B684" s="40" t="s">
        <v>2343</v>
      </c>
      <c r="C684" s="40" t="s">
        <v>1278</v>
      </c>
    </row>
    <row r="685" spans="1:3" x14ac:dyDescent="0.25">
      <c r="A685" s="40">
        <v>854</v>
      </c>
      <c r="B685" s="40" t="s">
        <v>1777</v>
      </c>
      <c r="C685" s="40" t="s">
        <v>1278</v>
      </c>
    </row>
    <row r="686" spans="1:3" x14ac:dyDescent="0.25">
      <c r="A686" s="40">
        <v>855</v>
      </c>
      <c r="B686" s="40" t="s">
        <v>1778</v>
      </c>
      <c r="C686" s="40" t="s">
        <v>1278</v>
      </c>
    </row>
    <row r="687" spans="1:3" x14ac:dyDescent="0.25">
      <c r="A687" s="40">
        <v>856</v>
      </c>
      <c r="B687" s="40" t="s">
        <v>1779</v>
      </c>
      <c r="C687" s="40" t="s">
        <v>1278</v>
      </c>
    </row>
    <row r="688" spans="1:3" x14ac:dyDescent="0.25">
      <c r="A688" s="40">
        <v>857</v>
      </c>
      <c r="B688" s="40" t="s">
        <v>1780</v>
      </c>
      <c r="C688" s="40" t="s">
        <v>1278</v>
      </c>
    </row>
    <row r="689" spans="1:3" x14ac:dyDescent="0.25">
      <c r="A689" s="40">
        <v>858</v>
      </c>
      <c r="B689" s="40" t="s">
        <v>1781</v>
      </c>
      <c r="C689" s="40" t="s">
        <v>1275</v>
      </c>
    </row>
    <row r="690" spans="1:3" x14ac:dyDescent="0.25">
      <c r="A690" s="40">
        <v>859</v>
      </c>
      <c r="B690" s="40" t="s">
        <v>1782</v>
      </c>
      <c r="C690" s="40" t="s">
        <v>1276</v>
      </c>
    </row>
    <row r="691" spans="1:3" x14ac:dyDescent="0.25">
      <c r="A691" s="40">
        <v>860</v>
      </c>
      <c r="B691" s="40" t="s">
        <v>1783</v>
      </c>
      <c r="C691" s="40" t="s">
        <v>1275</v>
      </c>
    </row>
    <row r="692" spans="1:3" x14ac:dyDescent="0.25">
      <c r="A692" s="40">
        <v>861</v>
      </c>
      <c r="B692" s="40" t="s">
        <v>1784</v>
      </c>
      <c r="C692" s="40" t="s">
        <v>1275</v>
      </c>
    </row>
    <row r="693" spans="1:3" x14ac:dyDescent="0.25">
      <c r="A693" s="40">
        <v>862</v>
      </c>
      <c r="B693" s="40" t="s">
        <v>2359</v>
      </c>
      <c r="C693" s="40" t="s">
        <v>1278</v>
      </c>
    </row>
    <row r="694" spans="1:3" x14ac:dyDescent="0.25">
      <c r="A694" s="40">
        <v>863</v>
      </c>
      <c r="B694" s="40" t="s">
        <v>1785</v>
      </c>
      <c r="C694" s="40" t="s">
        <v>1275</v>
      </c>
    </row>
    <row r="695" spans="1:3" x14ac:dyDescent="0.25">
      <c r="A695" s="40">
        <v>864</v>
      </c>
      <c r="B695" s="40" t="s">
        <v>1786</v>
      </c>
      <c r="C695" s="40" t="s">
        <v>1278</v>
      </c>
    </row>
    <row r="696" spans="1:3" x14ac:dyDescent="0.25">
      <c r="A696" s="40">
        <v>865</v>
      </c>
      <c r="B696" s="40" t="s">
        <v>1787</v>
      </c>
      <c r="C696" s="40" t="s">
        <v>1275</v>
      </c>
    </row>
    <row r="697" spans="1:3" x14ac:dyDescent="0.25">
      <c r="A697" s="40">
        <v>866</v>
      </c>
      <c r="B697" s="40" t="s">
        <v>1788</v>
      </c>
      <c r="C697" s="40" t="s">
        <v>1275</v>
      </c>
    </row>
    <row r="698" spans="1:3" x14ac:dyDescent="0.25">
      <c r="A698" s="40">
        <v>867</v>
      </c>
      <c r="B698" s="40" t="s">
        <v>1789</v>
      </c>
      <c r="C698" s="40" t="s">
        <v>1276</v>
      </c>
    </row>
    <row r="699" spans="1:3" x14ac:dyDescent="0.25">
      <c r="A699" s="40">
        <v>868</v>
      </c>
      <c r="B699" s="40" t="s">
        <v>1790</v>
      </c>
      <c r="C699" s="40" t="s">
        <v>1275</v>
      </c>
    </row>
    <row r="700" spans="1:3" x14ac:dyDescent="0.25">
      <c r="A700" s="40">
        <v>869</v>
      </c>
      <c r="B700" s="40" t="s">
        <v>1791</v>
      </c>
      <c r="C700" s="40" t="s">
        <v>1278</v>
      </c>
    </row>
    <row r="701" spans="1:3" x14ac:dyDescent="0.25">
      <c r="A701" s="40">
        <v>870</v>
      </c>
      <c r="B701" s="40" t="s">
        <v>1792</v>
      </c>
      <c r="C701" s="40" t="s">
        <v>1277</v>
      </c>
    </row>
    <row r="702" spans="1:3" x14ac:dyDescent="0.25">
      <c r="A702" s="40">
        <v>871</v>
      </c>
      <c r="B702" s="40" t="s">
        <v>2202</v>
      </c>
      <c r="C702" s="40" t="s">
        <v>1277</v>
      </c>
    </row>
    <row r="703" spans="1:3" x14ac:dyDescent="0.25">
      <c r="A703" s="40">
        <v>872</v>
      </c>
      <c r="B703" s="40" t="s">
        <v>1793</v>
      </c>
      <c r="C703" s="40" t="s">
        <v>1278</v>
      </c>
    </row>
    <row r="704" spans="1:3" x14ac:dyDescent="0.25">
      <c r="A704" s="40">
        <v>873</v>
      </c>
      <c r="B704" s="40" t="s">
        <v>1794</v>
      </c>
      <c r="C704" s="40" t="s">
        <v>1277</v>
      </c>
    </row>
    <row r="705" spans="1:3" x14ac:dyDescent="0.25">
      <c r="A705" s="40">
        <v>874</v>
      </c>
      <c r="B705" s="40" t="s">
        <v>1795</v>
      </c>
      <c r="C705" s="40" t="s">
        <v>1278</v>
      </c>
    </row>
    <row r="706" spans="1:3" x14ac:dyDescent="0.25">
      <c r="A706" s="40">
        <v>875</v>
      </c>
      <c r="B706" s="40" t="s">
        <v>2280</v>
      </c>
      <c r="C706" s="40" t="s">
        <v>1275</v>
      </c>
    </row>
    <row r="707" spans="1:3" x14ac:dyDescent="0.25">
      <c r="A707" s="40">
        <v>876</v>
      </c>
      <c r="B707" s="40" t="s">
        <v>1796</v>
      </c>
      <c r="C707" s="40" t="s">
        <v>1275</v>
      </c>
    </row>
    <row r="708" spans="1:3" x14ac:dyDescent="0.25">
      <c r="A708" s="40">
        <v>877</v>
      </c>
      <c r="B708" s="40" t="s">
        <v>1797</v>
      </c>
      <c r="C708" s="40" t="s">
        <v>1278</v>
      </c>
    </row>
    <row r="709" spans="1:3" x14ac:dyDescent="0.25">
      <c r="A709" s="40">
        <v>878</v>
      </c>
      <c r="B709" s="40" t="s">
        <v>2166</v>
      </c>
      <c r="C709" s="40" t="s">
        <v>1278</v>
      </c>
    </row>
    <row r="710" spans="1:3" x14ac:dyDescent="0.25">
      <c r="A710" s="40">
        <v>879</v>
      </c>
      <c r="B710" s="40" t="s">
        <v>1798</v>
      </c>
      <c r="C710" s="40" t="s">
        <v>1275</v>
      </c>
    </row>
    <row r="711" spans="1:3" x14ac:dyDescent="0.25">
      <c r="A711" s="40">
        <v>880</v>
      </c>
      <c r="B711" s="40" t="s">
        <v>2408</v>
      </c>
      <c r="C711" s="40" t="s">
        <v>1277</v>
      </c>
    </row>
    <row r="712" spans="1:3" x14ac:dyDescent="0.25">
      <c r="A712" s="40">
        <v>881</v>
      </c>
      <c r="B712" s="40" t="s">
        <v>1799</v>
      </c>
      <c r="C712" s="40" t="s">
        <v>1277</v>
      </c>
    </row>
    <row r="713" spans="1:3" x14ac:dyDescent="0.25">
      <c r="A713" s="40">
        <v>882</v>
      </c>
      <c r="B713" s="40" t="s">
        <v>1800</v>
      </c>
      <c r="C713" s="40" t="s">
        <v>1278</v>
      </c>
    </row>
    <row r="714" spans="1:3" x14ac:dyDescent="0.25">
      <c r="A714" s="40">
        <v>883</v>
      </c>
      <c r="B714" s="40" t="s">
        <v>1801</v>
      </c>
      <c r="C714" s="40" t="s">
        <v>1275</v>
      </c>
    </row>
    <row r="715" spans="1:3" x14ac:dyDescent="0.25">
      <c r="A715" s="40">
        <v>884</v>
      </c>
      <c r="B715" s="40" t="s">
        <v>1802</v>
      </c>
      <c r="C715" s="40" t="s">
        <v>1275</v>
      </c>
    </row>
    <row r="716" spans="1:3" x14ac:dyDescent="0.25">
      <c r="A716" s="40">
        <v>885</v>
      </c>
      <c r="B716" s="40" t="s">
        <v>1803</v>
      </c>
      <c r="C716" s="40" t="s">
        <v>1277</v>
      </c>
    </row>
    <row r="717" spans="1:3" x14ac:dyDescent="0.25">
      <c r="A717" s="40">
        <v>886</v>
      </c>
      <c r="B717" s="40" t="s">
        <v>1804</v>
      </c>
      <c r="C717" s="40" t="s">
        <v>1278</v>
      </c>
    </row>
    <row r="718" spans="1:3" x14ac:dyDescent="0.25">
      <c r="A718" s="40">
        <v>887</v>
      </c>
      <c r="B718" s="40" t="s">
        <v>2378</v>
      </c>
      <c r="C718" s="40" t="s">
        <v>1275</v>
      </c>
    </row>
    <row r="719" spans="1:3" x14ac:dyDescent="0.25">
      <c r="A719" s="40">
        <v>888</v>
      </c>
      <c r="B719" s="40" t="s">
        <v>2277</v>
      </c>
      <c r="C719" s="40" t="s">
        <v>1278</v>
      </c>
    </row>
    <row r="720" spans="1:3" x14ac:dyDescent="0.25">
      <c r="A720" s="40">
        <v>889</v>
      </c>
      <c r="B720" s="40" t="s">
        <v>2258</v>
      </c>
      <c r="C720" s="40" t="s">
        <v>1275</v>
      </c>
    </row>
    <row r="721" spans="1:3" x14ac:dyDescent="0.25">
      <c r="A721" s="40">
        <v>890</v>
      </c>
      <c r="B721" s="40" t="s">
        <v>1805</v>
      </c>
      <c r="C721" s="40" t="s">
        <v>1277</v>
      </c>
    </row>
    <row r="722" spans="1:3" x14ac:dyDescent="0.25">
      <c r="A722" s="40">
        <v>891</v>
      </c>
      <c r="B722" s="40" t="s">
        <v>1806</v>
      </c>
      <c r="C722" s="40" t="s">
        <v>1277</v>
      </c>
    </row>
    <row r="723" spans="1:3" x14ac:dyDescent="0.25">
      <c r="A723" s="40">
        <v>892</v>
      </c>
      <c r="B723" s="40" t="s">
        <v>1807</v>
      </c>
      <c r="C723" s="40" t="s">
        <v>1275</v>
      </c>
    </row>
    <row r="724" spans="1:3" x14ac:dyDescent="0.25">
      <c r="A724" s="40">
        <v>893</v>
      </c>
      <c r="B724" s="40" t="s">
        <v>1808</v>
      </c>
      <c r="C724" s="40" t="s">
        <v>1276</v>
      </c>
    </row>
    <row r="725" spans="1:3" x14ac:dyDescent="0.25">
      <c r="A725" s="40">
        <v>894</v>
      </c>
      <c r="B725" s="40" t="s">
        <v>2155</v>
      </c>
      <c r="C725" s="40" t="s">
        <v>1278</v>
      </c>
    </row>
    <row r="726" spans="1:3" x14ac:dyDescent="0.25">
      <c r="A726" s="40">
        <v>895</v>
      </c>
      <c r="B726" s="40" t="s">
        <v>2391</v>
      </c>
      <c r="C726" s="40" t="s">
        <v>1278</v>
      </c>
    </row>
    <row r="727" spans="1:3" x14ac:dyDescent="0.25">
      <c r="A727" s="40">
        <v>896</v>
      </c>
      <c r="B727" s="40" t="s">
        <v>1809</v>
      </c>
      <c r="C727" s="40" t="s">
        <v>1275</v>
      </c>
    </row>
    <row r="728" spans="1:3" x14ac:dyDescent="0.25">
      <c r="A728" s="40">
        <v>897</v>
      </c>
      <c r="B728" s="40" t="s">
        <v>1810</v>
      </c>
      <c r="C728" s="40" t="s">
        <v>1275</v>
      </c>
    </row>
    <row r="729" spans="1:3" x14ac:dyDescent="0.25">
      <c r="A729" s="40">
        <v>899</v>
      </c>
      <c r="B729" s="40" t="s">
        <v>1811</v>
      </c>
      <c r="C729" s="40" t="s">
        <v>1276</v>
      </c>
    </row>
    <row r="730" spans="1:3" x14ac:dyDescent="0.25">
      <c r="A730" s="40">
        <v>900</v>
      </c>
      <c r="B730" s="40" t="s">
        <v>1812</v>
      </c>
      <c r="C730" s="40" t="s">
        <v>1275</v>
      </c>
    </row>
    <row r="731" spans="1:3" x14ac:dyDescent="0.25">
      <c r="A731" s="40">
        <v>901</v>
      </c>
      <c r="B731" s="40" t="s">
        <v>1813</v>
      </c>
      <c r="C731" s="40" t="s">
        <v>1275</v>
      </c>
    </row>
    <row r="732" spans="1:3" x14ac:dyDescent="0.25">
      <c r="A732" s="40">
        <v>902</v>
      </c>
      <c r="B732" s="40" t="s">
        <v>1814</v>
      </c>
      <c r="C732" s="40" t="s">
        <v>1275</v>
      </c>
    </row>
    <row r="733" spans="1:3" x14ac:dyDescent="0.25">
      <c r="A733" s="40">
        <v>903</v>
      </c>
      <c r="B733" s="40" t="s">
        <v>1815</v>
      </c>
      <c r="C733" s="40" t="s">
        <v>1278</v>
      </c>
    </row>
    <row r="734" spans="1:3" x14ac:dyDescent="0.25">
      <c r="A734" s="40">
        <v>904</v>
      </c>
      <c r="B734" s="40" t="s">
        <v>1816</v>
      </c>
      <c r="C734" s="40" t="s">
        <v>1275</v>
      </c>
    </row>
    <row r="735" spans="1:3" x14ac:dyDescent="0.25">
      <c r="A735" s="40">
        <v>905</v>
      </c>
      <c r="B735" s="40" t="s">
        <v>1817</v>
      </c>
      <c r="C735" s="40" t="s">
        <v>1278</v>
      </c>
    </row>
    <row r="736" spans="1:3" x14ac:dyDescent="0.25">
      <c r="A736" s="40">
        <v>906</v>
      </c>
      <c r="B736" s="40" t="s">
        <v>1818</v>
      </c>
      <c r="C736" s="40" t="s">
        <v>1275</v>
      </c>
    </row>
    <row r="737" spans="1:3" x14ac:dyDescent="0.25">
      <c r="A737" s="40">
        <v>907</v>
      </c>
      <c r="B737" s="40" t="s">
        <v>1819</v>
      </c>
      <c r="C737" s="40" t="s">
        <v>1275</v>
      </c>
    </row>
    <row r="738" spans="1:3" x14ac:dyDescent="0.25">
      <c r="A738" s="40">
        <v>908</v>
      </c>
      <c r="B738" s="40" t="s">
        <v>1820</v>
      </c>
      <c r="C738" s="40" t="s">
        <v>1275</v>
      </c>
    </row>
    <row r="739" spans="1:3" x14ac:dyDescent="0.25">
      <c r="A739" s="40">
        <v>909</v>
      </c>
      <c r="B739" s="40" t="s">
        <v>1821</v>
      </c>
      <c r="C739" s="40" t="s">
        <v>1275</v>
      </c>
    </row>
    <row r="740" spans="1:3" x14ac:dyDescent="0.25">
      <c r="A740" s="40">
        <v>910</v>
      </c>
      <c r="B740" s="40" t="s">
        <v>1822</v>
      </c>
      <c r="C740" s="40" t="s">
        <v>1278</v>
      </c>
    </row>
    <row r="741" spans="1:3" x14ac:dyDescent="0.25">
      <c r="A741" s="40">
        <v>911</v>
      </c>
      <c r="B741" s="40" t="s">
        <v>1823</v>
      </c>
      <c r="C741" s="40" t="s">
        <v>1275</v>
      </c>
    </row>
    <row r="742" spans="1:3" x14ac:dyDescent="0.25">
      <c r="A742" s="40">
        <v>912</v>
      </c>
      <c r="B742" s="40" t="s">
        <v>1824</v>
      </c>
      <c r="C742" s="40" t="s">
        <v>1276</v>
      </c>
    </row>
    <row r="743" spans="1:3" x14ac:dyDescent="0.25">
      <c r="A743" s="40">
        <v>913</v>
      </c>
      <c r="B743" s="40" t="s">
        <v>1825</v>
      </c>
      <c r="C743" s="40" t="s">
        <v>1275</v>
      </c>
    </row>
    <row r="744" spans="1:3" x14ac:dyDescent="0.25">
      <c r="A744" s="40">
        <v>914</v>
      </c>
      <c r="B744" s="40" t="s">
        <v>1826</v>
      </c>
      <c r="C744" s="40" t="s">
        <v>1275</v>
      </c>
    </row>
    <row r="745" spans="1:3" x14ac:dyDescent="0.25">
      <c r="A745" s="40">
        <v>915</v>
      </c>
      <c r="B745" s="40" t="s">
        <v>1827</v>
      </c>
      <c r="C745" s="40" t="s">
        <v>1275</v>
      </c>
    </row>
    <row r="746" spans="1:3" x14ac:dyDescent="0.25">
      <c r="A746" s="40">
        <v>916</v>
      </c>
      <c r="B746" s="40" t="s">
        <v>1828</v>
      </c>
      <c r="C746" s="40" t="s">
        <v>1275</v>
      </c>
    </row>
    <row r="747" spans="1:3" x14ac:dyDescent="0.25">
      <c r="A747" s="40">
        <v>917</v>
      </c>
      <c r="B747" s="40" t="s">
        <v>1829</v>
      </c>
      <c r="C747" s="40" t="s">
        <v>1275</v>
      </c>
    </row>
    <row r="748" spans="1:3" x14ac:dyDescent="0.25">
      <c r="A748" s="40">
        <v>918</v>
      </c>
      <c r="B748" s="40" t="s">
        <v>1830</v>
      </c>
      <c r="C748" s="40" t="s">
        <v>1275</v>
      </c>
    </row>
    <row r="749" spans="1:3" x14ac:dyDescent="0.25">
      <c r="A749" s="40">
        <v>919</v>
      </c>
      <c r="B749" s="40" t="s">
        <v>2365</v>
      </c>
      <c r="C749" s="40" t="s">
        <v>1275</v>
      </c>
    </row>
    <row r="750" spans="1:3" x14ac:dyDescent="0.25">
      <c r="A750" s="40">
        <v>921</v>
      </c>
      <c r="B750" s="40" t="s">
        <v>1831</v>
      </c>
      <c r="C750" s="40" t="s">
        <v>1278</v>
      </c>
    </row>
    <row r="751" spans="1:3" x14ac:dyDescent="0.25">
      <c r="A751" s="40">
        <v>923</v>
      </c>
      <c r="B751" s="40" t="s">
        <v>1832</v>
      </c>
      <c r="C751" s="40" t="s">
        <v>1276</v>
      </c>
    </row>
    <row r="752" spans="1:3" x14ac:dyDescent="0.25">
      <c r="A752" s="40">
        <v>924</v>
      </c>
      <c r="B752" s="40" t="s">
        <v>2367</v>
      </c>
      <c r="C752" s="40" t="s">
        <v>1278</v>
      </c>
    </row>
    <row r="753" spans="1:3" x14ac:dyDescent="0.25">
      <c r="A753" s="40">
        <v>925</v>
      </c>
      <c r="B753" s="40" t="s">
        <v>1833</v>
      </c>
      <c r="C753" s="40" t="s">
        <v>1275</v>
      </c>
    </row>
    <row r="754" spans="1:3" x14ac:dyDescent="0.25">
      <c r="A754" s="40">
        <v>926</v>
      </c>
      <c r="B754" s="40" t="s">
        <v>2361</v>
      </c>
      <c r="C754" s="40" t="s">
        <v>1278</v>
      </c>
    </row>
    <row r="755" spans="1:3" x14ac:dyDescent="0.25">
      <c r="A755" s="40">
        <v>927</v>
      </c>
      <c r="B755" s="40" t="s">
        <v>2279</v>
      </c>
      <c r="C755" s="40" t="s">
        <v>1275</v>
      </c>
    </row>
    <row r="756" spans="1:3" x14ac:dyDescent="0.25">
      <c r="A756" s="40">
        <v>928</v>
      </c>
      <c r="B756" s="40" t="s">
        <v>1923</v>
      </c>
      <c r="C756" s="40" t="s">
        <v>1278</v>
      </c>
    </row>
    <row r="757" spans="1:3" x14ac:dyDescent="0.25">
      <c r="A757" s="40">
        <v>929</v>
      </c>
      <c r="B757" s="40" t="s">
        <v>1935</v>
      </c>
      <c r="C757" s="40" t="s">
        <v>1275</v>
      </c>
    </row>
    <row r="758" spans="1:3" x14ac:dyDescent="0.25">
      <c r="A758" s="40">
        <v>930</v>
      </c>
      <c r="B758" s="40" t="s">
        <v>1930</v>
      </c>
      <c r="C758" s="40" t="s">
        <v>1275</v>
      </c>
    </row>
    <row r="759" spans="1:3" x14ac:dyDescent="0.25">
      <c r="A759" s="40">
        <v>931</v>
      </c>
      <c r="B759" s="40" t="s">
        <v>1834</v>
      </c>
      <c r="C759" s="40" t="s">
        <v>1275</v>
      </c>
    </row>
    <row r="760" spans="1:3" x14ac:dyDescent="0.25">
      <c r="A760" s="40">
        <v>932</v>
      </c>
      <c r="B760" s="40" t="s">
        <v>1835</v>
      </c>
      <c r="C760" s="40" t="s">
        <v>1275</v>
      </c>
    </row>
    <row r="761" spans="1:3" x14ac:dyDescent="0.25">
      <c r="A761" s="40">
        <v>933</v>
      </c>
      <c r="B761" s="40" t="s">
        <v>1954</v>
      </c>
      <c r="C761" s="40" t="s">
        <v>1276</v>
      </c>
    </row>
    <row r="762" spans="1:3" x14ac:dyDescent="0.25">
      <c r="A762" s="40">
        <v>934</v>
      </c>
      <c r="B762" s="40" t="s">
        <v>1913</v>
      </c>
      <c r="C762" s="40" t="s">
        <v>1276</v>
      </c>
    </row>
    <row r="763" spans="1:3" x14ac:dyDescent="0.25">
      <c r="A763" s="40">
        <v>935</v>
      </c>
      <c r="B763" s="40" t="s">
        <v>1836</v>
      </c>
      <c r="C763" s="40" t="s">
        <v>1275</v>
      </c>
    </row>
    <row r="764" spans="1:3" x14ac:dyDescent="0.25">
      <c r="A764" s="40">
        <v>936</v>
      </c>
      <c r="B764" s="40" t="s">
        <v>1837</v>
      </c>
      <c r="C764" s="40" t="s">
        <v>1278</v>
      </c>
    </row>
    <row r="765" spans="1:3" x14ac:dyDescent="0.25">
      <c r="A765" s="40">
        <v>937</v>
      </c>
      <c r="B765" s="40" t="s">
        <v>1838</v>
      </c>
      <c r="C765" s="40" t="s">
        <v>1278</v>
      </c>
    </row>
    <row r="766" spans="1:3" x14ac:dyDescent="0.25">
      <c r="A766" s="40">
        <v>938</v>
      </c>
      <c r="B766" s="40" t="s">
        <v>1839</v>
      </c>
      <c r="C766" s="40" t="s">
        <v>1275</v>
      </c>
    </row>
    <row r="767" spans="1:3" x14ac:dyDescent="0.25">
      <c r="A767" s="40">
        <v>939</v>
      </c>
      <c r="B767" s="40" t="s">
        <v>1840</v>
      </c>
      <c r="C767" s="40" t="s">
        <v>1275</v>
      </c>
    </row>
    <row r="768" spans="1:3" x14ac:dyDescent="0.25">
      <c r="A768" s="40">
        <v>940</v>
      </c>
      <c r="B768" s="40" t="s">
        <v>2388</v>
      </c>
      <c r="C768" s="40" t="s">
        <v>1278</v>
      </c>
    </row>
    <row r="769" spans="1:3" x14ac:dyDescent="0.25">
      <c r="A769" s="40">
        <v>941</v>
      </c>
      <c r="B769" s="40" t="s">
        <v>1841</v>
      </c>
      <c r="C769" s="40" t="s">
        <v>1278</v>
      </c>
    </row>
    <row r="770" spans="1:3" x14ac:dyDescent="0.25">
      <c r="A770" s="40">
        <v>942</v>
      </c>
      <c r="B770" s="40" t="s">
        <v>1842</v>
      </c>
      <c r="C770" s="40" t="s">
        <v>1278</v>
      </c>
    </row>
    <row r="771" spans="1:3" x14ac:dyDescent="0.25">
      <c r="A771" s="40">
        <v>943</v>
      </c>
      <c r="B771" s="40" t="s">
        <v>1843</v>
      </c>
      <c r="C771" s="40" t="s">
        <v>1275</v>
      </c>
    </row>
    <row r="772" spans="1:3" x14ac:dyDescent="0.25">
      <c r="A772" s="40">
        <v>944</v>
      </c>
      <c r="B772" s="40" t="s">
        <v>1844</v>
      </c>
      <c r="C772" s="40" t="s">
        <v>1278</v>
      </c>
    </row>
    <row r="773" spans="1:3" x14ac:dyDescent="0.25">
      <c r="A773" s="40">
        <v>945</v>
      </c>
      <c r="B773" s="40" t="s">
        <v>1845</v>
      </c>
      <c r="C773" s="40" t="s">
        <v>1276</v>
      </c>
    </row>
    <row r="774" spans="1:3" x14ac:dyDescent="0.25">
      <c r="A774" s="40">
        <v>946</v>
      </c>
      <c r="B774" s="40" t="s">
        <v>1846</v>
      </c>
      <c r="C774" s="40" t="s">
        <v>1275</v>
      </c>
    </row>
    <row r="775" spans="1:3" x14ac:dyDescent="0.25">
      <c r="A775" s="40">
        <v>947</v>
      </c>
      <c r="B775" s="40" t="s">
        <v>1847</v>
      </c>
      <c r="C775" s="40" t="s">
        <v>1275</v>
      </c>
    </row>
    <row r="776" spans="1:3" x14ac:dyDescent="0.25">
      <c r="A776" s="40">
        <v>948</v>
      </c>
      <c r="B776" s="40" t="s">
        <v>1848</v>
      </c>
      <c r="C776" s="40" t="s">
        <v>1278</v>
      </c>
    </row>
    <row r="777" spans="1:3" x14ac:dyDescent="0.25">
      <c r="A777" s="40">
        <v>949</v>
      </c>
      <c r="B777" s="40" t="s">
        <v>1849</v>
      </c>
      <c r="C777" s="40" t="s">
        <v>1275</v>
      </c>
    </row>
    <row r="778" spans="1:3" x14ac:dyDescent="0.25">
      <c r="A778" s="40">
        <v>950</v>
      </c>
      <c r="B778" s="40" t="s">
        <v>1850</v>
      </c>
      <c r="C778" s="40" t="s">
        <v>1278</v>
      </c>
    </row>
    <row r="779" spans="1:3" x14ac:dyDescent="0.25">
      <c r="A779" s="40">
        <v>951</v>
      </c>
      <c r="B779" s="40" t="s">
        <v>1851</v>
      </c>
      <c r="C779" s="40" t="s">
        <v>1275</v>
      </c>
    </row>
    <row r="780" spans="1:3" x14ac:dyDescent="0.25">
      <c r="A780" s="40">
        <v>952</v>
      </c>
      <c r="B780" s="40" t="s">
        <v>1852</v>
      </c>
      <c r="C780" s="40" t="s">
        <v>1275</v>
      </c>
    </row>
    <row r="781" spans="1:3" x14ac:dyDescent="0.25">
      <c r="A781" s="40">
        <v>953</v>
      </c>
      <c r="B781" s="40" t="s">
        <v>1853</v>
      </c>
      <c r="C781" s="40" t="s">
        <v>1275</v>
      </c>
    </row>
    <row r="782" spans="1:3" x14ac:dyDescent="0.25">
      <c r="A782" s="40">
        <v>954</v>
      </c>
      <c r="B782" s="40" t="s">
        <v>1854</v>
      </c>
      <c r="C782" s="40" t="s">
        <v>1278</v>
      </c>
    </row>
    <row r="783" spans="1:3" x14ac:dyDescent="0.25">
      <c r="A783" s="40">
        <v>955</v>
      </c>
      <c r="B783" s="40" t="s">
        <v>1855</v>
      </c>
      <c r="C783" s="40" t="s">
        <v>1275</v>
      </c>
    </row>
    <row r="784" spans="1:3" x14ac:dyDescent="0.25">
      <c r="A784" s="40">
        <v>956</v>
      </c>
      <c r="B784" s="40" t="s">
        <v>2409</v>
      </c>
      <c r="C784" s="40" t="s">
        <v>1278</v>
      </c>
    </row>
    <row r="785" spans="1:3" x14ac:dyDescent="0.25">
      <c r="A785" s="40">
        <v>957</v>
      </c>
      <c r="B785" s="40" t="s">
        <v>1856</v>
      </c>
      <c r="C785" s="40" t="s">
        <v>1275</v>
      </c>
    </row>
    <row r="786" spans="1:3" x14ac:dyDescent="0.25">
      <c r="A786" s="40">
        <v>958</v>
      </c>
      <c r="B786" s="40" t="s">
        <v>1857</v>
      </c>
      <c r="C786" s="40" t="s">
        <v>1275</v>
      </c>
    </row>
    <row r="787" spans="1:3" x14ac:dyDescent="0.25">
      <c r="A787" s="40">
        <v>959</v>
      </c>
      <c r="B787" s="40" t="s">
        <v>2278</v>
      </c>
      <c r="C787" s="40" t="s">
        <v>1276</v>
      </c>
    </row>
    <row r="788" spans="1:3" x14ac:dyDescent="0.25">
      <c r="A788" s="40">
        <v>960</v>
      </c>
      <c r="B788" s="40" t="s">
        <v>1858</v>
      </c>
      <c r="C788" s="40" t="s">
        <v>1277</v>
      </c>
    </row>
    <row r="789" spans="1:3" x14ac:dyDescent="0.25">
      <c r="A789" s="40">
        <v>961</v>
      </c>
      <c r="B789" s="40" t="s">
        <v>1859</v>
      </c>
      <c r="C789" s="40" t="s">
        <v>1275</v>
      </c>
    </row>
    <row r="790" spans="1:3" x14ac:dyDescent="0.25">
      <c r="A790" s="40">
        <v>962</v>
      </c>
      <c r="B790" s="40" t="s">
        <v>1860</v>
      </c>
      <c r="C790" s="40" t="s">
        <v>1277</v>
      </c>
    </row>
    <row r="791" spans="1:3" x14ac:dyDescent="0.25">
      <c r="A791" s="40">
        <v>963</v>
      </c>
      <c r="B791" s="40" t="s">
        <v>1861</v>
      </c>
      <c r="C791" s="40" t="s">
        <v>1276</v>
      </c>
    </row>
    <row r="792" spans="1:3" x14ac:dyDescent="0.25">
      <c r="A792" s="40">
        <v>964</v>
      </c>
      <c r="B792" s="40" t="s">
        <v>1862</v>
      </c>
      <c r="C792" s="40" t="s">
        <v>1278</v>
      </c>
    </row>
    <row r="793" spans="1:3" x14ac:dyDescent="0.25">
      <c r="A793" s="40">
        <v>965</v>
      </c>
      <c r="B793" s="40" t="s">
        <v>2293</v>
      </c>
      <c r="C793" s="40" t="s">
        <v>1278</v>
      </c>
    </row>
    <row r="794" spans="1:3" x14ac:dyDescent="0.25">
      <c r="A794" s="40">
        <v>966</v>
      </c>
      <c r="B794" s="40" t="s">
        <v>2152</v>
      </c>
      <c r="C794" s="40" t="s">
        <v>1275</v>
      </c>
    </row>
    <row r="795" spans="1:3" x14ac:dyDescent="0.25">
      <c r="A795" s="40">
        <v>967</v>
      </c>
      <c r="B795" s="40" t="s">
        <v>1863</v>
      </c>
      <c r="C795" s="40" t="s">
        <v>1275</v>
      </c>
    </row>
    <row r="796" spans="1:3" x14ac:dyDescent="0.25">
      <c r="A796" s="40">
        <v>968</v>
      </c>
      <c r="B796" s="40" t="s">
        <v>1864</v>
      </c>
      <c r="C796" s="40" t="s">
        <v>1277</v>
      </c>
    </row>
    <row r="797" spans="1:3" x14ac:dyDescent="0.25">
      <c r="A797" s="40">
        <v>969</v>
      </c>
      <c r="B797" s="40" t="s">
        <v>1865</v>
      </c>
      <c r="C797" s="40" t="s">
        <v>1278</v>
      </c>
    </row>
    <row r="798" spans="1:3" x14ac:dyDescent="0.25">
      <c r="A798" s="40">
        <v>970</v>
      </c>
      <c r="B798" s="40" t="s">
        <v>2377</v>
      </c>
      <c r="C798" s="40" t="s">
        <v>1275</v>
      </c>
    </row>
    <row r="799" spans="1:3" x14ac:dyDescent="0.25">
      <c r="A799" s="40">
        <v>971</v>
      </c>
      <c r="B799" s="40" t="s">
        <v>1866</v>
      </c>
      <c r="C799" s="40" t="s">
        <v>1275</v>
      </c>
    </row>
    <row r="800" spans="1:3" x14ac:dyDescent="0.25">
      <c r="A800" s="40">
        <v>972</v>
      </c>
      <c r="B800" s="40" t="s">
        <v>1867</v>
      </c>
      <c r="C800" s="40" t="s">
        <v>1275</v>
      </c>
    </row>
    <row r="801" spans="1:3" x14ac:dyDescent="0.25">
      <c r="A801" s="40">
        <v>973</v>
      </c>
      <c r="B801" s="40" t="s">
        <v>1868</v>
      </c>
      <c r="C801" s="40" t="s">
        <v>1275</v>
      </c>
    </row>
    <row r="802" spans="1:3" x14ac:dyDescent="0.25">
      <c r="A802" s="40">
        <v>974</v>
      </c>
      <c r="B802" s="40" t="s">
        <v>1869</v>
      </c>
      <c r="C802" s="40" t="s">
        <v>1275</v>
      </c>
    </row>
    <row r="803" spans="1:3" x14ac:dyDescent="0.25">
      <c r="A803" s="40">
        <v>976</v>
      </c>
      <c r="B803" s="40" t="s">
        <v>1870</v>
      </c>
      <c r="C803" s="40" t="s">
        <v>1275</v>
      </c>
    </row>
    <row r="804" spans="1:3" x14ac:dyDescent="0.25">
      <c r="A804" s="40">
        <v>977</v>
      </c>
      <c r="B804" s="40" t="s">
        <v>1904</v>
      </c>
      <c r="C804" s="40" t="s">
        <v>1275</v>
      </c>
    </row>
    <row r="805" spans="1:3" x14ac:dyDescent="0.25">
      <c r="A805" s="40">
        <v>978</v>
      </c>
      <c r="B805" s="40" t="s">
        <v>1871</v>
      </c>
      <c r="C805" s="40" t="s">
        <v>1275</v>
      </c>
    </row>
    <row r="806" spans="1:3" x14ac:dyDescent="0.25">
      <c r="A806" s="40">
        <v>979</v>
      </c>
      <c r="B806" s="40" t="s">
        <v>1872</v>
      </c>
      <c r="C806" s="40" t="s">
        <v>1275</v>
      </c>
    </row>
    <row r="807" spans="1:3" x14ac:dyDescent="0.25">
      <c r="A807" s="40">
        <v>980</v>
      </c>
      <c r="B807" s="40" t="s">
        <v>1873</v>
      </c>
      <c r="C807" s="40" t="s">
        <v>1275</v>
      </c>
    </row>
    <row r="808" spans="1:3" x14ac:dyDescent="0.25">
      <c r="A808" s="40">
        <v>981</v>
      </c>
      <c r="B808" s="40" t="s">
        <v>1874</v>
      </c>
      <c r="C808" s="40" t="s">
        <v>1275</v>
      </c>
    </row>
    <row r="809" spans="1:3" x14ac:dyDescent="0.25">
      <c r="A809" s="40">
        <v>982</v>
      </c>
      <c r="B809" s="40" t="s">
        <v>1875</v>
      </c>
      <c r="C809" s="40" t="s">
        <v>1275</v>
      </c>
    </row>
    <row r="810" spans="1:3" x14ac:dyDescent="0.25">
      <c r="A810" s="40">
        <v>983</v>
      </c>
      <c r="B810" s="40" t="s">
        <v>1876</v>
      </c>
      <c r="C810" s="40" t="s">
        <v>1275</v>
      </c>
    </row>
    <row r="811" spans="1:3" x14ac:dyDescent="0.25">
      <c r="A811" s="40">
        <v>984</v>
      </c>
      <c r="B811" s="40" t="s">
        <v>1877</v>
      </c>
      <c r="C811" s="40" t="s">
        <v>1277</v>
      </c>
    </row>
    <row r="812" spans="1:3" x14ac:dyDescent="0.25">
      <c r="A812" s="40">
        <v>985</v>
      </c>
      <c r="B812" s="40" t="s">
        <v>1878</v>
      </c>
      <c r="C812" s="40" t="s">
        <v>1278</v>
      </c>
    </row>
    <row r="813" spans="1:3" x14ac:dyDescent="0.25">
      <c r="A813" s="40">
        <v>986</v>
      </c>
      <c r="B813" s="40" t="s">
        <v>1879</v>
      </c>
      <c r="C813" s="40" t="s">
        <v>1278</v>
      </c>
    </row>
    <row r="814" spans="1:3" x14ac:dyDescent="0.25">
      <c r="A814" s="40">
        <v>987</v>
      </c>
      <c r="B814" s="40" t="s">
        <v>1880</v>
      </c>
      <c r="C814" s="40" t="s">
        <v>1278</v>
      </c>
    </row>
    <row r="815" spans="1:3" x14ac:dyDescent="0.25">
      <c r="A815" s="40">
        <v>988</v>
      </c>
      <c r="B815" s="40" t="s">
        <v>1881</v>
      </c>
      <c r="C815" s="40" t="s">
        <v>1275</v>
      </c>
    </row>
    <row r="816" spans="1:3" x14ac:dyDescent="0.25">
      <c r="A816" s="40">
        <v>989</v>
      </c>
      <c r="B816" s="40" t="s">
        <v>1882</v>
      </c>
      <c r="C816" s="40" t="s">
        <v>1275</v>
      </c>
    </row>
    <row r="817" spans="1:3" x14ac:dyDescent="0.25">
      <c r="A817" s="40">
        <v>990</v>
      </c>
      <c r="B817" s="40" t="s">
        <v>2410</v>
      </c>
      <c r="C817" s="40" t="s">
        <v>1278</v>
      </c>
    </row>
    <row r="818" spans="1:3" s="67" customFormat="1" x14ac:dyDescent="0.25">
      <c r="A818" s="40">
        <v>991</v>
      </c>
      <c r="B818" s="40" t="s">
        <v>1883</v>
      </c>
      <c r="C818" s="40" t="s">
        <v>1278</v>
      </c>
    </row>
    <row r="819" spans="1:3" s="67" customFormat="1" x14ac:dyDescent="0.25">
      <c r="A819" s="40">
        <v>993</v>
      </c>
      <c r="B819" s="40" t="s">
        <v>1884</v>
      </c>
      <c r="C819" s="40" t="s">
        <v>1275</v>
      </c>
    </row>
    <row r="820" spans="1:3" s="67" customFormat="1" x14ac:dyDescent="0.25">
      <c r="A820" s="40">
        <v>994</v>
      </c>
      <c r="B820" s="40" t="s">
        <v>2262</v>
      </c>
      <c r="C820" s="40" t="s">
        <v>1275</v>
      </c>
    </row>
    <row r="821" spans="1:3" s="84" customFormat="1" x14ac:dyDescent="0.25">
      <c r="A821" s="40">
        <v>995</v>
      </c>
      <c r="B821" s="40" t="s">
        <v>1885</v>
      </c>
      <c r="C821" s="40" t="s">
        <v>1277</v>
      </c>
    </row>
    <row r="822" spans="1:3" s="84" customFormat="1" x14ac:dyDescent="0.25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9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4" t="s">
        <v>2437</v>
      </c>
      <c r="B1" s="155"/>
      <c r="C1" s="155"/>
      <c r="D1" s="155"/>
    </row>
    <row r="2" spans="1:5" x14ac:dyDescent="0.25">
      <c r="A2" s="54" t="s">
        <v>2438</v>
      </c>
      <c r="B2" s="54" t="s">
        <v>18</v>
      </c>
      <c r="C2" s="54" t="s">
        <v>2439</v>
      </c>
      <c r="D2" s="54" t="s">
        <v>2440</v>
      </c>
    </row>
    <row r="3" spans="1:5" ht="15.75" x14ac:dyDescent="0.25">
      <c r="A3" s="55"/>
      <c r="B3" s="55"/>
      <c r="C3" s="68"/>
      <c r="D3" s="68"/>
      <c r="E3" s="70"/>
    </row>
    <row r="4" spans="1:5" ht="15.75" x14ac:dyDescent="0.25">
      <c r="A4" s="55"/>
      <c r="B4" s="55"/>
      <c r="C4" s="68"/>
      <c r="D4" s="68"/>
      <c r="E4" s="70"/>
    </row>
    <row r="5" spans="1:5" ht="15.75" x14ac:dyDescent="0.25">
      <c r="A5" s="55"/>
      <c r="B5" s="55"/>
      <c r="C5" s="68"/>
      <c r="D5" s="68"/>
    </row>
    <row r="6" spans="1:5" ht="15.75" x14ac:dyDescent="0.25">
      <c r="A6" s="55"/>
      <c r="B6" s="55"/>
      <c r="C6" s="68"/>
      <c r="D6" s="68"/>
    </row>
    <row r="7" spans="1:5" ht="15.75" x14ac:dyDescent="0.25">
      <c r="A7" s="55"/>
      <c r="B7" s="55"/>
      <c r="C7" s="68"/>
      <c r="D7" s="68"/>
    </row>
    <row r="8" spans="1:5" ht="15.75" x14ac:dyDescent="0.25">
      <c r="A8" s="55"/>
      <c r="B8" s="55"/>
      <c r="C8" s="68"/>
      <c r="D8" s="68"/>
    </row>
    <row r="9" spans="1:5" ht="15.75" x14ac:dyDescent="0.25">
      <c r="A9" s="55"/>
      <c r="B9" s="55"/>
      <c r="C9" s="68"/>
      <c r="D9" s="68"/>
    </row>
    <row r="10" spans="1:5" s="66" customFormat="1" ht="15.75" x14ac:dyDescent="0.25">
      <c r="A10" s="55"/>
      <c r="B10" s="55"/>
      <c r="C10" s="68"/>
      <c r="D10" s="68"/>
    </row>
    <row r="11" spans="1:5" ht="15.75" x14ac:dyDescent="0.25">
      <c r="A11" s="55"/>
      <c r="B11" s="55"/>
      <c r="C11" s="68"/>
      <c r="D11" s="68"/>
    </row>
    <row r="12" spans="1:5" ht="15.75" x14ac:dyDescent="0.25">
      <c r="A12" s="55"/>
      <c r="B12" s="55"/>
      <c r="C12" s="68"/>
      <c r="D12" s="68"/>
    </row>
    <row r="13" spans="1:5" ht="15.75" x14ac:dyDescent="0.25">
      <c r="A13" s="55"/>
      <c r="B13" s="55"/>
      <c r="C13" s="55"/>
      <c r="D13" s="55"/>
    </row>
    <row r="14" spans="1:5" ht="15.75" x14ac:dyDescent="0.25">
      <c r="A14" s="55"/>
      <c r="B14" s="55"/>
      <c r="C14" s="55"/>
      <c r="D14" s="55"/>
    </row>
    <row r="15" spans="1:5" ht="15.75" x14ac:dyDescent="0.25">
      <c r="A15" s="55"/>
      <c r="B15" s="55"/>
      <c r="C15" s="55"/>
      <c r="D15" s="55"/>
    </row>
    <row r="16" spans="1:5" ht="15.75" x14ac:dyDescent="0.25">
      <c r="A16" s="55"/>
      <c r="B16" s="55"/>
      <c r="C16" s="55"/>
      <c r="D16" s="55"/>
    </row>
    <row r="17" spans="1:4" ht="15.75" x14ac:dyDescent="0.25">
      <c r="A17" s="55"/>
      <c r="B17" s="55"/>
      <c r="C17" s="55"/>
      <c r="D17" s="55"/>
    </row>
    <row r="18" spans="1:4" ht="15.75" x14ac:dyDescent="0.25">
      <c r="A18" s="55"/>
      <c r="B18" s="55"/>
      <c r="C18" s="55"/>
      <c r="D18" s="55"/>
    </row>
    <row r="19" spans="1:4" ht="15.75" x14ac:dyDescent="0.25">
      <c r="A19" s="52"/>
      <c r="B19" s="52"/>
      <c r="C19" s="56" t="s">
        <v>2442</v>
      </c>
      <c r="D19" s="55">
        <f>COUNTA(A3:A18)</f>
        <v>0</v>
      </c>
    </row>
    <row r="20" spans="1:4" ht="16.5" thickBot="1" x14ac:dyDescent="0.3">
      <c r="A20" s="52"/>
      <c r="B20" s="52"/>
      <c r="C20" s="57" t="s">
        <v>2443</v>
      </c>
      <c r="D20" s="55">
        <f>COUNTIFS($D$3:$D$19,"Disponible")</f>
        <v>0</v>
      </c>
    </row>
    <row r="21" spans="1:4" ht="16.5" thickBot="1" x14ac:dyDescent="0.3">
      <c r="A21" s="52"/>
      <c r="B21" s="52" t="s">
        <v>2422</v>
      </c>
      <c r="C21" s="58" t="s">
        <v>2444</v>
      </c>
      <c r="D21" s="55">
        <f>COUNTIFS($D$3:$D$19,"No Disponible")</f>
        <v>0</v>
      </c>
    </row>
    <row r="22" spans="1:4" ht="15.75" thickBot="1" x14ac:dyDescent="0.3">
      <c r="A22" s="52"/>
      <c r="B22" s="52"/>
      <c r="C22" s="58" t="s">
        <v>2445</v>
      </c>
      <c r="D22" s="59" t="e">
        <f>D20/D19</f>
        <v>#DIV/0!</v>
      </c>
    </row>
    <row r="23" spans="1:4" ht="15.75" thickBot="1" x14ac:dyDescent="0.3">
      <c r="A23" s="52"/>
      <c r="B23" s="52" t="s">
        <v>2422</v>
      </c>
      <c r="C23" s="60" t="s">
        <v>2446</v>
      </c>
      <c r="D23" s="61" t="e">
        <f>D21/D19</f>
        <v>#DIV/0!</v>
      </c>
    </row>
    <row r="24" spans="1:4" x14ac:dyDescent="0.25">
      <c r="A24" s="52"/>
      <c r="B24" s="52"/>
      <c r="C24" s="52"/>
      <c r="D24" s="52"/>
    </row>
    <row r="25" spans="1:4" ht="29.25" x14ac:dyDescent="0.25">
      <c r="A25" s="154" t="s">
        <v>2447</v>
      </c>
      <c r="B25" s="155"/>
      <c r="C25" s="155"/>
      <c r="D25" s="155"/>
    </row>
    <row r="26" spans="1:4" x14ac:dyDescent="0.25">
      <c r="A26" s="54" t="s">
        <v>2438</v>
      </c>
      <c r="B26" s="54" t="s">
        <v>18</v>
      </c>
      <c r="C26" s="54" t="s">
        <v>2448</v>
      </c>
      <c r="D26" s="54" t="s">
        <v>2449</v>
      </c>
    </row>
    <row r="27" spans="1:4" ht="15.75" x14ac:dyDescent="0.25">
      <c r="A27" s="55">
        <v>335756590</v>
      </c>
      <c r="B27" s="55">
        <v>720</v>
      </c>
      <c r="C27" s="68" t="s">
        <v>2565</v>
      </c>
      <c r="D27" s="68" t="s">
        <v>2566</v>
      </c>
    </row>
    <row r="28" spans="1:4" ht="15.75" x14ac:dyDescent="0.25">
      <c r="A28" s="55">
        <v>335756603</v>
      </c>
      <c r="B28" s="55">
        <v>822</v>
      </c>
      <c r="C28" s="68" t="s">
        <v>2565</v>
      </c>
      <c r="D28" s="68" t="s">
        <v>2566</v>
      </c>
    </row>
    <row r="29" spans="1:4" ht="15.75" x14ac:dyDescent="0.25">
      <c r="A29" s="55">
        <v>335756614</v>
      </c>
      <c r="B29" s="55">
        <v>137</v>
      </c>
      <c r="C29" s="68" t="s">
        <v>2565</v>
      </c>
      <c r="D29" s="68" t="s">
        <v>2566</v>
      </c>
    </row>
    <row r="30" spans="1:4" ht="15.75" x14ac:dyDescent="0.25">
      <c r="A30" s="55">
        <v>335756621</v>
      </c>
      <c r="B30" s="55">
        <v>175</v>
      </c>
      <c r="C30" s="68" t="s">
        <v>2565</v>
      </c>
      <c r="D30" s="68" t="s">
        <v>2566</v>
      </c>
    </row>
    <row r="31" spans="1:4" ht="15.75" x14ac:dyDescent="0.25">
      <c r="A31" s="55">
        <v>335756627</v>
      </c>
      <c r="B31" s="55">
        <v>378</v>
      </c>
      <c r="C31" s="68" t="s">
        <v>2565</v>
      </c>
      <c r="D31" s="68" t="s">
        <v>2566</v>
      </c>
    </row>
    <row r="32" spans="1:4" s="69" customFormat="1" ht="15.75" x14ac:dyDescent="0.25">
      <c r="A32" s="55">
        <v>335757579</v>
      </c>
      <c r="B32" s="55">
        <v>801</v>
      </c>
      <c r="C32" s="68" t="s">
        <v>2565</v>
      </c>
      <c r="D32" s="68" t="s">
        <v>2566</v>
      </c>
    </row>
    <row r="33" spans="1:4" s="69" customFormat="1" ht="15.75" x14ac:dyDescent="0.25">
      <c r="A33" s="55">
        <v>335757580</v>
      </c>
      <c r="B33" s="55">
        <v>642</v>
      </c>
      <c r="C33" s="68" t="s">
        <v>2565</v>
      </c>
      <c r="D33" s="68" t="s">
        <v>2566</v>
      </c>
    </row>
    <row r="34" spans="1:4" s="69" customFormat="1" ht="15.75" x14ac:dyDescent="0.25">
      <c r="A34" s="55">
        <v>335757581</v>
      </c>
      <c r="B34" s="55">
        <v>438</v>
      </c>
      <c r="C34" s="68" t="s">
        <v>2565</v>
      </c>
      <c r="D34" s="68" t="s">
        <v>2566</v>
      </c>
    </row>
    <row r="35" spans="1:4" s="69" customFormat="1" ht="15.75" x14ac:dyDescent="0.25">
      <c r="A35" s="55">
        <v>335757582</v>
      </c>
      <c r="B35" s="55">
        <v>461</v>
      </c>
      <c r="C35" s="68" t="s">
        <v>2565</v>
      </c>
      <c r="D35" s="68" t="s">
        <v>2566</v>
      </c>
    </row>
    <row r="36" spans="1:4" s="69" customFormat="1" ht="15.75" x14ac:dyDescent="0.25">
      <c r="A36" s="55">
        <v>335757584</v>
      </c>
      <c r="B36" s="55">
        <v>568</v>
      </c>
      <c r="C36" s="68" t="s">
        <v>2565</v>
      </c>
      <c r="D36" s="68" t="s">
        <v>2566</v>
      </c>
    </row>
    <row r="37" spans="1:4" s="69" customFormat="1" ht="15.75" x14ac:dyDescent="0.25">
      <c r="A37" s="55">
        <v>335757585</v>
      </c>
      <c r="B37" s="55">
        <v>552</v>
      </c>
      <c r="C37" s="68" t="s">
        <v>2565</v>
      </c>
      <c r="D37" s="68" t="s">
        <v>2566</v>
      </c>
    </row>
    <row r="38" spans="1:4" s="69" customFormat="1" ht="15.75" x14ac:dyDescent="0.25">
      <c r="A38" s="55">
        <v>335757586</v>
      </c>
      <c r="B38" s="55">
        <v>495</v>
      </c>
      <c r="C38" s="68" t="s">
        <v>2565</v>
      </c>
      <c r="D38" s="68" t="s">
        <v>2566</v>
      </c>
    </row>
    <row r="39" spans="1:4" s="71" customFormat="1" ht="15.75" x14ac:dyDescent="0.25">
      <c r="A39" s="55">
        <v>335757587</v>
      </c>
      <c r="B39" s="55">
        <v>396</v>
      </c>
      <c r="C39" s="68" t="s">
        <v>2565</v>
      </c>
      <c r="D39" s="68" t="s">
        <v>2566</v>
      </c>
    </row>
    <row r="40" spans="1:4" s="71" customFormat="1" ht="15.75" x14ac:dyDescent="0.25">
      <c r="A40" s="55">
        <v>335757588</v>
      </c>
      <c r="B40" s="55">
        <v>703</v>
      </c>
      <c r="C40" s="68" t="s">
        <v>2565</v>
      </c>
      <c r="D40" s="68" t="s">
        <v>2566</v>
      </c>
    </row>
    <row r="41" spans="1:4" s="71" customFormat="1" ht="15.75" x14ac:dyDescent="0.25">
      <c r="A41" s="55">
        <v>335757589</v>
      </c>
      <c r="B41" s="55">
        <v>136</v>
      </c>
      <c r="C41" s="68" t="s">
        <v>2565</v>
      </c>
      <c r="D41" s="68" t="s">
        <v>2566</v>
      </c>
    </row>
    <row r="42" spans="1:4" s="71" customFormat="1" ht="15.75" x14ac:dyDescent="0.25">
      <c r="A42" s="55">
        <v>335757538</v>
      </c>
      <c r="B42" s="55">
        <v>954</v>
      </c>
      <c r="C42" s="68" t="s">
        <v>2565</v>
      </c>
      <c r="D42" s="68" t="s">
        <v>2566</v>
      </c>
    </row>
    <row r="43" spans="1:4" s="71" customFormat="1" ht="15.75" x14ac:dyDescent="0.25">
      <c r="A43" s="55">
        <v>335757569</v>
      </c>
      <c r="B43" s="55">
        <v>276</v>
      </c>
      <c r="C43" s="68" t="s">
        <v>2565</v>
      </c>
      <c r="D43" s="68" t="s">
        <v>2566</v>
      </c>
    </row>
    <row r="44" spans="1:4" s="71" customFormat="1" ht="15.75" x14ac:dyDescent="0.25">
      <c r="A44" s="55">
        <v>335757542</v>
      </c>
      <c r="B44" s="55">
        <v>98</v>
      </c>
      <c r="C44" s="68" t="s">
        <v>2565</v>
      </c>
      <c r="D44" s="68" t="s">
        <v>2566</v>
      </c>
    </row>
    <row r="45" spans="1:4" s="71" customFormat="1" ht="15.75" x14ac:dyDescent="0.25">
      <c r="A45" s="55">
        <v>335757555</v>
      </c>
      <c r="B45" s="55">
        <v>85</v>
      </c>
      <c r="C45" s="68" t="s">
        <v>2565</v>
      </c>
      <c r="D45" s="68" t="s">
        <v>2566</v>
      </c>
    </row>
    <row r="46" spans="1:4" s="69" customFormat="1" ht="15.75" x14ac:dyDescent="0.25">
      <c r="A46" s="55"/>
      <c r="B46" s="55"/>
      <c r="C46" s="55"/>
      <c r="D46" s="55"/>
    </row>
    <row r="47" spans="1:4" s="69" customFormat="1" ht="15.75" x14ac:dyDescent="0.25">
      <c r="A47" s="55"/>
      <c r="B47" s="55"/>
      <c r="C47" s="55"/>
      <c r="D47" s="55"/>
    </row>
    <row r="48" spans="1:4" ht="16.5" thickBot="1" x14ac:dyDescent="0.3">
      <c r="A48" s="62"/>
      <c r="B48" s="62"/>
      <c r="C48" s="63" t="s">
        <v>2450</v>
      </c>
      <c r="D48" s="55">
        <f>COUNTA(A27:A46)</f>
        <v>19</v>
      </c>
    </row>
    <row r="49" spans="1:4" ht="16.5" thickBot="1" x14ac:dyDescent="0.3">
      <c r="A49" s="64"/>
      <c r="B49" s="64"/>
      <c r="C49" s="65" t="s">
        <v>2451</v>
      </c>
      <c r="D49" s="55">
        <f>COUNTIFS($D$27:$D$47,"Disponible")</f>
        <v>19</v>
      </c>
    </row>
    <row r="50" spans="1:4" ht="16.5" thickBot="1" x14ac:dyDescent="0.3">
      <c r="A50" s="52"/>
      <c r="B50" s="52"/>
      <c r="C50" s="65" t="s">
        <v>2444</v>
      </c>
      <c r="D50" s="55">
        <f>COUNTIFS($D$27:$D$31,"No Disponible")</f>
        <v>0</v>
      </c>
    </row>
    <row r="51" spans="1:4" ht="15.75" thickBot="1" x14ac:dyDescent="0.3">
      <c r="A51" s="52"/>
      <c r="B51" s="52"/>
      <c r="C51" s="65" t="s">
        <v>2452</v>
      </c>
      <c r="D51" s="59">
        <f>D49/D48</f>
        <v>1</v>
      </c>
    </row>
    <row r="52" spans="1:4" ht="15.75" thickBot="1" x14ac:dyDescent="0.3">
      <c r="A52" s="52"/>
      <c r="B52" s="52"/>
      <c r="C52" s="65" t="s">
        <v>2453</v>
      </c>
      <c r="D52" s="61">
        <f>D50/D48</f>
        <v>0</v>
      </c>
    </row>
  </sheetData>
  <mergeCells count="2">
    <mergeCell ref="A1:D1"/>
    <mergeCell ref="A25:D25"/>
  </mergeCells>
  <conditionalFormatting sqref="A7:A11">
    <cfRule type="duplicateValues" dxfId="370" priority="119152"/>
  </conditionalFormatting>
  <conditionalFormatting sqref="A7:A11">
    <cfRule type="duplicateValues" dxfId="369" priority="119156"/>
    <cfRule type="duplicateValues" dxfId="368" priority="119157"/>
  </conditionalFormatting>
  <conditionalFormatting sqref="A7:A11">
    <cfRule type="duplicateValues" dxfId="367" priority="119160"/>
    <cfRule type="duplicateValues" dxfId="366" priority="119161"/>
  </conditionalFormatting>
  <conditionalFormatting sqref="B37:B39">
    <cfRule type="duplicateValues" dxfId="365" priority="219"/>
    <cfRule type="duplicateValues" dxfId="364" priority="220"/>
  </conditionalFormatting>
  <conditionalFormatting sqref="B37:B39">
    <cfRule type="duplicateValues" dxfId="363" priority="218"/>
  </conditionalFormatting>
  <conditionalFormatting sqref="B37:B39">
    <cfRule type="duplicateValues" dxfId="362" priority="217"/>
  </conditionalFormatting>
  <conditionalFormatting sqref="B37:B39">
    <cfRule type="duplicateValues" dxfId="361" priority="215"/>
    <cfRule type="duplicateValues" dxfId="360" priority="216"/>
  </conditionalFormatting>
  <conditionalFormatting sqref="B3">
    <cfRule type="duplicateValues" dxfId="354" priority="193"/>
    <cfRule type="duplicateValues" dxfId="353" priority="194"/>
  </conditionalFormatting>
  <conditionalFormatting sqref="B3">
    <cfRule type="duplicateValues" dxfId="352" priority="192"/>
  </conditionalFormatting>
  <conditionalFormatting sqref="B3">
    <cfRule type="duplicateValues" dxfId="351" priority="191"/>
  </conditionalFormatting>
  <conditionalFormatting sqref="B3">
    <cfRule type="duplicateValues" dxfId="350" priority="189"/>
    <cfRule type="duplicateValues" dxfId="349" priority="190"/>
  </conditionalFormatting>
  <conditionalFormatting sqref="A4:A6">
    <cfRule type="duplicateValues" dxfId="348" priority="188"/>
  </conditionalFormatting>
  <conditionalFormatting sqref="A4:A6">
    <cfRule type="duplicateValues" dxfId="347" priority="186"/>
    <cfRule type="duplicateValues" dxfId="346" priority="187"/>
  </conditionalFormatting>
  <conditionalFormatting sqref="A4:A6">
    <cfRule type="duplicateValues" dxfId="345" priority="184"/>
    <cfRule type="duplicateValues" dxfId="344" priority="185"/>
  </conditionalFormatting>
  <conditionalFormatting sqref="A3:A6">
    <cfRule type="duplicateValues" dxfId="341" priority="165"/>
  </conditionalFormatting>
  <conditionalFormatting sqref="A3:A6">
    <cfRule type="duplicateValues" dxfId="340" priority="163"/>
    <cfRule type="duplicateValues" dxfId="339" priority="164"/>
  </conditionalFormatting>
  <conditionalFormatting sqref="A3:A6">
    <cfRule type="duplicateValues" dxfId="338" priority="161"/>
    <cfRule type="duplicateValues" dxfId="337" priority="162"/>
  </conditionalFormatting>
  <conditionalFormatting sqref="B4:B6">
    <cfRule type="duplicateValues" dxfId="335" priority="158"/>
    <cfRule type="duplicateValues" dxfId="334" priority="159"/>
  </conditionalFormatting>
  <conditionalFormatting sqref="B4:B6">
    <cfRule type="duplicateValues" dxfId="333" priority="157"/>
  </conditionalFormatting>
  <conditionalFormatting sqref="B4:B6">
    <cfRule type="duplicateValues" dxfId="332" priority="156"/>
  </conditionalFormatting>
  <conditionalFormatting sqref="B4:B6">
    <cfRule type="duplicateValues" dxfId="331" priority="154"/>
    <cfRule type="duplicateValues" dxfId="330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6" t="s">
        <v>58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110 días</v>
      </c>
      <c r="B3" s="42">
        <v>335649824</v>
      </c>
      <c r="C3" s="51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VLOOKUP(E3,VIP!$A$2:$O4491,6,0)</f>
        <v>NO</v>
      </c>
      <c r="H3" s="42" t="str">
        <f>VLOOKUP(E3,VIP!$A$2:$O4523,7,FALSE)</f>
        <v>Si</v>
      </c>
      <c r="I3" s="42" t="str">
        <f>VLOOKUP(E3,VIP!$A$2:$O4400,8,FALSE)</f>
        <v>Si</v>
      </c>
      <c r="J3" s="42" t="str">
        <f>VLOOKUP(E3,VIP!$A$2:$O4329,8,FALSE)</f>
        <v>Si</v>
      </c>
      <c r="K3" s="42" t="s">
        <v>2254</v>
      </c>
    </row>
    <row r="4" spans="1:11" ht="18" x14ac:dyDescent="0.25">
      <c r="A4" s="42" t="str">
        <f t="shared" ca="1" si="0"/>
        <v>91 días</v>
      </c>
      <c r="B4" s="42">
        <v>335668632</v>
      </c>
      <c r="C4" s="51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VLOOKUP(E4,VIP!$A$2:$O4492,6,0)</f>
        <v>NO</v>
      </c>
      <c r="H4" s="42" t="str">
        <f>VLOOKUP(E4,VIP!$A$2:$O4524,7,FALSE)</f>
        <v>Si</v>
      </c>
      <c r="I4" s="42" t="str">
        <f>VLOOKUP(E4,VIP!$A$2:$O4401,8,FALSE)</f>
        <v>Si</v>
      </c>
      <c r="J4" s="42" t="str">
        <f>VLOOKUP(E4,VIP!$A$2:$O4330,8,FALSE)</f>
        <v>Si</v>
      </c>
      <c r="K4" s="53" t="s">
        <v>2435</v>
      </c>
    </row>
    <row r="5" spans="1:11" ht="18" x14ac:dyDescent="0.25">
      <c r="A5" s="74" t="str">
        <f ca="1">CONCATENATE(TODAY()-C5," días")</f>
        <v>90 días</v>
      </c>
      <c r="B5" s="42" t="s">
        <v>2436</v>
      </c>
      <c r="C5" s="51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VLOOKUP(E5,VIP!$A$2:$O4493,6,0)</f>
        <v>NO</v>
      </c>
      <c r="H5" s="42" t="str">
        <f>VLOOKUP(E5,VIP!$A$2:$O4525,7,FALSE)</f>
        <v>Si</v>
      </c>
      <c r="I5" s="42" t="str">
        <f>VLOOKUP(E5,VIP!$A$2:$O4402,8,FALSE)</f>
        <v>Si</v>
      </c>
      <c r="J5" s="42" t="str">
        <f>VLOOKUP(E5,VIP!$A$2:$O4331,8,FALSE)</f>
        <v>Si</v>
      </c>
      <c r="K5" s="53" t="s">
        <v>2254</v>
      </c>
    </row>
    <row r="6" spans="1:11" ht="18" x14ac:dyDescent="0.25">
      <c r="A6" s="74" t="str">
        <f t="shared" ca="1" si="0"/>
        <v>90 días</v>
      </c>
      <c r="B6" s="42" t="s">
        <v>2454</v>
      </c>
      <c r="C6" s="51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VLOOKUP(E6,VIP!$A$2:$O4494,6,0)</f>
        <v>NO</v>
      </c>
      <c r="H6" s="42" t="str">
        <f>VLOOKUP(E6,VIP!$A$2:$O4526,7,FALSE)</f>
        <v>Si</v>
      </c>
      <c r="I6" s="42" t="str">
        <f>VLOOKUP(E6,VIP!$A$2:$O4403,8,FALSE)</f>
        <v>Si</v>
      </c>
      <c r="J6" s="42" t="str">
        <f>VLOOKUP(E6,VIP!$A$2:$O4332,8,FALSE)</f>
        <v>Si</v>
      </c>
      <c r="K6" s="53" t="s">
        <v>2435</v>
      </c>
    </row>
    <row r="7" spans="1:11" ht="18" x14ac:dyDescent="0.25">
      <c r="A7" s="74" t="str">
        <f t="shared" ca="1" si="0"/>
        <v>89 días</v>
      </c>
      <c r="B7" s="42" t="s">
        <v>2456</v>
      </c>
      <c r="C7" s="51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VLOOKUP(E7,VIP!$A$2:$O4495,6,0)</f>
        <v>NO</v>
      </c>
      <c r="H7" s="42" t="str">
        <f>VLOOKUP(E7,VIP!$A$2:$O4527,7,FALSE)</f>
        <v>Si</v>
      </c>
      <c r="I7" s="42" t="str">
        <f>VLOOKUP(E7,VIP!$A$2:$O4404,8,FALSE)</f>
        <v>Si</v>
      </c>
      <c r="J7" s="42" t="str">
        <f>VLOOKUP(E7,VIP!$A$2:$O4333,8,FALSE)</f>
        <v>Si</v>
      </c>
      <c r="K7" s="53" t="s">
        <v>2441</v>
      </c>
    </row>
    <row r="8" spans="1:11" ht="18" x14ac:dyDescent="0.25">
      <c r="A8" s="74" t="str">
        <f ca="1">CONCATENATE(TODAY()-C8," días")</f>
        <v>88 días</v>
      </c>
      <c r="B8" s="42">
        <v>335671618</v>
      </c>
      <c r="C8" s="51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VLOOKUP(E8,VIP!$A$2:$O4496,6,0)</f>
        <v>NO</v>
      </c>
      <c r="H8" s="42" t="str">
        <f>VLOOKUP(E8,VIP!$A$2:$O4528,7,FALSE)</f>
        <v>Si</v>
      </c>
      <c r="I8" s="42" t="str">
        <f>VLOOKUP(E8,VIP!$A$2:$O4405,8,FALSE)</f>
        <v>Si</v>
      </c>
      <c r="J8" s="42" t="str">
        <f>VLOOKUP(E8,VIP!$A$2:$O4334,8,FALSE)</f>
        <v>Si</v>
      </c>
      <c r="K8" s="53" t="s">
        <v>2228</v>
      </c>
    </row>
    <row r="9" spans="1:11" ht="18" x14ac:dyDescent="0.25">
      <c r="A9" s="74" t="str">
        <f t="shared" ca="1" si="0"/>
        <v>49.5 días</v>
      </c>
      <c r="B9" s="42" t="s">
        <v>2465</v>
      </c>
      <c r="C9" s="51">
        <v>44153.5</v>
      </c>
      <c r="D9" s="42" t="s">
        <v>2189</v>
      </c>
      <c r="E9" s="72">
        <v>803</v>
      </c>
      <c r="F9" s="42" t="str">
        <f>VLOOKUP(E9,'LISTADO ATM'!$A$2:$B$814,2,0)</f>
        <v xml:space="preserve">ATM Hotel Be Live Canoa (Bayahibe) I </v>
      </c>
      <c r="G9" s="42" t="str">
        <f>VLOOKUP(E9,VIP!$A$2:$O4497,6,0)</f>
        <v>NO</v>
      </c>
      <c r="H9" s="42" t="str">
        <f>VLOOKUP(E9,VIP!$A$2:$O4529,7,FALSE)</f>
        <v>Si</v>
      </c>
      <c r="I9" s="42" t="str">
        <f>VLOOKUP(E9,VIP!$A$2:$O4406,8,FALSE)</f>
        <v>Si</v>
      </c>
      <c r="J9" s="42" t="str">
        <f>VLOOKUP(E9,VIP!$A$2:$O4335,8,FALSE)</f>
        <v>Si</v>
      </c>
      <c r="K9" s="53" t="s">
        <v>2435</v>
      </c>
    </row>
    <row r="10" spans="1:11" ht="18" x14ac:dyDescent="0.25">
      <c r="A10" s="74" t="str">
        <f t="shared" ca="1" si="0"/>
        <v>48 días</v>
      </c>
      <c r="B10" s="42" t="s">
        <v>2468</v>
      </c>
      <c r="C10" s="51">
        <v>44155</v>
      </c>
      <c r="D10" s="42" t="s">
        <v>2189</v>
      </c>
      <c r="E10" s="72">
        <v>916</v>
      </c>
      <c r="F10" s="42" t="str">
        <f>VLOOKUP(E10,'LISTADO ATM'!$A$2:$B$814,2,0)</f>
        <v xml:space="preserve">ATM S/M La Cadena Lincoln </v>
      </c>
      <c r="G10" s="42" t="e">
        <f>VLOOKUP(E10,VIP!$A$2:$O4498,6,0)</f>
        <v>#N/A</v>
      </c>
      <c r="H10" s="42" t="e">
        <f>VLOOKUP(E10,VIP!$A$2:$O4530,7,FALSE)</f>
        <v>#N/A</v>
      </c>
      <c r="I10" s="42" t="e">
        <f>VLOOKUP(E10,VIP!$A$2:$O4407,8,FALSE)</f>
        <v>#N/A</v>
      </c>
      <c r="J10" s="42" t="e">
        <f>VLOOKUP(E10,VIP!$A$2:$O4336,8,FALSE)</f>
        <v>#N/A</v>
      </c>
      <c r="K10" s="53" t="s">
        <v>2254</v>
      </c>
    </row>
    <row r="11" spans="1:11" ht="18" x14ac:dyDescent="0.25">
      <c r="A11" s="74" t="str">
        <f t="shared" ca="1" si="0"/>
        <v>48 días</v>
      </c>
      <c r="B11" s="42" t="s">
        <v>2467</v>
      </c>
      <c r="C11" s="51">
        <v>44155</v>
      </c>
      <c r="D11" s="42" t="s">
        <v>2189</v>
      </c>
      <c r="E11" s="72">
        <v>893</v>
      </c>
      <c r="F11" s="42" t="str">
        <f>VLOOKUP(E11,'LISTADO ATM'!$A$2:$B$814,2,0)</f>
        <v xml:space="preserve">ATM Hotel Be Live Canoa (Bayahibe) II </v>
      </c>
      <c r="G11" s="42" t="str">
        <f>VLOOKUP(E11,VIP!$A$2:$O4499,6,0)</f>
        <v>NO</v>
      </c>
      <c r="H11" s="42" t="str">
        <f>VLOOKUP(E11,VIP!$A$2:$O4531,7,FALSE)</f>
        <v>Si</v>
      </c>
      <c r="I11" s="42" t="str">
        <f>VLOOKUP(E11,VIP!$A$2:$O4408,8,FALSE)</f>
        <v>Si</v>
      </c>
      <c r="J11" s="42" t="str">
        <f>VLOOKUP(E11,VIP!$A$2:$O4337,8,FALSE)</f>
        <v>Si</v>
      </c>
      <c r="K11" s="53" t="s">
        <v>2254</v>
      </c>
    </row>
    <row r="12" spans="1:11" ht="18" x14ac:dyDescent="0.25">
      <c r="A12" s="74" t="str">
        <f t="shared" ca="1" si="0"/>
        <v>54 días</v>
      </c>
      <c r="B12" s="78" t="s">
        <v>2460</v>
      </c>
      <c r="C12" s="73">
        <v>44149</v>
      </c>
      <c r="D12" s="42" t="s">
        <v>2189</v>
      </c>
      <c r="E12" s="83">
        <v>850</v>
      </c>
      <c r="F12" s="42" t="str">
        <f>VLOOKUP(E12,'LISTADO ATM'!$A$2:$B$814,2,0)</f>
        <v xml:space="preserve">ATM Hotel Be Live Hamaca </v>
      </c>
      <c r="G12" s="42" t="str">
        <f>VLOOKUP(E12,VIP!$A$2:$O4500,6,0)</f>
        <v>NO</v>
      </c>
      <c r="H12" s="42" t="str">
        <f>VLOOKUP(E12,VIP!$A$2:$O4532,7,FALSE)</f>
        <v>Si</v>
      </c>
      <c r="I12" s="42" t="str">
        <f>VLOOKUP(E12,VIP!$A$2:$O4409,8,FALSE)</f>
        <v>Si</v>
      </c>
      <c r="J12" s="42" t="str">
        <f>VLOOKUP(E12,VIP!$A$2:$O4338,8,FALSE)</f>
        <v>Si</v>
      </c>
      <c r="K12" s="53" t="s">
        <v>2254</v>
      </c>
    </row>
    <row r="13" spans="1:11" ht="18" x14ac:dyDescent="0.25">
      <c r="A13" s="74" t="str">
        <f t="shared" ca="1" si="0"/>
        <v>7.15079861111007 días</v>
      </c>
      <c r="B13" s="42">
        <v>335753026</v>
      </c>
      <c r="C13" s="51">
        <v>44195.84920138889</v>
      </c>
      <c r="D13" s="42" t="s">
        <v>2189</v>
      </c>
      <c r="E13" s="83">
        <v>7</v>
      </c>
      <c r="F13" s="42" t="str">
        <f>VLOOKUP(E13,'LISTADO ATM'!$A$2:$B$814,2,0)</f>
        <v>ATM Isla San Juan</v>
      </c>
      <c r="G13" s="42" t="s">
        <v>2039</v>
      </c>
      <c r="H13" s="42" t="str">
        <f>VLOOKUP(E13,VIP!$A$2:$O4533,7,FALSE)</f>
        <v>Si</v>
      </c>
      <c r="I13" s="42" t="str">
        <f>VLOOKUP(E13,VIP!$A$2:$O4410,8,FALSE)</f>
        <v>Si</v>
      </c>
      <c r="J13" s="42" t="str">
        <f>VLOOKUP(E13,VIP!$A$2:$O4339,8,FALSE)</f>
        <v>Si</v>
      </c>
      <c r="K13" s="127" t="s">
        <v>2567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29" priority="51"/>
  </conditionalFormatting>
  <conditionalFormatting sqref="E9:E1048576 E1:E2">
    <cfRule type="duplicateValues" dxfId="328" priority="99232"/>
  </conditionalFormatting>
  <conditionalFormatting sqref="E4">
    <cfRule type="duplicateValues" dxfId="327" priority="44"/>
  </conditionalFormatting>
  <conditionalFormatting sqref="E5:E8">
    <cfRule type="duplicateValues" dxfId="326" priority="42"/>
  </conditionalFormatting>
  <conditionalFormatting sqref="B12">
    <cfRule type="duplicateValues" dxfId="325" priority="16"/>
    <cfRule type="duplicateValues" dxfId="324" priority="17"/>
    <cfRule type="duplicateValues" dxfId="323" priority="18"/>
  </conditionalFormatting>
  <conditionalFormatting sqref="B12">
    <cfRule type="duplicateValues" dxfId="322" priority="15"/>
  </conditionalFormatting>
  <conditionalFormatting sqref="B12">
    <cfRule type="duplicateValues" dxfId="321" priority="13"/>
    <cfRule type="duplicateValues" dxfId="320" priority="14"/>
  </conditionalFormatting>
  <conditionalFormatting sqref="B12">
    <cfRule type="duplicateValues" dxfId="319" priority="10"/>
    <cfRule type="duplicateValues" dxfId="318" priority="11"/>
    <cfRule type="duplicateValues" dxfId="317" priority="12"/>
  </conditionalFormatting>
  <conditionalFormatting sqref="B12">
    <cfRule type="duplicateValues" dxfId="316" priority="9"/>
  </conditionalFormatting>
  <conditionalFormatting sqref="B12">
    <cfRule type="duplicateValues" dxfId="315" priority="7"/>
    <cfRule type="duplicateValues" dxfId="314" priority="8"/>
  </conditionalFormatting>
  <conditionalFormatting sqref="B12">
    <cfRule type="duplicateValues" dxfId="313" priority="6"/>
  </conditionalFormatting>
  <conditionalFormatting sqref="B12">
    <cfRule type="duplicateValues" dxfId="312" priority="3"/>
    <cfRule type="duplicateValues" dxfId="311" priority="4"/>
    <cfRule type="duplicateValues" dxfId="310" priority="5"/>
  </conditionalFormatting>
  <conditionalFormatting sqref="B12">
    <cfRule type="duplicateValues" dxfId="309" priority="2"/>
  </conditionalFormatting>
  <conditionalFormatting sqref="B12">
    <cfRule type="duplicateValues" dxfId="308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0"/>
  <sheetViews>
    <sheetView topLeftCell="A734" zoomScaleNormal="100" workbookViewId="0">
      <selection activeCell="F458" sqref="F458:O45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5</v>
      </c>
      <c r="B5" s="32" t="s">
        <v>2032</v>
      </c>
      <c r="C5" s="32" t="s">
        <v>2033</v>
      </c>
      <c r="D5" s="32" t="s">
        <v>72</v>
      </c>
      <c r="E5" s="32" t="s">
        <v>90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77</v>
      </c>
      <c r="L5" s="32" t="s">
        <v>77</v>
      </c>
      <c r="M5" s="32" t="s">
        <v>77</v>
      </c>
      <c r="N5" s="32" t="s">
        <v>74</v>
      </c>
      <c r="O5" s="32" t="s">
        <v>2027</v>
      </c>
    </row>
    <row r="6" spans="1:15" ht="15.75" x14ac:dyDescent="0.25">
      <c r="A6" s="31">
        <v>6</v>
      </c>
      <c r="B6" s="32" t="s">
        <v>2034</v>
      </c>
      <c r="C6" s="32" t="s">
        <v>2035</v>
      </c>
      <c r="D6" s="32" t="s">
        <v>72</v>
      </c>
      <c r="E6" s="32" t="s">
        <v>90</v>
      </c>
      <c r="F6" s="32" t="s">
        <v>2027</v>
      </c>
      <c r="G6" s="32" t="s">
        <v>1303</v>
      </c>
      <c r="H6" s="32" t="s">
        <v>1303</v>
      </c>
      <c r="I6" s="32" t="s">
        <v>1303</v>
      </c>
      <c r="J6" s="32" t="s">
        <v>1303</v>
      </c>
      <c r="K6" s="32" t="s">
        <v>1303</v>
      </c>
      <c r="L6" s="32" t="s">
        <v>1303</v>
      </c>
      <c r="M6" s="32" t="s">
        <v>1303</v>
      </c>
      <c r="N6" s="32" t="s">
        <v>1303</v>
      </c>
      <c r="O6" s="32" t="s">
        <v>2027</v>
      </c>
    </row>
    <row r="7" spans="1:15" ht="15.75" x14ac:dyDescent="0.25">
      <c r="A7" s="31">
        <v>7</v>
      </c>
      <c r="B7" s="32" t="s">
        <v>2036</v>
      </c>
      <c r="C7" s="32" t="s">
        <v>2037</v>
      </c>
      <c r="D7" s="32" t="s">
        <v>72</v>
      </c>
      <c r="E7" s="32" t="s">
        <v>90</v>
      </c>
      <c r="F7" s="32" t="s">
        <v>2027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1182</v>
      </c>
    </row>
    <row r="8" spans="1:15" ht="15.75" x14ac:dyDescent="0.25">
      <c r="A8" s="31">
        <v>8</v>
      </c>
      <c r="B8" s="32" t="s">
        <v>2038</v>
      </c>
      <c r="C8" s="32" t="s">
        <v>2016</v>
      </c>
      <c r="D8" s="32" t="s">
        <v>2027</v>
      </c>
      <c r="E8" s="32" t="s">
        <v>105</v>
      </c>
      <c r="F8" s="32" t="s">
        <v>2039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2027</v>
      </c>
    </row>
    <row r="9" spans="1:15" ht="15.75" x14ac:dyDescent="0.25">
      <c r="A9" s="31">
        <v>9</v>
      </c>
      <c r="B9" s="32" t="s">
        <v>2019</v>
      </c>
      <c r="C9" s="32" t="s">
        <v>2040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31.5" x14ac:dyDescent="0.25">
      <c r="A10" s="31">
        <v>10</v>
      </c>
      <c r="B10" s="32" t="s">
        <v>399</v>
      </c>
      <c r="C10" s="32" t="s">
        <v>400</v>
      </c>
      <c r="D10" s="32" t="s">
        <v>87</v>
      </c>
      <c r="E10" s="32" t="s">
        <v>73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74</v>
      </c>
      <c r="O10" s="32" t="s">
        <v>1185</v>
      </c>
    </row>
    <row r="11" spans="1:15" ht="31.5" x14ac:dyDescent="0.25">
      <c r="A11" s="31">
        <v>554</v>
      </c>
      <c r="B11" s="32" t="s">
        <v>401</v>
      </c>
      <c r="C11" s="32" t="s">
        <v>402</v>
      </c>
      <c r="D11" s="32" t="s">
        <v>72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74</v>
      </c>
      <c r="K11" s="32" t="s">
        <v>74</v>
      </c>
      <c r="L11" s="32" t="s">
        <v>77</v>
      </c>
      <c r="M11" s="32" t="s">
        <v>74</v>
      </c>
      <c r="N11" s="32" t="s">
        <v>74</v>
      </c>
      <c r="O11" s="32" t="s">
        <v>1190</v>
      </c>
    </row>
    <row r="12" spans="1:15" ht="31.5" x14ac:dyDescent="0.25">
      <c r="A12" s="31">
        <v>12</v>
      </c>
      <c r="B12" s="32" t="s">
        <v>1224</v>
      </c>
      <c r="C12" s="32" t="s">
        <v>1225</v>
      </c>
      <c r="D12" s="32" t="s">
        <v>72</v>
      </c>
      <c r="E12" s="32" t="s">
        <v>73</v>
      </c>
      <c r="F12" s="32" t="s">
        <v>2039</v>
      </c>
      <c r="G12" s="32" t="s">
        <v>77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77</v>
      </c>
      <c r="M12" s="32" t="s">
        <v>74</v>
      </c>
      <c r="N12" s="32" t="s">
        <v>74</v>
      </c>
      <c r="O12" s="32" t="s">
        <v>1191</v>
      </c>
    </row>
    <row r="13" spans="1:15" ht="31.5" x14ac:dyDescent="0.25">
      <c r="A13" s="31">
        <v>13</v>
      </c>
      <c r="B13" s="32" t="s">
        <v>403</v>
      </c>
      <c r="C13" s="32" t="s">
        <v>19</v>
      </c>
      <c r="D13" s="32" t="s">
        <v>130</v>
      </c>
      <c r="E13" s="32" t="s">
        <v>73</v>
      </c>
      <c r="F13" s="32" t="s">
        <v>2039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77</v>
      </c>
      <c r="L13" s="32" t="s">
        <v>77</v>
      </c>
      <c r="M13" s="32" t="s">
        <v>77</v>
      </c>
      <c r="N13" s="32" t="s">
        <v>77</v>
      </c>
      <c r="O13" s="32" t="s">
        <v>1188</v>
      </c>
    </row>
    <row r="14" spans="1:15" ht="15.75" x14ac:dyDescent="0.25">
      <c r="A14" s="31">
        <v>14</v>
      </c>
      <c r="B14" s="32" t="s">
        <v>404</v>
      </c>
      <c r="C14" s="32" t="s">
        <v>405</v>
      </c>
      <c r="D14" s="32" t="s">
        <v>87</v>
      </c>
      <c r="E14" s="32" t="s">
        <v>82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1191</v>
      </c>
    </row>
    <row r="15" spans="1:15" ht="31.5" x14ac:dyDescent="0.25">
      <c r="A15" s="31">
        <v>567</v>
      </c>
      <c r="B15" s="32" t="s">
        <v>406</v>
      </c>
      <c r="C15" s="32" t="s">
        <v>407</v>
      </c>
      <c r="D15" s="32" t="s">
        <v>72</v>
      </c>
      <c r="E15" s="32" t="s">
        <v>73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31.5" x14ac:dyDescent="0.25">
      <c r="A16" s="31">
        <v>713</v>
      </c>
      <c r="B16" s="32" t="s">
        <v>408</v>
      </c>
      <c r="C16" s="32" t="s">
        <v>409</v>
      </c>
      <c r="D16" s="32" t="s">
        <v>72</v>
      </c>
      <c r="E16" s="32" t="s">
        <v>73</v>
      </c>
      <c r="F16" s="32" t="s">
        <v>2039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74</v>
      </c>
      <c r="L16" s="32" t="s">
        <v>77</v>
      </c>
      <c r="M16" s="32" t="s">
        <v>74</v>
      </c>
      <c r="N16" s="32" t="s">
        <v>74</v>
      </c>
      <c r="O16" s="32" t="s">
        <v>1190</v>
      </c>
    </row>
    <row r="17" spans="1:15" ht="31.5" x14ac:dyDescent="0.25">
      <c r="A17" s="31">
        <v>17</v>
      </c>
      <c r="B17" s="32" t="s">
        <v>1244</v>
      </c>
      <c r="C17" s="32" t="s">
        <v>1245</v>
      </c>
      <c r="D17" s="32" t="s">
        <v>72</v>
      </c>
      <c r="E17" s="32" t="s">
        <v>82</v>
      </c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74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1194</v>
      </c>
    </row>
    <row r="18" spans="1:15" ht="15.75" x14ac:dyDescent="0.25">
      <c r="A18" s="31">
        <v>18</v>
      </c>
      <c r="B18" s="32" t="s">
        <v>410</v>
      </c>
      <c r="C18" s="32" t="s">
        <v>411</v>
      </c>
      <c r="D18" s="32" t="s">
        <v>87</v>
      </c>
      <c r="E18" s="32" t="s">
        <v>90</v>
      </c>
      <c r="F18" s="32" t="s">
        <v>2041</v>
      </c>
      <c r="G18" s="32" t="s">
        <v>77</v>
      </c>
      <c r="H18" s="32" t="s">
        <v>77</v>
      </c>
      <c r="I18" s="32" t="s">
        <v>77</v>
      </c>
      <c r="J18" s="32" t="s">
        <v>77</v>
      </c>
      <c r="K18" s="32" t="s">
        <v>77</v>
      </c>
      <c r="L18" s="32" t="s">
        <v>77</v>
      </c>
      <c r="M18" s="32" t="s">
        <v>77</v>
      </c>
      <c r="N18" s="32" t="s">
        <v>77</v>
      </c>
      <c r="O18" s="32" t="s">
        <v>1183</v>
      </c>
    </row>
    <row r="19" spans="1:15" ht="31.5" x14ac:dyDescent="0.25">
      <c r="A19" s="31">
        <v>909</v>
      </c>
      <c r="B19" s="32" t="s">
        <v>412</v>
      </c>
      <c r="C19" s="32" t="s">
        <v>413</v>
      </c>
      <c r="D19" s="32" t="s">
        <v>87</v>
      </c>
      <c r="E19" s="32" t="s">
        <v>73</v>
      </c>
      <c r="F19" s="32" t="s">
        <v>2041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74</v>
      </c>
      <c r="L19" s="32" t="s">
        <v>74</v>
      </c>
      <c r="M19" s="32" t="s">
        <v>74</v>
      </c>
      <c r="N19" s="32" t="s">
        <v>74</v>
      </c>
      <c r="O19" s="32" t="s">
        <v>1187</v>
      </c>
    </row>
    <row r="20" spans="1:15" ht="31.5" x14ac:dyDescent="0.25">
      <c r="A20" s="31">
        <v>917</v>
      </c>
      <c r="B20" s="32" t="s">
        <v>414</v>
      </c>
      <c r="C20" s="32" t="s">
        <v>415</v>
      </c>
      <c r="D20" s="32" t="s">
        <v>87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74</v>
      </c>
      <c r="L20" s="32" t="s">
        <v>77</v>
      </c>
      <c r="M20" s="32" t="s">
        <v>74</v>
      </c>
      <c r="N20" s="32" t="s">
        <v>77</v>
      </c>
      <c r="O20" s="32" t="s">
        <v>1190</v>
      </c>
    </row>
    <row r="21" spans="1:15" ht="31.5" x14ac:dyDescent="0.25">
      <c r="A21" s="31">
        <v>551</v>
      </c>
      <c r="B21" s="32" t="s">
        <v>416</v>
      </c>
      <c r="C21" s="32" t="s">
        <v>417</v>
      </c>
      <c r="D21" s="32" t="s">
        <v>72</v>
      </c>
      <c r="E21" s="32" t="s">
        <v>73</v>
      </c>
      <c r="F21" s="32" t="s">
        <v>2039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1190</v>
      </c>
    </row>
    <row r="22" spans="1:15" ht="31.5" x14ac:dyDescent="0.25">
      <c r="A22" s="31">
        <v>932</v>
      </c>
      <c r="B22" s="32" t="s">
        <v>418</v>
      </c>
      <c r="C22" s="32" t="s">
        <v>419</v>
      </c>
      <c r="D22" s="32" t="s">
        <v>72</v>
      </c>
      <c r="E22" s="32" t="s">
        <v>73</v>
      </c>
      <c r="F22" s="32" t="s">
        <v>2039</v>
      </c>
      <c r="G22" s="32" t="s">
        <v>77</v>
      </c>
      <c r="H22" s="32" t="s">
        <v>77</v>
      </c>
      <c r="I22" s="32" t="s">
        <v>77</v>
      </c>
      <c r="J22" s="32" t="s">
        <v>77</v>
      </c>
      <c r="K22" s="32" t="s">
        <v>74</v>
      </c>
      <c r="L22" s="32" t="s">
        <v>77</v>
      </c>
      <c r="M22" s="32" t="s">
        <v>74</v>
      </c>
      <c r="N22" s="32" t="s">
        <v>77</v>
      </c>
      <c r="O22" s="32" t="s">
        <v>1187</v>
      </c>
    </row>
    <row r="23" spans="1:15" ht="31.5" x14ac:dyDescent="0.25">
      <c r="A23" s="31">
        <v>568</v>
      </c>
      <c r="B23" s="32" t="s">
        <v>420</v>
      </c>
      <c r="C23" s="32" t="s">
        <v>421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74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1187</v>
      </c>
    </row>
    <row r="24" spans="1:15" ht="31.5" x14ac:dyDescent="0.25">
      <c r="A24" s="31">
        <v>709</v>
      </c>
      <c r="B24" s="32" t="s">
        <v>422</v>
      </c>
      <c r="C24" s="32" t="s">
        <v>27</v>
      </c>
      <c r="D24" s="32" t="s">
        <v>72</v>
      </c>
      <c r="E24" s="32" t="s">
        <v>73</v>
      </c>
      <c r="F24" s="32" t="s">
        <v>2039</v>
      </c>
      <c r="G24" s="32" t="s">
        <v>77</v>
      </c>
      <c r="H24" s="32" t="s">
        <v>77</v>
      </c>
      <c r="I24" s="32" t="s">
        <v>74</v>
      </c>
      <c r="J24" s="32" t="s">
        <v>77</v>
      </c>
      <c r="K24" s="32" t="s">
        <v>77</v>
      </c>
      <c r="L24" s="32" t="s">
        <v>77</v>
      </c>
      <c r="M24" s="32" t="s">
        <v>77</v>
      </c>
      <c r="N24" s="32" t="s">
        <v>77</v>
      </c>
      <c r="O24" s="32" t="s">
        <v>1187</v>
      </c>
    </row>
    <row r="25" spans="1:15" ht="31.5" x14ac:dyDescent="0.25">
      <c r="A25" s="31">
        <v>588</v>
      </c>
      <c r="B25" s="32" t="s">
        <v>423</v>
      </c>
      <c r="C25" s="32" t="s">
        <v>23</v>
      </c>
      <c r="D25" s="32" t="s">
        <v>72</v>
      </c>
      <c r="E25" s="32" t="s">
        <v>73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74</v>
      </c>
      <c r="N25" s="32" t="s">
        <v>74</v>
      </c>
      <c r="O25" s="32" t="s">
        <v>1187</v>
      </c>
    </row>
    <row r="26" spans="1:15" ht="31.5" x14ac:dyDescent="0.25">
      <c r="A26" s="31">
        <v>586</v>
      </c>
      <c r="B26" s="32" t="s">
        <v>424</v>
      </c>
      <c r="C26" s="32" t="s">
        <v>425</v>
      </c>
      <c r="D26" s="32" t="s">
        <v>72</v>
      </c>
      <c r="E26" s="32" t="s">
        <v>73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74</v>
      </c>
      <c r="O26" s="32" t="s">
        <v>1187</v>
      </c>
    </row>
    <row r="27" spans="1:15" ht="15.75" x14ac:dyDescent="0.25">
      <c r="A27" s="31">
        <v>773</v>
      </c>
      <c r="B27" s="32" t="s">
        <v>426</v>
      </c>
      <c r="C27" s="32" t="s">
        <v>427</v>
      </c>
      <c r="D27" s="32" t="s">
        <v>87</v>
      </c>
      <c r="E27" s="32" t="s">
        <v>82</v>
      </c>
      <c r="F27" s="32" t="s">
        <v>2039</v>
      </c>
      <c r="G27" s="32" t="s">
        <v>77</v>
      </c>
      <c r="H27" s="32" t="s">
        <v>77</v>
      </c>
      <c r="I27" s="32" t="s">
        <v>74</v>
      </c>
      <c r="J27" s="32" t="s">
        <v>77</v>
      </c>
      <c r="K27" s="32" t="s">
        <v>77</v>
      </c>
      <c r="L27" s="32" t="s">
        <v>77</v>
      </c>
      <c r="M27" s="32" t="s">
        <v>77</v>
      </c>
      <c r="N27" s="32" t="s">
        <v>74</v>
      </c>
      <c r="O27" s="32" t="s">
        <v>1193</v>
      </c>
    </row>
    <row r="28" spans="1:15" ht="31.5" x14ac:dyDescent="0.25">
      <c r="A28" s="31">
        <v>21</v>
      </c>
      <c r="B28" s="32" t="s">
        <v>428</v>
      </c>
      <c r="C28" s="32" t="s">
        <v>429</v>
      </c>
      <c r="D28" s="32" t="s">
        <v>87</v>
      </c>
      <c r="E28" s="32" t="s">
        <v>73</v>
      </c>
      <c r="F28" s="32" t="s">
        <v>2039</v>
      </c>
      <c r="G28" s="32" t="s">
        <v>77</v>
      </c>
      <c r="H28" s="32" t="s">
        <v>74</v>
      </c>
      <c r="I28" s="32" t="s">
        <v>74</v>
      </c>
      <c r="J28" s="32" t="s">
        <v>74</v>
      </c>
      <c r="K28" s="32" t="s">
        <v>74</v>
      </c>
      <c r="L28" s="32" t="s">
        <v>77</v>
      </c>
      <c r="M28" s="32" t="s">
        <v>74</v>
      </c>
      <c r="N28" s="32" t="s">
        <v>74</v>
      </c>
      <c r="O28" s="32" t="s">
        <v>1190</v>
      </c>
    </row>
    <row r="29" spans="1:15" ht="31.5" x14ac:dyDescent="0.25">
      <c r="A29" s="31">
        <v>557</v>
      </c>
      <c r="B29" s="32" t="s">
        <v>430</v>
      </c>
      <c r="C29" s="32" t="s">
        <v>431</v>
      </c>
      <c r="D29" s="32" t="s">
        <v>72</v>
      </c>
      <c r="E29" s="32" t="s">
        <v>73</v>
      </c>
      <c r="F29" s="32" t="s">
        <v>2041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74</v>
      </c>
      <c r="O29" s="32" t="s">
        <v>1190</v>
      </c>
    </row>
    <row r="30" spans="1:15" ht="31.5" x14ac:dyDescent="0.25">
      <c r="A30" s="31">
        <v>23</v>
      </c>
      <c r="B30" s="32" t="s">
        <v>432</v>
      </c>
      <c r="C30" s="32" t="s">
        <v>433</v>
      </c>
      <c r="D30" s="32" t="s">
        <v>72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74</v>
      </c>
      <c r="M30" s="32" t="s">
        <v>74</v>
      </c>
      <c r="N30" s="32" t="s">
        <v>77</v>
      </c>
      <c r="O30" s="32" t="s">
        <v>1190</v>
      </c>
    </row>
    <row r="31" spans="1:15" ht="31.5" x14ac:dyDescent="0.25">
      <c r="A31" s="31">
        <v>24</v>
      </c>
      <c r="B31" s="32" t="s">
        <v>434</v>
      </c>
      <c r="C31" s="32" t="s">
        <v>435</v>
      </c>
      <c r="D31" s="32" t="s">
        <v>130</v>
      </c>
      <c r="E31" s="32" t="s">
        <v>73</v>
      </c>
      <c r="F31" s="32" t="s">
        <v>2039</v>
      </c>
      <c r="G31" s="32" t="s">
        <v>74</v>
      </c>
      <c r="H31" s="32" t="s">
        <v>74</v>
      </c>
      <c r="I31" s="32" t="s">
        <v>74</v>
      </c>
      <c r="J31" s="32" t="s">
        <v>74</v>
      </c>
      <c r="K31" s="32" t="s">
        <v>74</v>
      </c>
      <c r="L31" s="32" t="s">
        <v>74</v>
      </c>
      <c r="M31" s="32" t="s">
        <v>74</v>
      </c>
      <c r="N31" s="32" t="s">
        <v>74</v>
      </c>
      <c r="O31" s="32" t="s">
        <v>1190</v>
      </c>
    </row>
    <row r="32" spans="1:15" ht="31.5" x14ac:dyDescent="0.25">
      <c r="A32" s="31">
        <v>549</v>
      </c>
      <c r="B32" s="32" t="s">
        <v>436</v>
      </c>
      <c r="C32" s="32" t="s">
        <v>437</v>
      </c>
      <c r="D32" s="32" t="s">
        <v>72</v>
      </c>
      <c r="E32" s="32" t="s">
        <v>73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77</v>
      </c>
      <c r="K32" s="32" t="s">
        <v>74</v>
      </c>
      <c r="L32" s="32" t="s">
        <v>74</v>
      </c>
      <c r="M32" s="32" t="s">
        <v>74</v>
      </c>
      <c r="N32" s="32" t="s">
        <v>74</v>
      </c>
      <c r="O32" s="32" t="s">
        <v>1187</v>
      </c>
    </row>
    <row r="33" spans="1:15" ht="31.5" x14ac:dyDescent="0.25">
      <c r="A33" s="31">
        <v>745</v>
      </c>
      <c r="B33" s="32" t="s">
        <v>438</v>
      </c>
      <c r="C33" s="32" t="s">
        <v>439</v>
      </c>
      <c r="D33" s="32" t="s">
        <v>72</v>
      </c>
      <c r="E33" s="32" t="s">
        <v>73</v>
      </c>
      <c r="F33" s="32" t="s">
        <v>2039</v>
      </c>
      <c r="G33" s="32" t="s">
        <v>74</v>
      </c>
      <c r="H33" s="32" t="s">
        <v>74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31.5" x14ac:dyDescent="0.25">
      <c r="A34" s="31">
        <v>29</v>
      </c>
      <c r="B34" s="32" t="s">
        <v>440</v>
      </c>
      <c r="C34" s="32" t="s">
        <v>441</v>
      </c>
      <c r="D34" s="32" t="s">
        <v>130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77</v>
      </c>
      <c r="O34" s="32" t="s">
        <v>1186</v>
      </c>
    </row>
    <row r="35" spans="1:15" ht="31.5" x14ac:dyDescent="0.25">
      <c r="A35" s="31">
        <v>30</v>
      </c>
      <c r="B35" s="32" t="s">
        <v>1292</v>
      </c>
      <c r="C35" s="32" t="s">
        <v>1293</v>
      </c>
      <c r="D35" s="32" t="s">
        <v>72</v>
      </c>
      <c r="E35" s="32" t="s">
        <v>105</v>
      </c>
      <c r="F35" s="32" t="s">
        <v>2039</v>
      </c>
      <c r="G35" s="32" t="s">
        <v>77</v>
      </c>
      <c r="H35" s="32" t="s">
        <v>77</v>
      </c>
      <c r="I35" s="32" t="s">
        <v>77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1212</v>
      </c>
    </row>
    <row r="36" spans="1:15" ht="31.5" x14ac:dyDescent="0.25">
      <c r="A36" s="31">
        <v>31</v>
      </c>
      <c r="B36" s="32" t="s">
        <v>442</v>
      </c>
      <c r="C36" s="32" t="s">
        <v>443</v>
      </c>
      <c r="D36" s="32" t="s">
        <v>130</v>
      </c>
      <c r="E36" s="32" t="s">
        <v>73</v>
      </c>
      <c r="F36" s="32" t="s">
        <v>2039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77</v>
      </c>
      <c r="N36" s="32" t="s">
        <v>77</v>
      </c>
      <c r="O36" s="32" t="s">
        <v>1185</v>
      </c>
    </row>
    <row r="37" spans="1:15" ht="31.5" x14ac:dyDescent="0.25">
      <c r="A37" s="31">
        <v>32</v>
      </c>
      <c r="B37" s="32" t="s">
        <v>444</v>
      </c>
      <c r="C37" s="32" t="s">
        <v>445</v>
      </c>
      <c r="D37" s="32" t="s">
        <v>130</v>
      </c>
      <c r="E37" s="32" t="s">
        <v>73</v>
      </c>
      <c r="F37" s="32" t="s">
        <v>2039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77</v>
      </c>
      <c r="L37" s="32" t="s">
        <v>77</v>
      </c>
      <c r="M37" s="32" t="s">
        <v>77</v>
      </c>
      <c r="N37" s="32" t="s">
        <v>77</v>
      </c>
      <c r="O37" s="32" t="s">
        <v>1185</v>
      </c>
    </row>
    <row r="38" spans="1:15" ht="15.75" x14ac:dyDescent="0.25">
      <c r="A38" s="31">
        <v>33</v>
      </c>
      <c r="B38" s="32" t="s">
        <v>1256</v>
      </c>
      <c r="C38" s="32" t="s">
        <v>1257</v>
      </c>
      <c r="D38" s="32" t="s">
        <v>87</v>
      </c>
      <c r="E38" s="32" t="s">
        <v>90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74</v>
      </c>
      <c r="K38" s="32" t="s">
        <v>74</v>
      </c>
      <c r="L38" s="32" t="s">
        <v>77</v>
      </c>
      <c r="M38" s="32" t="s">
        <v>74</v>
      </c>
      <c r="N38" s="32" t="s">
        <v>77</v>
      </c>
      <c r="O38" s="32" t="s">
        <v>1182</v>
      </c>
    </row>
    <row r="39" spans="1:15" ht="31.5" x14ac:dyDescent="0.25">
      <c r="A39" s="31">
        <v>34</v>
      </c>
      <c r="B39" s="32" t="s">
        <v>446</v>
      </c>
      <c r="C39" s="32" t="s">
        <v>447</v>
      </c>
      <c r="D39" s="32" t="s">
        <v>87</v>
      </c>
      <c r="E39" s="32" t="s">
        <v>73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1185</v>
      </c>
    </row>
    <row r="40" spans="1:15" ht="31.5" x14ac:dyDescent="0.25">
      <c r="A40" s="31">
        <v>35</v>
      </c>
      <c r="B40" s="32" t="s">
        <v>448</v>
      </c>
      <c r="C40" s="32" t="s">
        <v>449</v>
      </c>
      <c r="D40" s="32" t="s">
        <v>87</v>
      </c>
      <c r="E40" s="32" t="s">
        <v>73</v>
      </c>
      <c r="F40" s="32" t="s">
        <v>2039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77</v>
      </c>
      <c r="O40" s="32" t="s">
        <v>1186</v>
      </c>
    </row>
    <row r="41" spans="1:15" ht="31.5" x14ac:dyDescent="0.25">
      <c r="A41" s="31">
        <v>36</v>
      </c>
      <c r="B41" s="32" t="s">
        <v>450</v>
      </c>
      <c r="C41" s="32" t="s">
        <v>451</v>
      </c>
      <c r="D41" s="32" t="s">
        <v>72</v>
      </c>
      <c r="E41" s="32" t="s">
        <v>73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77</v>
      </c>
      <c r="M41" s="32" t="s">
        <v>74</v>
      </c>
      <c r="N41" s="32" t="s">
        <v>74</v>
      </c>
      <c r="O41" s="32" t="s">
        <v>1187</v>
      </c>
    </row>
    <row r="42" spans="1:15" ht="31.5" x14ac:dyDescent="0.25">
      <c r="A42" s="31">
        <v>37</v>
      </c>
      <c r="B42" s="32" t="s">
        <v>452</v>
      </c>
      <c r="C42" s="32" t="s">
        <v>453</v>
      </c>
      <c r="D42" s="32" t="s">
        <v>87</v>
      </c>
      <c r="E42" s="32" t="s">
        <v>73</v>
      </c>
      <c r="F42" s="32" t="s">
        <v>2041</v>
      </c>
      <c r="G42" s="32" t="s">
        <v>77</v>
      </c>
      <c r="H42" s="32" t="s">
        <v>77</v>
      </c>
      <c r="I42" s="32" t="s">
        <v>74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1185</v>
      </c>
    </row>
    <row r="43" spans="1:15" ht="31.5" x14ac:dyDescent="0.25">
      <c r="A43" s="31">
        <v>573</v>
      </c>
      <c r="B43" s="32" t="s">
        <v>71</v>
      </c>
      <c r="C43" s="32" t="s">
        <v>22</v>
      </c>
      <c r="D43" s="32" t="s">
        <v>72</v>
      </c>
      <c r="E43" s="32" t="s">
        <v>73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31.5" x14ac:dyDescent="0.25">
      <c r="A44" s="31">
        <v>39</v>
      </c>
      <c r="B44" s="32" t="s">
        <v>75</v>
      </c>
      <c r="C44" s="32" t="s">
        <v>76</v>
      </c>
      <c r="D44" s="32" t="s">
        <v>72</v>
      </c>
      <c r="E44" s="32" t="s">
        <v>73</v>
      </c>
      <c r="F44" s="32" t="s">
        <v>2039</v>
      </c>
      <c r="G44" s="32" t="s">
        <v>77</v>
      </c>
      <c r="H44" s="32" t="s">
        <v>74</v>
      </c>
      <c r="I44" s="32" t="s">
        <v>74</v>
      </c>
      <c r="J44" s="32" t="s">
        <v>74</v>
      </c>
      <c r="K44" s="32" t="s">
        <v>74</v>
      </c>
      <c r="L44" s="32" t="s">
        <v>77</v>
      </c>
      <c r="M44" s="32" t="s">
        <v>74</v>
      </c>
      <c r="N44" s="32" t="s">
        <v>74</v>
      </c>
      <c r="O44" s="32" t="s">
        <v>1185</v>
      </c>
    </row>
    <row r="45" spans="1:15" ht="31.5" x14ac:dyDescent="0.25">
      <c r="A45" s="31">
        <v>569</v>
      </c>
      <c r="B45" s="32" t="s">
        <v>78</v>
      </c>
      <c r="C45" s="32" t="s">
        <v>79</v>
      </c>
      <c r="D45" s="32" t="s">
        <v>72</v>
      </c>
      <c r="E45" s="32" t="s">
        <v>73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74</v>
      </c>
      <c r="O45" s="32" t="s">
        <v>1187</v>
      </c>
    </row>
    <row r="46" spans="1:15" ht="15.75" x14ac:dyDescent="0.25">
      <c r="A46" s="31">
        <v>776</v>
      </c>
      <c r="B46" s="32" t="s">
        <v>80</v>
      </c>
      <c r="C46" s="32" t="s">
        <v>81</v>
      </c>
      <c r="D46" s="32" t="s">
        <v>72</v>
      </c>
      <c r="E46" s="32" t="s">
        <v>82</v>
      </c>
      <c r="F46" s="32" t="s">
        <v>2041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74</v>
      </c>
      <c r="L46" s="32" t="s">
        <v>77</v>
      </c>
      <c r="M46" s="32" t="s">
        <v>74</v>
      </c>
      <c r="N46" s="32" t="s">
        <v>77</v>
      </c>
      <c r="O46" s="32" t="s">
        <v>1182</v>
      </c>
    </row>
    <row r="47" spans="1:15" ht="31.5" x14ac:dyDescent="0.25">
      <c r="A47" s="31">
        <v>947</v>
      </c>
      <c r="B47" s="32" t="s">
        <v>83</v>
      </c>
      <c r="C47" s="32" t="s">
        <v>84</v>
      </c>
      <c r="D47" s="32" t="s">
        <v>72</v>
      </c>
      <c r="E47" s="32" t="s">
        <v>73</v>
      </c>
      <c r="F47" s="32" t="s">
        <v>2041</v>
      </c>
      <c r="G47" s="32" t="s">
        <v>77</v>
      </c>
      <c r="H47" s="32" t="s">
        <v>77</v>
      </c>
      <c r="I47" s="32" t="s">
        <v>74</v>
      </c>
      <c r="J47" s="32" t="s">
        <v>74</v>
      </c>
      <c r="K47" s="32" t="s">
        <v>74</v>
      </c>
      <c r="L47" s="32" t="s">
        <v>74</v>
      </c>
      <c r="M47" s="32" t="s">
        <v>74</v>
      </c>
      <c r="N47" s="32" t="s">
        <v>74</v>
      </c>
      <c r="O47" s="32" t="s">
        <v>1187</v>
      </c>
    </row>
    <row r="48" spans="1:15" ht="31.5" x14ac:dyDescent="0.25">
      <c r="A48" s="31">
        <v>961</v>
      </c>
      <c r="B48" s="32" t="s">
        <v>85</v>
      </c>
      <c r="C48" s="32" t="s">
        <v>86</v>
      </c>
      <c r="D48" s="32" t="s">
        <v>87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15.75" x14ac:dyDescent="0.25">
      <c r="A49" s="31">
        <v>40</v>
      </c>
      <c r="B49" s="32" t="s">
        <v>1248</v>
      </c>
      <c r="C49" s="32" t="s">
        <v>1249</v>
      </c>
      <c r="D49" s="32" t="s">
        <v>72</v>
      </c>
      <c r="E49" s="32" t="s">
        <v>105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77</v>
      </c>
      <c r="K49" s="32" t="s">
        <v>77</v>
      </c>
      <c r="L49" s="32" t="s">
        <v>77</v>
      </c>
      <c r="M49" s="32" t="s">
        <v>77</v>
      </c>
      <c r="N49" s="32" t="s">
        <v>77</v>
      </c>
      <c r="O49" s="32" t="s">
        <v>1207</v>
      </c>
    </row>
    <row r="50" spans="1:15" ht="15.75" x14ac:dyDescent="0.25">
      <c r="A50" s="29">
        <v>780</v>
      </c>
      <c r="B50" s="29" t="s">
        <v>88</v>
      </c>
      <c r="C50" s="29" t="s">
        <v>89</v>
      </c>
      <c r="D50" s="32" t="s">
        <v>72</v>
      </c>
      <c r="E50" s="32" t="s">
        <v>90</v>
      </c>
      <c r="F50" s="29" t="s">
        <v>2041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1184</v>
      </c>
    </row>
    <row r="51" spans="1:15" ht="15.75" x14ac:dyDescent="0.25">
      <c r="A51" s="31">
        <v>42</v>
      </c>
      <c r="B51" s="32" t="s">
        <v>1250</v>
      </c>
      <c r="C51" s="32" t="s">
        <v>1251</v>
      </c>
      <c r="D51" s="32" t="s">
        <v>72</v>
      </c>
      <c r="E51" s="32" t="s">
        <v>105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1208</v>
      </c>
    </row>
    <row r="52" spans="1:15" ht="31.5" x14ac:dyDescent="0.25">
      <c r="A52" s="31">
        <v>43</v>
      </c>
      <c r="B52" s="32" t="s">
        <v>91</v>
      </c>
      <c r="C52" s="32" t="s">
        <v>92</v>
      </c>
      <c r="D52" s="32" t="s">
        <v>72</v>
      </c>
      <c r="E52" s="32" t="s">
        <v>73</v>
      </c>
      <c r="F52" s="32" t="s">
        <v>2039</v>
      </c>
      <c r="G52" s="32" t="s">
        <v>77</v>
      </c>
      <c r="H52" s="32" t="s">
        <v>74</v>
      </c>
      <c r="I52" s="32" t="s">
        <v>74</v>
      </c>
      <c r="J52" s="32" t="s">
        <v>74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1191</v>
      </c>
    </row>
    <row r="53" spans="1:15" ht="15.75" x14ac:dyDescent="0.25">
      <c r="A53" s="31">
        <v>44</v>
      </c>
      <c r="B53" s="32" t="s">
        <v>93</v>
      </c>
      <c r="C53" s="32" t="s">
        <v>94</v>
      </c>
      <c r="D53" s="32" t="s">
        <v>72</v>
      </c>
      <c r="E53" s="32" t="s">
        <v>90</v>
      </c>
      <c r="F53" s="32" t="s">
        <v>2041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1184</v>
      </c>
    </row>
    <row r="54" spans="1:15" ht="15.75" x14ac:dyDescent="0.25">
      <c r="A54" s="29">
        <v>45</v>
      </c>
      <c r="B54" s="29" t="s">
        <v>95</v>
      </c>
      <c r="C54" s="29" t="s">
        <v>96</v>
      </c>
      <c r="D54" s="32" t="s">
        <v>87</v>
      </c>
      <c r="E54" s="32" t="s">
        <v>90</v>
      </c>
      <c r="F54" s="32" t="s">
        <v>2041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1184</v>
      </c>
    </row>
    <row r="55" spans="1:15" ht="15.75" x14ac:dyDescent="0.25">
      <c r="A55" s="31">
        <v>47</v>
      </c>
      <c r="B55" s="32" t="s">
        <v>97</v>
      </c>
      <c r="C55" s="32" t="s">
        <v>98</v>
      </c>
      <c r="D55" s="32" t="s">
        <v>87</v>
      </c>
      <c r="E55" s="32" t="s">
        <v>90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74</v>
      </c>
      <c r="L55" s="32" t="s">
        <v>77</v>
      </c>
      <c r="M55" s="32" t="s">
        <v>74</v>
      </c>
      <c r="N55" s="32" t="s">
        <v>77</v>
      </c>
      <c r="O55" s="32" t="s">
        <v>1182</v>
      </c>
    </row>
    <row r="56" spans="1:15" ht="15.75" x14ac:dyDescent="0.25">
      <c r="A56" s="31">
        <v>48</v>
      </c>
      <c r="B56" s="32" t="s">
        <v>99</v>
      </c>
      <c r="C56" s="32" t="s">
        <v>100</v>
      </c>
      <c r="D56" s="32" t="s">
        <v>87</v>
      </c>
      <c r="E56" s="32" t="s">
        <v>90</v>
      </c>
      <c r="F56" s="32" t="s">
        <v>2041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77</v>
      </c>
      <c r="L56" s="32" t="s">
        <v>77</v>
      </c>
      <c r="M56" s="32" t="s">
        <v>77</v>
      </c>
      <c r="N56" s="32" t="s">
        <v>77</v>
      </c>
      <c r="O56" s="32" t="s">
        <v>1184</v>
      </c>
    </row>
    <row r="57" spans="1:15" ht="15.75" x14ac:dyDescent="0.25">
      <c r="A57" s="31">
        <v>50</v>
      </c>
      <c r="B57" s="32" t="s">
        <v>101</v>
      </c>
      <c r="C57" s="32" t="s">
        <v>102</v>
      </c>
      <c r="D57" s="32" t="s">
        <v>72</v>
      </c>
      <c r="E57" s="32" t="s">
        <v>90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77</v>
      </c>
      <c r="O57" s="32" t="s">
        <v>1182</v>
      </c>
    </row>
    <row r="58" spans="1:15" ht="15.75" x14ac:dyDescent="0.25">
      <c r="A58" s="31">
        <v>728</v>
      </c>
      <c r="B58" s="32" t="s">
        <v>103</v>
      </c>
      <c r="C58" s="32" t="s">
        <v>104</v>
      </c>
      <c r="D58" s="32" t="s">
        <v>72</v>
      </c>
      <c r="E58" s="32" t="s">
        <v>105</v>
      </c>
      <c r="F58" s="32" t="s">
        <v>2041</v>
      </c>
      <c r="G58" s="32" t="s">
        <v>77</v>
      </c>
      <c r="H58" s="32" t="s">
        <v>77</v>
      </c>
      <c r="I58" s="32" t="s">
        <v>77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1211</v>
      </c>
    </row>
    <row r="59" spans="1:15" ht="15.75" x14ac:dyDescent="0.25">
      <c r="A59" s="31">
        <v>52</v>
      </c>
      <c r="B59" s="32" t="s">
        <v>106</v>
      </c>
      <c r="C59" s="32" t="s">
        <v>107</v>
      </c>
      <c r="D59" s="32" t="s">
        <v>72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77</v>
      </c>
      <c r="O59" s="32" t="s">
        <v>1182</v>
      </c>
    </row>
    <row r="60" spans="1:15" ht="15.75" x14ac:dyDescent="0.25">
      <c r="A60" s="31">
        <v>53</v>
      </c>
      <c r="B60" s="32" t="s">
        <v>108</v>
      </c>
      <c r="C60" s="32" t="s">
        <v>109</v>
      </c>
      <c r="D60" s="32" t="s">
        <v>72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1182</v>
      </c>
    </row>
    <row r="61" spans="1:15" ht="31.5" x14ac:dyDescent="0.25">
      <c r="A61" s="31">
        <v>54</v>
      </c>
      <c r="B61" s="32" t="s">
        <v>1220</v>
      </c>
      <c r="C61" s="32" t="s">
        <v>1221</v>
      </c>
      <c r="D61" s="32" t="s">
        <v>72</v>
      </c>
      <c r="E61" s="32" t="s">
        <v>73</v>
      </c>
      <c r="F61" s="32" t="s">
        <v>2039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74</v>
      </c>
      <c r="O61" s="32" t="s">
        <v>1186</v>
      </c>
    </row>
    <row r="62" spans="1:15" ht="15.75" x14ac:dyDescent="0.25">
      <c r="A62" s="31">
        <v>729</v>
      </c>
      <c r="B62" s="32" t="s">
        <v>110</v>
      </c>
      <c r="C62" s="32" t="s">
        <v>111</v>
      </c>
      <c r="D62" s="32" t="s">
        <v>72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1211</v>
      </c>
    </row>
    <row r="63" spans="1:15" x14ac:dyDescent="0.25">
      <c r="A63" s="30">
        <v>57</v>
      </c>
      <c r="B63" s="30" t="s">
        <v>112</v>
      </c>
      <c r="C63" s="29" t="s">
        <v>113</v>
      </c>
      <c r="D63" s="29" t="s">
        <v>87</v>
      </c>
      <c r="E63" s="30" t="s">
        <v>73</v>
      </c>
      <c r="F63" s="29" t="s">
        <v>2039</v>
      </c>
      <c r="G63" s="29" t="s">
        <v>77</v>
      </c>
      <c r="H63" s="29" t="s">
        <v>77</v>
      </c>
      <c r="I63" s="29" t="s">
        <v>74</v>
      </c>
      <c r="J63" s="29" t="s">
        <v>77</v>
      </c>
      <c r="K63" s="29" t="s">
        <v>74</v>
      </c>
      <c r="L63" s="29" t="s">
        <v>77</v>
      </c>
      <c r="M63" s="29" t="s">
        <v>74</v>
      </c>
      <c r="N63" s="29" t="s">
        <v>77</v>
      </c>
      <c r="O63" s="29" t="s">
        <v>1187</v>
      </c>
    </row>
    <row r="64" spans="1:15" ht="15.75" x14ac:dyDescent="0.25">
      <c r="A64" s="31">
        <v>767</v>
      </c>
      <c r="B64" s="32" t="s">
        <v>114</v>
      </c>
      <c r="C64" s="32" t="s">
        <v>115</v>
      </c>
      <c r="D64" s="32" t="s">
        <v>72</v>
      </c>
      <c r="E64" s="32" t="s">
        <v>90</v>
      </c>
      <c r="F64" s="32" t="s">
        <v>2039</v>
      </c>
      <c r="G64" s="32" t="s">
        <v>77</v>
      </c>
      <c r="H64" s="32" t="s">
        <v>74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74</v>
      </c>
      <c r="N64" s="32" t="s">
        <v>74</v>
      </c>
      <c r="O64" s="32" t="s">
        <v>1182</v>
      </c>
    </row>
    <row r="65" spans="1:15" ht="31.5" x14ac:dyDescent="0.25">
      <c r="A65" s="31">
        <v>60</v>
      </c>
      <c r="B65" s="32" t="s">
        <v>116</v>
      </c>
      <c r="C65" s="32" t="s">
        <v>117</v>
      </c>
      <c r="D65" s="32" t="s">
        <v>72</v>
      </c>
      <c r="E65" s="32" t="s">
        <v>73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77</v>
      </c>
      <c r="O65" s="32" t="s">
        <v>1187</v>
      </c>
    </row>
    <row r="66" spans="1:15" ht="15.75" x14ac:dyDescent="0.25">
      <c r="A66" s="31">
        <v>774</v>
      </c>
      <c r="B66" s="32" t="s">
        <v>118</v>
      </c>
      <c r="C66" s="32" t="s">
        <v>119</v>
      </c>
      <c r="D66" s="32" t="s">
        <v>72</v>
      </c>
      <c r="E66" s="32" t="s">
        <v>105</v>
      </c>
      <c r="F66" s="32" t="s">
        <v>2039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1182</v>
      </c>
    </row>
    <row r="67" spans="1:15" ht="15.75" x14ac:dyDescent="0.25">
      <c r="A67" s="31">
        <v>62</v>
      </c>
      <c r="B67" s="32" t="s">
        <v>120</v>
      </c>
      <c r="C67" s="32" t="s">
        <v>121</v>
      </c>
      <c r="D67" s="32" t="s">
        <v>87</v>
      </c>
      <c r="E67" s="32" t="s">
        <v>105</v>
      </c>
      <c r="F67" s="32" t="s">
        <v>2041</v>
      </c>
      <c r="G67" s="32" t="s">
        <v>77</v>
      </c>
      <c r="H67" s="32" t="s">
        <v>77</v>
      </c>
      <c r="I67" s="32" t="s">
        <v>77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1182</v>
      </c>
    </row>
    <row r="68" spans="1:15" ht="15.75" x14ac:dyDescent="0.25">
      <c r="A68" s="31">
        <v>63</v>
      </c>
      <c r="B68" s="32" t="s">
        <v>122</v>
      </c>
      <c r="C68" s="32" t="s">
        <v>123</v>
      </c>
      <c r="D68" s="32" t="s">
        <v>72</v>
      </c>
      <c r="E68" s="32" t="s">
        <v>105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74</v>
      </c>
      <c r="L68" s="32" t="s">
        <v>77</v>
      </c>
      <c r="M68" s="32" t="s">
        <v>74</v>
      </c>
      <c r="N68" s="32" t="s">
        <v>77</v>
      </c>
      <c r="O68" s="32" t="s">
        <v>1182</v>
      </c>
    </row>
    <row r="69" spans="1:15" ht="31.5" x14ac:dyDescent="0.25">
      <c r="A69" s="31">
        <v>64</v>
      </c>
      <c r="B69" s="32" t="s">
        <v>1246</v>
      </c>
      <c r="C69" s="32" t="s">
        <v>1247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74</v>
      </c>
      <c r="K69" s="32" t="s">
        <v>74</v>
      </c>
      <c r="L69" s="32" t="s">
        <v>77</v>
      </c>
      <c r="M69" s="32" t="s">
        <v>77</v>
      </c>
      <c r="N69" s="32" t="s">
        <v>77</v>
      </c>
      <c r="O69" s="32" t="s">
        <v>1212</v>
      </c>
    </row>
    <row r="70" spans="1:15" ht="31.5" x14ac:dyDescent="0.25">
      <c r="A70" s="31">
        <v>556</v>
      </c>
      <c r="B70" s="32" t="s">
        <v>124</v>
      </c>
      <c r="C70" s="32" t="s">
        <v>125</v>
      </c>
      <c r="D70" s="32" t="s">
        <v>72</v>
      </c>
      <c r="E70" s="32" t="s">
        <v>73</v>
      </c>
      <c r="F70" s="32" t="s">
        <v>2039</v>
      </c>
      <c r="G70" s="32" t="s">
        <v>74</v>
      </c>
      <c r="H70" s="32" t="s">
        <v>74</v>
      </c>
      <c r="I70" s="32" t="s">
        <v>74</v>
      </c>
      <c r="J70" s="32" t="s">
        <v>74</v>
      </c>
      <c r="K70" s="32" t="s">
        <v>74</v>
      </c>
      <c r="L70" s="32" t="s">
        <v>74</v>
      </c>
      <c r="M70" s="32" t="s">
        <v>74</v>
      </c>
      <c r="N70" s="32" t="s">
        <v>74</v>
      </c>
      <c r="O70" s="32" t="s">
        <v>1189</v>
      </c>
    </row>
    <row r="71" spans="1:15" ht="15.75" x14ac:dyDescent="0.25">
      <c r="A71" s="31">
        <v>67</v>
      </c>
      <c r="B71" s="32" t="s">
        <v>1240</v>
      </c>
      <c r="C71" s="32" t="s">
        <v>1241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1193</v>
      </c>
    </row>
    <row r="72" spans="1:15" ht="15.75" x14ac:dyDescent="0.25">
      <c r="A72" s="29">
        <v>68</v>
      </c>
      <c r="B72" s="29" t="s">
        <v>1238</v>
      </c>
      <c r="C72" s="29" t="s">
        <v>1239</v>
      </c>
      <c r="D72" s="32" t="s">
        <v>72</v>
      </c>
      <c r="E72" s="32" t="s">
        <v>82</v>
      </c>
      <c r="F72" s="29" t="s">
        <v>2039</v>
      </c>
      <c r="G72" s="29" t="s">
        <v>77</v>
      </c>
      <c r="H72" s="29" t="s">
        <v>77</v>
      </c>
      <c r="I72" s="29" t="s">
        <v>74</v>
      </c>
      <c r="J72" s="29" t="s">
        <v>77</v>
      </c>
      <c r="K72" s="29" t="s">
        <v>77</v>
      </c>
      <c r="L72" s="29" t="s">
        <v>77</v>
      </c>
      <c r="M72" s="29" t="s">
        <v>77</v>
      </c>
      <c r="N72" s="29" t="s">
        <v>77</v>
      </c>
      <c r="O72" s="29" t="s">
        <v>1193</v>
      </c>
    </row>
    <row r="73" spans="1:15" ht="31.5" x14ac:dyDescent="0.25">
      <c r="A73" s="31">
        <v>70</v>
      </c>
      <c r="B73" s="32" t="s">
        <v>1214</v>
      </c>
      <c r="C73" s="32" t="s">
        <v>1215</v>
      </c>
      <c r="D73" s="32" t="s">
        <v>72</v>
      </c>
      <c r="E73" s="32" t="s">
        <v>73</v>
      </c>
      <c r="F73" s="32" t="s">
        <v>2039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1192</v>
      </c>
    </row>
    <row r="74" spans="1:15" ht="15.75" x14ac:dyDescent="0.25">
      <c r="A74" s="31">
        <v>736</v>
      </c>
      <c r="B74" s="32" t="s">
        <v>126</v>
      </c>
      <c r="C74" s="32" t="s">
        <v>127</v>
      </c>
      <c r="D74" s="32" t="s">
        <v>72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32" t="s">
        <v>74</v>
      </c>
      <c r="L74" s="32" t="s">
        <v>77</v>
      </c>
      <c r="M74" s="32" t="s">
        <v>74</v>
      </c>
      <c r="N74" s="32" t="s">
        <v>77</v>
      </c>
      <c r="O74" s="32" t="s">
        <v>1208</v>
      </c>
    </row>
    <row r="75" spans="1:15" ht="15.75" x14ac:dyDescent="0.25">
      <c r="A75" s="29">
        <v>72</v>
      </c>
      <c r="B75" s="29" t="s">
        <v>128</v>
      </c>
      <c r="C75" s="29" t="s">
        <v>129</v>
      </c>
      <c r="D75" s="29" t="s">
        <v>130</v>
      </c>
      <c r="E75" s="29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29" t="s">
        <v>1208</v>
      </c>
    </row>
    <row r="76" spans="1:15" ht="15.75" x14ac:dyDescent="0.25">
      <c r="A76" s="31">
        <v>73</v>
      </c>
      <c r="B76" s="32" t="s">
        <v>131</v>
      </c>
      <c r="C76" s="32" t="s">
        <v>132</v>
      </c>
      <c r="D76" s="32" t="s">
        <v>87</v>
      </c>
      <c r="E76" s="32" t="s">
        <v>105</v>
      </c>
      <c r="F76" s="32" t="s">
        <v>2039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1208</v>
      </c>
    </row>
    <row r="77" spans="1:15" ht="15.75" x14ac:dyDescent="0.25">
      <c r="A77" s="31">
        <v>74</v>
      </c>
      <c r="B77" s="32" t="s">
        <v>133</v>
      </c>
      <c r="C77" s="32" t="s">
        <v>134</v>
      </c>
      <c r="D77" s="32" t="s">
        <v>87</v>
      </c>
      <c r="E77" s="32" t="s">
        <v>105</v>
      </c>
      <c r="F77" s="32" t="s">
        <v>2039</v>
      </c>
      <c r="G77" s="32" t="s">
        <v>77</v>
      </c>
      <c r="H77" s="32" t="s">
        <v>77</v>
      </c>
      <c r="I77" s="32" t="s">
        <v>77</v>
      </c>
      <c r="J77" s="32" t="s">
        <v>77</v>
      </c>
      <c r="K77" s="32" t="s">
        <v>74</v>
      </c>
      <c r="L77" s="32" t="s">
        <v>77</v>
      </c>
      <c r="M77" s="32" t="s">
        <v>74</v>
      </c>
      <c r="N77" s="32" t="s">
        <v>77</v>
      </c>
      <c r="O77" s="32" t="s">
        <v>1208</v>
      </c>
    </row>
    <row r="78" spans="1:15" ht="15.75" x14ac:dyDescent="0.25">
      <c r="A78" s="31">
        <v>75</v>
      </c>
      <c r="B78" s="32" t="s">
        <v>135</v>
      </c>
      <c r="C78" s="32" t="s">
        <v>136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1182</v>
      </c>
    </row>
    <row r="79" spans="1:15" ht="15.75" x14ac:dyDescent="0.25">
      <c r="A79" s="31">
        <v>76</v>
      </c>
      <c r="B79" s="32" t="s">
        <v>137</v>
      </c>
      <c r="C79" s="32" t="s">
        <v>138</v>
      </c>
      <c r="D79" s="32" t="s">
        <v>87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74</v>
      </c>
      <c r="O79" s="32" t="s">
        <v>1208</v>
      </c>
    </row>
    <row r="80" spans="1:15" ht="15.75" x14ac:dyDescent="0.25">
      <c r="A80" s="31">
        <v>77</v>
      </c>
      <c r="B80" s="32" t="s">
        <v>139</v>
      </c>
      <c r="C80" s="32" t="s">
        <v>140</v>
      </c>
      <c r="D80" s="32" t="s">
        <v>72</v>
      </c>
      <c r="E80" s="32" t="s">
        <v>105</v>
      </c>
      <c r="F80" s="32" t="s">
        <v>2041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1182</v>
      </c>
    </row>
    <row r="81" spans="1:15" ht="15.75" x14ac:dyDescent="0.25">
      <c r="A81" s="31">
        <v>78</v>
      </c>
      <c r="B81" s="32" t="s">
        <v>1281</v>
      </c>
      <c r="C81" s="32" t="s">
        <v>1280</v>
      </c>
      <c r="D81" s="32" t="s">
        <v>72</v>
      </c>
      <c r="E81" s="32" t="s">
        <v>82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77</v>
      </c>
      <c r="L81" s="32" t="s">
        <v>77</v>
      </c>
      <c r="M81" s="32" t="s">
        <v>77</v>
      </c>
      <c r="N81" s="32" t="s">
        <v>1279</v>
      </c>
      <c r="O81" s="32" t="s">
        <v>1193</v>
      </c>
    </row>
    <row r="82" spans="1:15" ht="15.75" x14ac:dyDescent="0.25">
      <c r="A82" s="31">
        <v>79</v>
      </c>
      <c r="B82" s="32" t="s">
        <v>141</v>
      </c>
      <c r="C82" s="32" t="s">
        <v>142</v>
      </c>
      <c r="D82" s="32" t="s">
        <v>87</v>
      </c>
      <c r="E82" s="32" t="s">
        <v>105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1182</v>
      </c>
    </row>
    <row r="83" spans="1:15" ht="31.5" x14ac:dyDescent="0.25">
      <c r="A83" s="31">
        <v>574</v>
      </c>
      <c r="B83" s="32" t="s">
        <v>143</v>
      </c>
      <c r="C83" s="32" t="s">
        <v>144</v>
      </c>
      <c r="D83" s="32" t="s">
        <v>72</v>
      </c>
      <c r="E83" s="32" t="s">
        <v>73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74</v>
      </c>
      <c r="O83" s="32" t="s">
        <v>1185</v>
      </c>
    </row>
    <row r="84" spans="1:15" ht="15.75" x14ac:dyDescent="0.25">
      <c r="A84" s="31">
        <v>592</v>
      </c>
      <c r="B84" s="32" t="s">
        <v>145</v>
      </c>
      <c r="C84" s="32" t="s">
        <v>146</v>
      </c>
      <c r="D84" s="32" t="s">
        <v>72</v>
      </c>
      <c r="E84" s="32" t="s">
        <v>90</v>
      </c>
      <c r="F84" s="32" t="s">
        <v>2041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77</v>
      </c>
      <c r="O84" s="32" t="s">
        <v>1183</v>
      </c>
    </row>
    <row r="85" spans="1:15" ht="15.75" x14ac:dyDescent="0.25">
      <c r="A85" s="31">
        <v>730</v>
      </c>
      <c r="B85" s="32" t="s">
        <v>147</v>
      </c>
      <c r="C85" s="32" t="s">
        <v>148</v>
      </c>
      <c r="D85" s="32" t="s">
        <v>72</v>
      </c>
      <c r="E85" s="32" t="s">
        <v>90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74</v>
      </c>
      <c r="M85" s="32" t="s">
        <v>74</v>
      </c>
      <c r="N85" s="32" t="s">
        <v>77</v>
      </c>
      <c r="O85" s="32" t="s">
        <v>1184</v>
      </c>
    </row>
    <row r="86" spans="1:15" ht="15.75" x14ac:dyDescent="0.25">
      <c r="A86" s="31">
        <v>585</v>
      </c>
      <c r="B86" s="32" t="s">
        <v>149</v>
      </c>
      <c r="C86" s="32" t="s">
        <v>150</v>
      </c>
      <c r="D86" s="32" t="s">
        <v>72</v>
      </c>
      <c r="E86" s="32" t="s">
        <v>90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74</v>
      </c>
      <c r="O86" s="32" t="s">
        <v>1183</v>
      </c>
    </row>
    <row r="87" spans="1:15" ht="15.75" x14ac:dyDescent="0.25">
      <c r="A87" s="31">
        <v>84</v>
      </c>
      <c r="B87" s="32" t="s">
        <v>151</v>
      </c>
      <c r="C87" s="32" t="s">
        <v>152</v>
      </c>
      <c r="D87" s="32" t="s">
        <v>72</v>
      </c>
      <c r="E87" s="32" t="s">
        <v>90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74</v>
      </c>
      <c r="O87" s="32" t="s">
        <v>1183</v>
      </c>
    </row>
    <row r="88" spans="1:15" ht="31.5" x14ac:dyDescent="0.25">
      <c r="A88" s="31">
        <v>85</v>
      </c>
      <c r="B88" s="32" t="s">
        <v>153</v>
      </c>
      <c r="C88" s="32" t="s">
        <v>154</v>
      </c>
      <c r="D88" s="32" t="s">
        <v>72</v>
      </c>
      <c r="E88" s="32" t="s">
        <v>73</v>
      </c>
      <c r="F88" s="32" t="s">
        <v>2039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1191</v>
      </c>
    </row>
    <row r="89" spans="1:15" ht="31.5" x14ac:dyDescent="0.25">
      <c r="A89" s="31">
        <v>628</v>
      </c>
      <c r="B89" s="32" t="s">
        <v>155</v>
      </c>
      <c r="C89" s="32" t="s">
        <v>156</v>
      </c>
      <c r="D89" s="32" t="s">
        <v>72</v>
      </c>
      <c r="E89" s="32" t="s">
        <v>73</v>
      </c>
      <c r="F89" s="32" t="s">
        <v>2041</v>
      </c>
      <c r="G89" s="32" t="s">
        <v>77</v>
      </c>
      <c r="H89" s="32" t="s">
        <v>77</v>
      </c>
      <c r="I89" s="32" t="s">
        <v>74</v>
      </c>
      <c r="J89" s="32" t="s">
        <v>77</v>
      </c>
      <c r="K89" s="32" t="s">
        <v>77</v>
      </c>
      <c r="L89" s="32" t="s">
        <v>77</v>
      </c>
      <c r="M89" s="32" t="s">
        <v>77</v>
      </c>
      <c r="N89" s="32" t="s">
        <v>77</v>
      </c>
      <c r="O89" s="32" t="s">
        <v>1191</v>
      </c>
    </row>
    <row r="90" spans="1:15" ht="31.5" x14ac:dyDescent="0.25">
      <c r="A90" s="31">
        <v>87</v>
      </c>
      <c r="B90" s="32" t="s">
        <v>1297</v>
      </c>
      <c r="C90" s="32" t="s">
        <v>1296</v>
      </c>
      <c r="D90" s="32" t="s">
        <v>72</v>
      </c>
      <c r="E90" s="32" t="s">
        <v>73</v>
      </c>
      <c r="F90" s="32" t="s">
        <v>2039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77</v>
      </c>
      <c r="O90" s="32" t="s">
        <v>1188</v>
      </c>
    </row>
    <row r="91" spans="1:15" ht="15.75" x14ac:dyDescent="0.25">
      <c r="A91" s="31">
        <v>88</v>
      </c>
      <c r="B91" s="32" t="s">
        <v>1286</v>
      </c>
      <c r="C91" s="32" t="s">
        <v>1284</v>
      </c>
      <c r="D91" s="32" t="s">
        <v>72</v>
      </c>
      <c r="E91" s="32" t="s">
        <v>105</v>
      </c>
      <c r="F91" s="32" t="s">
        <v>2039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1287</v>
      </c>
    </row>
    <row r="92" spans="1:15" ht="15.75" x14ac:dyDescent="0.25">
      <c r="A92" s="29">
        <v>89</v>
      </c>
      <c r="B92" s="29" t="s">
        <v>1294</v>
      </c>
      <c r="C92" s="29" t="s">
        <v>1295</v>
      </c>
      <c r="D92" s="32" t="s">
        <v>72</v>
      </c>
      <c r="E92" s="32" t="s">
        <v>90</v>
      </c>
      <c r="F92" s="32" t="s">
        <v>2039</v>
      </c>
      <c r="G92" s="32" t="s">
        <v>77</v>
      </c>
      <c r="H92" s="32" t="s">
        <v>77</v>
      </c>
      <c r="I92" s="32" t="s">
        <v>77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29" t="s">
        <v>1182</v>
      </c>
    </row>
    <row r="93" spans="1:15" ht="15.75" x14ac:dyDescent="0.25">
      <c r="A93" s="31">
        <v>90</v>
      </c>
      <c r="B93" s="32" t="s">
        <v>1302</v>
      </c>
      <c r="C93" s="32" t="s">
        <v>1291</v>
      </c>
      <c r="D93" s="32" t="s">
        <v>72</v>
      </c>
      <c r="E93" s="32" t="s">
        <v>82</v>
      </c>
      <c r="F93" s="32" t="s">
        <v>2039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77</v>
      </c>
      <c r="O93" s="32" t="s">
        <v>1290</v>
      </c>
    </row>
    <row r="94" spans="1:15" ht="15.75" x14ac:dyDescent="0.25">
      <c r="A94" s="31">
        <v>91</v>
      </c>
      <c r="B94" s="32" t="s">
        <v>1288</v>
      </c>
      <c r="C94" s="32" t="s">
        <v>1285</v>
      </c>
      <c r="D94" s="32" t="s">
        <v>72</v>
      </c>
      <c r="E94" s="32" t="s">
        <v>105</v>
      </c>
      <c r="F94" s="32" t="s">
        <v>2039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74</v>
      </c>
      <c r="M94" s="32" t="s">
        <v>74</v>
      </c>
      <c r="N94" s="32" t="s">
        <v>77</v>
      </c>
      <c r="O94" s="32" t="s">
        <v>1182</v>
      </c>
    </row>
    <row r="95" spans="1:15" ht="15.75" x14ac:dyDescent="0.25">
      <c r="A95" s="29">
        <v>92</v>
      </c>
      <c r="B95" s="29" t="s">
        <v>157</v>
      </c>
      <c r="C95" s="29" t="s">
        <v>158</v>
      </c>
      <c r="D95" s="32" t="s">
        <v>87</v>
      </c>
      <c r="E95" s="32" t="s">
        <v>105</v>
      </c>
      <c r="F95" s="32" t="s">
        <v>2041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74</v>
      </c>
      <c r="L95" s="32" t="s">
        <v>77</v>
      </c>
      <c r="M95" s="32" t="s">
        <v>74</v>
      </c>
      <c r="N95" s="32" t="s">
        <v>77</v>
      </c>
      <c r="O95" s="32" t="s">
        <v>1182</v>
      </c>
    </row>
    <row r="96" spans="1:15" ht="15.75" x14ac:dyDescent="0.25">
      <c r="A96" s="29">
        <v>93</v>
      </c>
      <c r="B96" s="29" t="s">
        <v>159</v>
      </c>
      <c r="C96" s="29" t="s">
        <v>1273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77</v>
      </c>
      <c r="J96" s="32" t="s">
        <v>77</v>
      </c>
      <c r="K96" s="29" t="s">
        <v>74</v>
      </c>
      <c r="L96" s="29" t="s">
        <v>77</v>
      </c>
      <c r="M96" s="29" t="s">
        <v>74</v>
      </c>
      <c r="N96" s="29" t="s">
        <v>77</v>
      </c>
      <c r="O96" s="29" t="s">
        <v>1182</v>
      </c>
    </row>
    <row r="97" spans="1:15" ht="31.5" x14ac:dyDescent="0.25">
      <c r="A97" s="31">
        <v>94</v>
      </c>
      <c r="B97" s="32" t="s">
        <v>160</v>
      </c>
      <c r="C97" s="32" t="s">
        <v>161</v>
      </c>
      <c r="D97" s="32" t="s">
        <v>87</v>
      </c>
      <c r="E97" s="32" t="s">
        <v>105</v>
      </c>
      <c r="F97" s="32" t="s">
        <v>2039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77</v>
      </c>
      <c r="L97" s="32" t="s">
        <v>77</v>
      </c>
      <c r="M97" s="32" t="s">
        <v>77</v>
      </c>
      <c r="N97" s="32" t="s">
        <v>77</v>
      </c>
      <c r="O97" s="32" t="s">
        <v>1212</v>
      </c>
    </row>
    <row r="98" spans="1:15" ht="15.75" x14ac:dyDescent="0.25">
      <c r="A98" s="31">
        <v>95</v>
      </c>
      <c r="B98" s="32" t="s">
        <v>162</v>
      </c>
      <c r="C98" s="32" t="s">
        <v>163</v>
      </c>
      <c r="D98" s="32" t="s">
        <v>87</v>
      </c>
      <c r="E98" s="32" t="s">
        <v>105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31.5" x14ac:dyDescent="0.25">
      <c r="A99" s="31">
        <v>96</v>
      </c>
      <c r="B99" s="32" t="s">
        <v>1905</v>
      </c>
      <c r="C99" s="32" t="s">
        <v>1896</v>
      </c>
      <c r="D99" s="32" t="s">
        <v>72</v>
      </c>
      <c r="E99" s="32" t="s">
        <v>73</v>
      </c>
      <c r="F99" s="32" t="s">
        <v>2039</v>
      </c>
      <c r="G99" s="32" t="s">
        <v>77</v>
      </c>
      <c r="H99" s="32" t="s">
        <v>74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1279</v>
      </c>
      <c r="N99" s="32" t="s">
        <v>1206</v>
      </c>
      <c r="O99" s="32" t="s">
        <v>2027</v>
      </c>
    </row>
    <row r="100" spans="1:15" ht="15.75" x14ac:dyDescent="0.25">
      <c r="A100" s="31">
        <v>97</v>
      </c>
      <c r="B100" s="32" t="s">
        <v>164</v>
      </c>
      <c r="C100" s="32" t="s">
        <v>165</v>
      </c>
      <c r="D100" s="32" t="s">
        <v>87</v>
      </c>
      <c r="E100" s="32" t="s">
        <v>105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77</v>
      </c>
      <c r="O100" s="32" t="s">
        <v>1182</v>
      </c>
    </row>
    <row r="101" spans="1:15" ht="31.5" x14ac:dyDescent="0.25">
      <c r="A101" s="31">
        <v>98</v>
      </c>
      <c r="B101" s="32" t="s">
        <v>166</v>
      </c>
      <c r="C101" s="32" t="s">
        <v>167</v>
      </c>
      <c r="D101" s="32" t="s">
        <v>72</v>
      </c>
      <c r="E101" s="32" t="s">
        <v>105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1212</v>
      </c>
    </row>
    <row r="102" spans="1:15" ht="31.5" x14ac:dyDescent="0.25">
      <c r="A102" s="31">
        <v>99</v>
      </c>
      <c r="B102" s="32" t="s">
        <v>168</v>
      </c>
      <c r="C102" s="32" t="s">
        <v>169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74</v>
      </c>
      <c r="O102" s="32" t="s">
        <v>1212</v>
      </c>
    </row>
    <row r="103" spans="1:15" ht="31.5" x14ac:dyDescent="0.25">
      <c r="A103" s="31">
        <v>101</v>
      </c>
      <c r="B103" s="32" t="s">
        <v>170</v>
      </c>
      <c r="C103" s="32" t="s">
        <v>171</v>
      </c>
      <c r="D103" s="32" t="s">
        <v>130</v>
      </c>
      <c r="E103" s="32" t="s">
        <v>90</v>
      </c>
      <c r="F103" s="32" t="s">
        <v>2041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77</v>
      </c>
      <c r="O103" s="32" t="s">
        <v>1182</v>
      </c>
    </row>
    <row r="104" spans="1:15" ht="31.5" x14ac:dyDescent="0.25">
      <c r="A104" s="31">
        <v>102</v>
      </c>
      <c r="B104" s="32" t="s">
        <v>1282</v>
      </c>
      <c r="C104" s="32" t="s">
        <v>1283</v>
      </c>
      <c r="D104" s="32" t="s">
        <v>72</v>
      </c>
      <c r="E104" s="32" t="s">
        <v>73</v>
      </c>
      <c r="F104" s="32" t="s">
        <v>2039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74</v>
      </c>
      <c r="L104" s="32" t="s">
        <v>77</v>
      </c>
      <c r="M104" s="32" t="s">
        <v>74</v>
      </c>
      <c r="N104" s="32" t="s">
        <v>77</v>
      </c>
      <c r="O104" s="32" t="s">
        <v>1188</v>
      </c>
    </row>
    <row r="105" spans="1:15" ht="15.75" x14ac:dyDescent="0.25">
      <c r="A105" s="31">
        <v>103</v>
      </c>
      <c r="B105" s="32" t="s">
        <v>172</v>
      </c>
      <c r="C105" s="32" t="s">
        <v>173</v>
      </c>
      <c r="D105" s="32" t="s">
        <v>87</v>
      </c>
      <c r="E105" s="32" t="s">
        <v>90</v>
      </c>
      <c r="F105" s="32" t="s">
        <v>2039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1182</v>
      </c>
    </row>
    <row r="106" spans="1:15" ht="15.75" x14ac:dyDescent="0.25">
      <c r="A106" s="31">
        <v>104</v>
      </c>
      <c r="B106" s="32" t="s">
        <v>1887</v>
      </c>
      <c r="C106" s="32" t="s">
        <v>1289</v>
      </c>
      <c r="D106" s="32" t="s">
        <v>72</v>
      </c>
      <c r="E106" s="32" t="s">
        <v>82</v>
      </c>
      <c r="F106" s="32" t="s">
        <v>2039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77</v>
      </c>
      <c r="L106" s="32" t="s">
        <v>77</v>
      </c>
      <c r="M106" s="32" t="s">
        <v>77</v>
      </c>
      <c r="N106" s="32" t="s">
        <v>74</v>
      </c>
      <c r="O106" s="32" t="s">
        <v>1290</v>
      </c>
    </row>
    <row r="107" spans="1:15" ht="15.75" x14ac:dyDescent="0.25">
      <c r="A107" s="31">
        <v>105</v>
      </c>
      <c r="B107" s="32" t="s">
        <v>174</v>
      </c>
      <c r="C107" s="32" t="s">
        <v>175</v>
      </c>
      <c r="D107" s="32" t="s">
        <v>87</v>
      </c>
      <c r="E107" s="32" t="s">
        <v>105</v>
      </c>
      <c r="F107" s="32" t="s">
        <v>2039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1211</v>
      </c>
    </row>
    <row r="108" spans="1:15" ht="31.5" x14ac:dyDescent="0.25">
      <c r="A108" s="31">
        <v>558</v>
      </c>
      <c r="B108" s="32" t="s">
        <v>176</v>
      </c>
      <c r="C108" s="32" t="s">
        <v>177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74</v>
      </c>
      <c r="J108" s="32" t="s">
        <v>77</v>
      </c>
      <c r="K108" s="32" t="s">
        <v>77</v>
      </c>
      <c r="L108" s="32" t="s">
        <v>77</v>
      </c>
      <c r="M108" s="32" t="s">
        <v>77</v>
      </c>
      <c r="N108" s="32" t="s">
        <v>77</v>
      </c>
      <c r="O108" s="32" t="s">
        <v>1190</v>
      </c>
    </row>
    <row r="109" spans="1:15" ht="15.75" x14ac:dyDescent="0.25">
      <c r="A109" s="29">
        <v>107</v>
      </c>
      <c r="B109" s="29" t="s">
        <v>178</v>
      </c>
      <c r="C109" s="32" t="s">
        <v>179</v>
      </c>
      <c r="D109" s="32" t="s">
        <v>72</v>
      </c>
      <c r="E109" s="29" t="s">
        <v>105</v>
      </c>
      <c r="F109" s="32" t="s">
        <v>2039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74</v>
      </c>
      <c r="L109" s="32" t="s">
        <v>74</v>
      </c>
      <c r="M109" s="32" t="s">
        <v>74</v>
      </c>
      <c r="N109" s="32" t="s">
        <v>74</v>
      </c>
      <c r="O109" s="29" t="s">
        <v>1206</v>
      </c>
    </row>
    <row r="110" spans="1:15" ht="15.75" x14ac:dyDescent="0.25">
      <c r="A110" s="31">
        <v>740</v>
      </c>
      <c r="B110" s="32" t="s">
        <v>180</v>
      </c>
      <c r="C110" s="32" t="s">
        <v>181</v>
      </c>
      <c r="D110" s="32" t="s">
        <v>72</v>
      </c>
      <c r="E110" s="32" t="s">
        <v>105</v>
      </c>
      <c r="F110" s="32" t="s">
        <v>2039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74</v>
      </c>
      <c r="O110" s="32" t="s">
        <v>1207</v>
      </c>
    </row>
    <row r="111" spans="1:15" ht="15.75" x14ac:dyDescent="0.25">
      <c r="A111" s="31">
        <v>636</v>
      </c>
      <c r="B111" s="32" t="s">
        <v>182</v>
      </c>
      <c r="C111" s="32" t="s">
        <v>183</v>
      </c>
      <c r="D111" s="32" t="s">
        <v>72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77</v>
      </c>
      <c r="M111" s="32" t="s">
        <v>74</v>
      </c>
      <c r="N111" s="32" t="s">
        <v>77</v>
      </c>
      <c r="O111" s="32" t="s">
        <v>1207</v>
      </c>
    </row>
    <row r="112" spans="1:15" ht="31.5" x14ac:dyDescent="0.25">
      <c r="A112" s="31">
        <v>111</v>
      </c>
      <c r="B112" s="32" t="s">
        <v>184</v>
      </c>
      <c r="C112" s="32" t="s">
        <v>185</v>
      </c>
      <c r="D112" s="32" t="s">
        <v>87</v>
      </c>
      <c r="E112" s="32" t="s">
        <v>82</v>
      </c>
      <c r="F112" s="32" t="s">
        <v>2041</v>
      </c>
      <c r="G112" s="32" t="s">
        <v>77</v>
      </c>
      <c r="H112" s="32" t="s">
        <v>77</v>
      </c>
      <c r="I112" s="32" t="s">
        <v>77</v>
      </c>
      <c r="J112" s="32" t="s">
        <v>77</v>
      </c>
      <c r="K112" s="32" t="s">
        <v>74</v>
      </c>
      <c r="L112" s="32" t="s">
        <v>77</v>
      </c>
      <c r="M112" s="32" t="s">
        <v>74</v>
      </c>
      <c r="N112" s="32" t="s">
        <v>77</v>
      </c>
      <c r="O112" s="32" t="s">
        <v>1194</v>
      </c>
    </row>
    <row r="113" spans="1:15" ht="31.5" x14ac:dyDescent="0.25">
      <c r="A113" s="31">
        <v>630</v>
      </c>
      <c r="B113" s="32" t="s">
        <v>186</v>
      </c>
      <c r="C113" s="32" t="s">
        <v>187</v>
      </c>
      <c r="D113" s="32" t="s">
        <v>72</v>
      </c>
      <c r="E113" s="32" t="s">
        <v>82</v>
      </c>
      <c r="F113" s="32" t="s">
        <v>2039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77</v>
      </c>
      <c r="L113" s="32" t="s">
        <v>77</v>
      </c>
      <c r="M113" s="32" t="s">
        <v>77</v>
      </c>
      <c r="N113" s="32" t="s">
        <v>74</v>
      </c>
      <c r="O113" s="32" t="s">
        <v>1194</v>
      </c>
    </row>
    <row r="114" spans="1:15" ht="15.75" x14ac:dyDescent="0.25">
      <c r="A114" s="31">
        <v>113</v>
      </c>
      <c r="B114" s="32" t="s">
        <v>1902</v>
      </c>
      <c r="C114" s="32" t="s">
        <v>2042</v>
      </c>
      <c r="D114" s="32" t="s">
        <v>2027</v>
      </c>
      <c r="E114" s="32" t="s">
        <v>2027</v>
      </c>
      <c r="F114" s="32" t="s">
        <v>2039</v>
      </c>
      <c r="G114" s="32" t="s">
        <v>77</v>
      </c>
      <c r="H114" s="32" t="s">
        <v>74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2027</v>
      </c>
    </row>
    <row r="115" spans="1:15" ht="31.5" x14ac:dyDescent="0.25">
      <c r="A115" s="31">
        <v>114</v>
      </c>
      <c r="B115" s="32" t="s">
        <v>188</v>
      </c>
      <c r="C115" s="32" t="s">
        <v>189</v>
      </c>
      <c r="D115" s="32" t="s">
        <v>72</v>
      </c>
      <c r="E115" s="32" t="s">
        <v>82</v>
      </c>
      <c r="F115" s="32" t="s">
        <v>2039</v>
      </c>
      <c r="G115" s="32" t="s">
        <v>77</v>
      </c>
      <c r="H115" s="32" t="s">
        <v>77</v>
      </c>
      <c r="I115" s="32" t="s">
        <v>77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1194</v>
      </c>
    </row>
    <row r="116" spans="1:15" ht="31.5" x14ac:dyDescent="0.25">
      <c r="A116" s="31">
        <v>115</v>
      </c>
      <c r="B116" s="32" t="s">
        <v>190</v>
      </c>
      <c r="C116" s="32" t="s">
        <v>191</v>
      </c>
      <c r="D116" s="32" t="s">
        <v>87</v>
      </c>
      <c r="E116" s="32" t="s">
        <v>73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74</v>
      </c>
      <c r="O116" s="32" t="s">
        <v>1192</v>
      </c>
    </row>
    <row r="117" spans="1:15" x14ac:dyDescent="0.25">
      <c r="A117" s="29">
        <v>117</v>
      </c>
      <c r="B117" s="29" t="s">
        <v>192</v>
      </c>
      <c r="C117" s="30" t="s">
        <v>193</v>
      </c>
      <c r="D117" s="29" t="s">
        <v>87</v>
      </c>
      <c r="E117" s="29" t="s">
        <v>82</v>
      </c>
      <c r="F117" s="30" t="s">
        <v>2041</v>
      </c>
      <c r="G117" s="30" t="s">
        <v>77</v>
      </c>
      <c r="H117" s="30" t="s">
        <v>77</v>
      </c>
      <c r="I117" s="30" t="s">
        <v>74</v>
      </c>
      <c r="J117" s="30" t="s">
        <v>77</v>
      </c>
      <c r="K117" s="29" t="s">
        <v>74</v>
      </c>
      <c r="L117" s="29" t="s">
        <v>77</v>
      </c>
      <c r="M117" s="29" t="s">
        <v>74</v>
      </c>
      <c r="N117" s="29" t="s">
        <v>77</v>
      </c>
      <c r="O117" s="29" t="s">
        <v>1182</v>
      </c>
    </row>
    <row r="118" spans="1:15" ht="31.5" x14ac:dyDescent="0.25">
      <c r="A118" s="31">
        <v>609</v>
      </c>
      <c r="B118" s="32" t="s">
        <v>194</v>
      </c>
      <c r="C118" s="32" t="s">
        <v>195</v>
      </c>
      <c r="D118" s="32" t="s">
        <v>72</v>
      </c>
      <c r="E118" s="32" t="s">
        <v>82</v>
      </c>
      <c r="F118" s="32" t="s">
        <v>2039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1194</v>
      </c>
    </row>
    <row r="119" spans="1:15" ht="15.75" x14ac:dyDescent="0.25">
      <c r="A119" s="29">
        <v>121</v>
      </c>
      <c r="B119" s="29" t="s">
        <v>2043</v>
      </c>
      <c r="C119" s="29" t="s">
        <v>2044</v>
      </c>
      <c r="D119" s="29" t="s">
        <v>72</v>
      </c>
      <c r="E119" s="32" t="s">
        <v>82</v>
      </c>
      <c r="F119" s="32" t="s">
        <v>2041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2027</v>
      </c>
    </row>
    <row r="120" spans="1:15" ht="15.75" x14ac:dyDescent="0.25">
      <c r="A120" s="31">
        <v>602</v>
      </c>
      <c r="B120" s="32" t="s">
        <v>196</v>
      </c>
      <c r="C120" s="32" t="s">
        <v>197</v>
      </c>
      <c r="D120" s="32" t="s">
        <v>72</v>
      </c>
      <c r="E120" s="32" t="s">
        <v>105</v>
      </c>
      <c r="F120" s="32" t="s">
        <v>2039</v>
      </c>
      <c r="G120" s="32" t="s">
        <v>77</v>
      </c>
      <c r="H120" s="32" t="s">
        <v>74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74</v>
      </c>
      <c r="O120" s="32" t="s">
        <v>1206</v>
      </c>
    </row>
    <row r="121" spans="1:15" ht="31.5" x14ac:dyDescent="0.25">
      <c r="A121" s="31">
        <v>587</v>
      </c>
      <c r="B121" s="32" t="s">
        <v>198</v>
      </c>
      <c r="C121" s="32" t="s">
        <v>199</v>
      </c>
      <c r="D121" s="32" t="s">
        <v>72</v>
      </c>
      <c r="E121" s="32" t="s">
        <v>73</v>
      </c>
      <c r="F121" s="32" t="s">
        <v>2039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77</v>
      </c>
      <c r="O121" s="32" t="s">
        <v>1187</v>
      </c>
    </row>
    <row r="122" spans="1:15" ht="15.75" x14ac:dyDescent="0.25">
      <c r="A122" s="31">
        <v>125</v>
      </c>
      <c r="B122" s="32" t="s">
        <v>2045</v>
      </c>
      <c r="C122" s="32" t="s">
        <v>2046</v>
      </c>
      <c r="D122" s="32" t="s">
        <v>2027</v>
      </c>
      <c r="E122" s="32" t="s">
        <v>2027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1186</v>
      </c>
    </row>
    <row r="123" spans="1:15" ht="15.75" x14ac:dyDescent="0.25">
      <c r="A123" s="29">
        <v>603</v>
      </c>
      <c r="B123" s="29" t="s">
        <v>200</v>
      </c>
      <c r="C123" s="30" t="s">
        <v>201</v>
      </c>
      <c r="D123" s="32" t="s">
        <v>72</v>
      </c>
      <c r="E123" s="32" t="s">
        <v>105</v>
      </c>
      <c r="F123" s="29" t="s">
        <v>2039</v>
      </c>
      <c r="G123" s="29" t="s">
        <v>77</v>
      </c>
      <c r="H123" s="29" t="s">
        <v>77</v>
      </c>
      <c r="I123" s="29" t="s">
        <v>74</v>
      </c>
      <c r="J123" s="29" t="s">
        <v>77</v>
      </c>
      <c r="K123" s="29" t="s">
        <v>77</v>
      </c>
      <c r="L123" s="29" t="s">
        <v>77</v>
      </c>
      <c r="M123" s="29" t="s">
        <v>77</v>
      </c>
      <c r="N123" s="29" t="s">
        <v>74</v>
      </c>
      <c r="O123" s="29" t="s">
        <v>1206</v>
      </c>
    </row>
    <row r="124" spans="1:15" ht="15.75" x14ac:dyDescent="0.25">
      <c r="A124" s="31">
        <v>643</v>
      </c>
      <c r="B124" s="32" t="s">
        <v>202</v>
      </c>
      <c r="C124" s="32" t="s">
        <v>203</v>
      </c>
      <c r="D124" s="32" t="s">
        <v>72</v>
      </c>
      <c r="E124" s="32" t="s">
        <v>105</v>
      </c>
      <c r="F124" s="32" t="s">
        <v>2039</v>
      </c>
      <c r="G124" s="32" t="s">
        <v>77</v>
      </c>
      <c r="H124" s="32" t="s">
        <v>74</v>
      </c>
      <c r="I124" s="32" t="s">
        <v>77</v>
      </c>
      <c r="J124" s="32" t="s">
        <v>74</v>
      </c>
      <c r="K124" s="32" t="s">
        <v>74</v>
      </c>
      <c r="L124" s="32" t="s">
        <v>77</v>
      </c>
      <c r="M124" s="32" t="s">
        <v>74</v>
      </c>
      <c r="N124" s="32" t="s">
        <v>74</v>
      </c>
      <c r="O124" s="32" t="s">
        <v>1206</v>
      </c>
    </row>
    <row r="125" spans="1:15" ht="15.75" x14ac:dyDescent="0.25">
      <c r="A125" s="31">
        <v>712</v>
      </c>
      <c r="B125" s="32" t="s">
        <v>204</v>
      </c>
      <c r="C125" s="32" t="s">
        <v>205</v>
      </c>
      <c r="D125" s="32" t="s">
        <v>72</v>
      </c>
      <c r="E125" s="32" t="s">
        <v>105</v>
      </c>
      <c r="F125" s="32" t="s">
        <v>2041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75" x14ac:dyDescent="0.25">
      <c r="A126" s="31">
        <v>129</v>
      </c>
      <c r="B126" s="32" t="s">
        <v>206</v>
      </c>
      <c r="C126" s="32" t="s">
        <v>207</v>
      </c>
      <c r="D126" s="32" t="s">
        <v>87</v>
      </c>
      <c r="E126" s="32" t="s">
        <v>105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1206</v>
      </c>
    </row>
    <row r="127" spans="1:15" ht="31.5" x14ac:dyDescent="0.25">
      <c r="A127" s="30">
        <v>910</v>
      </c>
      <c r="B127" s="29" t="s">
        <v>208</v>
      </c>
      <c r="C127" s="29" t="s">
        <v>209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77</v>
      </c>
      <c r="O127" s="29" t="s">
        <v>1206</v>
      </c>
    </row>
    <row r="128" spans="1:15" ht="15.75" x14ac:dyDescent="0.25">
      <c r="A128" s="31">
        <v>940</v>
      </c>
      <c r="B128" s="32" t="s">
        <v>210</v>
      </c>
      <c r="C128" s="32" t="s">
        <v>211</v>
      </c>
      <c r="D128" s="32" t="s">
        <v>87</v>
      </c>
      <c r="E128" s="32" t="s">
        <v>105</v>
      </c>
      <c r="F128" s="32" t="s">
        <v>2041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x14ac:dyDescent="0.25">
      <c r="A129" s="31">
        <v>720</v>
      </c>
      <c r="B129" s="32" t="s">
        <v>212</v>
      </c>
      <c r="C129" s="32" t="s">
        <v>213</v>
      </c>
      <c r="D129" s="32" t="s">
        <v>72</v>
      </c>
      <c r="E129" s="32" t="s">
        <v>105</v>
      </c>
      <c r="F129" s="32" t="s">
        <v>2039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77</v>
      </c>
      <c r="O129" s="32" t="s">
        <v>1206</v>
      </c>
    </row>
    <row r="130" spans="1:15" ht="15.75" x14ac:dyDescent="0.25">
      <c r="A130" s="31">
        <v>969</v>
      </c>
      <c r="B130" s="32" t="s">
        <v>214</v>
      </c>
      <c r="C130" s="32" t="s">
        <v>215</v>
      </c>
      <c r="D130" s="32" t="s">
        <v>72</v>
      </c>
      <c r="E130" s="32" t="s">
        <v>105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77</v>
      </c>
      <c r="L130" s="32" t="s">
        <v>77</v>
      </c>
      <c r="M130" s="32" t="s">
        <v>77</v>
      </c>
      <c r="N130" s="32" t="s">
        <v>77</v>
      </c>
      <c r="O130" s="32" t="s">
        <v>1206</v>
      </c>
    </row>
    <row r="131" spans="1:15" ht="15.75" x14ac:dyDescent="0.25">
      <c r="A131" s="31">
        <v>950</v>
      </c>
      <c r="B131" s="32" t="s">
        <v>216</v>
      </c>
      <c r="C131" s="32" t="s">
        <v>217</v>
      </c>
      <c r="D131" s="32" t="s">
        <v>87</v>
      </c>
      <c r="E131" s="32" t="s">
        <v>105</v>
      </c>
      <c r="F131" s="32" t="s">
        <v>2041</v>
      </c>
      <c r="G131" s="32" t="s">
        <v>77</v>
      </c>
      <c r="H131" s="32" t="s">
        <v>77</v>
      </c>
      <c r="I131" s="32" t="s">
        <v>77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1206</v>
      </c>
    </row>
    <row r="132" spans="1:15" ht="15.75" x14ac:dyDescent="0.25">
      <c r="A132" s="31">
        <v>732</v>
      </c>
      <c r="B132" s="32" t="s">
        <v>218</v>
      </c>
      <c r="C132" s="32" t="s">
        <v>219</v>
      </c>
      <c r="D132" s="32" t="s">
        <v>72</v>
      </c>
      <c r="E132" s="32" t="s">
        <v>105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77</v>
      </c>
      <c r="O132" s="32" t="s">
        <v>1207</v>
      </c>
    </row>
    <row r="133" spans="1:15" ht="15.75" x14ac:dyDescent="0.25">
      <c r="A133" s="31">
        <v>644</v>
      </c>
      <c r="B133" s="32" t="s">
        <v>220</v>
      </c>
      <c r="C133" s="32" t="s">
        <v>221</v>
      </c>
      <c r="D133" s="32" t="s">
        <v>72</v>
      </c>
      <c r="E133" s="32" t="s">
        <v>105</v>
      </c>
      <c r="F133" s="32" t="s">
        <v>2039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74</v>
      </c>
      <c r="O133" s="32" t="s">
        <v>1206</v>
      </c>
    </row>
    <row r="134" spans="1:15" ht="15.75" x14ac:dyDescent="0.25">
      <c r="A134" s="31">
        <v>635</v>
      </c>
      <c r="B134" s="32" t="s">
        <v>222</v>
      </c>
      <c r="C134" s="32" t="s">
        <v>223</v>
      </c>
      <c r="D134" s="32" t="s">
        <v>72</v>
      </c>
      <c r="E134" s="32" t="s">
        <v>105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74</v>
      </c>
      <c r="O134" s="32" t="s">
        <v>1207</v>
      </c>
    </row>
    <row r="135" spans="1:15" ht="31.5" x14ac:dyDescent="0.25">
      <c r="A135" s="31">
        <v>548</v>
      </c>
      <c r="B135" s="32" t="s">
        <v>224</v>
      </c>
      <c r="C135" s="32" t="s">
        <v>21</v>
      </c>
      <c r="D135" s="32" t="s">
        <v>72</v>
      </c>
      <c r="E135" s="32" t="s">
        <v>73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131</v>
      </c>
      <c r="B136" s="32" t="s">
        <v>225</v>
      </c>
      <c r="C136" s="32" t="s">
        <v>226</v>
      </c>
      <c r="D136" s="32" t="s">
        <v>87</v>
      </c>
      <c r="E136" s="32" t="s">
        <v>90</v>
      </c>
      <c r="F136" s="32" t="s">
        <v>2039</v>
      </c>
      <c r="G136" s="32" t="s">
        <v>77</v>
      </c>
      <c r="H136" s="32" t="s">
        <v>77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1182</v>
      </c>
    </row>
    <row r="137" spans="1:15" ht="31.5" x14ac:dyDescent="0.25">
      <c r="A137" s="31">
        <v>561</v>
      </c>
      <c r="B137" s="32" t="s">
        <v>227</v>
      </c>
      <c r="C137" s="32" t="s">
        <v>228</v>
      </c>
      <c r="D137" s="32" t="s">
        <v>72</v>
      </c>
      <c r="E137" s="32" t="s">
        <v>73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1192</v>
      </c>
    </row>
    <row r="138" spans="1:15" ht="15.75" x14ac:dyDescent="0.25">
      <c r="A138" s="31">
        <v>134</v>
      </c>
      <c r="B138" s="32" t="s">
        <v>229</v>
      </c>
      <c r="C138" s="32" t="s">
        <v>230</v>
      </c>
      <c r="D138" s="32" t="s">
        <v>87</v>
      </c>
      <c r="E138" s="32" t="s">
        <v>90</v>
      </c>
      <c r="F138" s="32" t="s">
        <v>2041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74</v>
      </c>
      <c r="L138" s="32" t="s">
        <v>77</v>
      </c>
      <c r="M138" s="32" t="s">
        <v>74</v>
      </c>
      <c r="N138" s="32" t="s">
        <v>77</v>
      </c>
      <c r="O138" s="32" t="s">
        <v>1182</v>
      </c>
    </row>
    <row r="139" spans="1:15" ht="15.75" x14ac:dyDescent="0.25">
      <c r="A139" s="31">
        <v>135</v>
      </c>
      <c r="B139" s="32" t="s">
        <v>231</v>
      </c>
      <c r="C139" s="32" t="s">
        <v>232</v>
      </c>
      <c r="D139" s="32" t="s">
        <v>87</v>
      </c>
      <c r="E139" s="32" t="s">
        <v>90</v>
      </c>
      <c r="F139" s="32" t="s">
        <v>2041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1182</v>
      </c>
    </row>
    <row r="140" spans="1:15" ht="15.75" x14ac:dyDescent="0.25">
      <c r="A140" s="31">
        <v>136</v>
      </c>
      <c r="B140" s="32" t="s">
        <v>2021</v>
      </c>
      <c r="C140" s="32" t="s">
        <v>2047</v>
      </c>
      <c r="D140" s="32" t="s">
        <v>2027</v>
      </c>
      <c r="E140" s="32" t="s">
        <v>2027</v>
      </c>
      <c r="F140" s="32" t="s">
        <v>2039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1187</v>
      </c>
    </row>
    <row r="141" spans="1:15" ht="15.75" x14ac:dyDescent="0.25">
      <c r="A141" s="31">
        <v>137</v>
      </c>
      <c r="B141" s="32" t="s">
        <v>233</v>
      </c>
      <c r="C141" s="32" t="s">
        <v>234</v>
      </c>
      <c r="D141" s="32" t="s">
        <v>87</v>
      </c>
      <c r="E141" s="32" t="s">
        <v>90</v>
      </c>
      <c r="F141" s="32" t="s">
        <v>2039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1182</v>
      </c>
    </row>
    <row r="142" spans="1:15" ht="15.75" x14ac:dyDescent="0.25">
      <c r="A142" s="31">
        <v>138</v>
      </c>
      <c r="B142" s="32" t="s">
        <v>235</v>
      </c>
      <c r="C142" s="32" t="s">
        <v>236</v>
      </c>
      <c r="D142" s="32" t="s">
        <v>87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31.5" x14ac:dyDescent="0.25">
      <c r="A143" s="31">
        <v>139</v>
      </c>
      <c r="B143" s="32" t="s">
        <v>237</v>
      </c>
      <c r="C143" s="32" t="s">
        <v>238</v>
      </c>
      <c r="D143" s="32" t="s">
        <v>72</v>
      </c>
      <c r="E143" s="32" t="s">
        <v>73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74</v>
      </c>
      <c r="O143" s="32" t="s">
        <v>1192</v>
      </c>
    </row>
    <row r="144" spans="1:15" ht="15.75" x14ac:dyDescent="0.25">
      <c r="A144" s="31">
        <v>605</v>
      </c>
      <c r="B144" s="32" t="s">
        <v>239</v>
      </c>
      <c r="C144" s="32" t="s">
        <v>240</v>
      </c>
      <c r="D144" s="32" t="s">
        <v>72</v>
      </c>
      <c r="E144" s="32" t="s">
        <v>105</v>
      </c>
      <c r="F144" s="32" t="s">
        <v>2041</v>
      </c>
      <c r="G144" s="32" t="s">
        <v>77</v>
      </c>
      <c r="H144" s="32" t="s">
        <v>77</v>
      </c>
      <c r="I144" s="32" t="s">
        <v>77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1211</v>
      </c>
    </row>
    <row r="145" spans="1:15" ht="15.75" x14ac:dyDescent="0.25">
      <c r="A145" s="31">
        <v>142</v>
      </c>
      <c r="B145" s="32" t="s">
        <v>241</v>
      </c>
      <c r="C145" s="32" t="s">
        <v>242</v>
      </c>
      <c r="D145" s="32" t="s">
        <v>72</v>
      </c>
      <c r="E145" s="32" t="s">
        <v>105</v>
      </c>
      <c r="F145" s="32" t="s">
        <v>2041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77</v>
      </c>
      <c r="N145" s="32" t="s">
        <v>77</v>
      </c>
      <c r="O145" s="32" t="s">
        <v>1211</v>
      </c>
    </row>
    <row r="146" spans="1:15" ht="15.75" x14ac:dyDescent="0.25">
      <c r="A146" s="31">
        <v>144</v>
      </c>
      <c r="B146" s="32" t="s">
        <v>243</v>
      </c>
      <c r="C146" s="32" t="s">
        <v>244</v>
      </c>
      <c r="D146" s="32" t="s">
        <v>72</v>
      </c>
      <c r="E146" s="32" t="s">
        <v>105</v>
      </c>
      <c r="F146" s="32" t="s">
        <v>2041</v>
      </c>
      <c r="G146" s="32" t="s">
        <v>77</v>
      </c>
      <c r="H146" s="32" t="s">
        <v>77</v>
      </c>
      <c r="I146" s="32" t="s">
        <v>77</v>
      </c>
      <c r="J146" s="32" t="s">
        <v>77</v>
      </c>
      <c r="K146" s="32" t="s">
        <v>74</v>
      </c>
      <c r="L146" s="32" t="s">
        <v>77</v>
      </c>
      <c r="M146" s="32" t="s">
        <v>74</v>
      </c>
      <c r="N146" s="32" t="s">
        <v>77</v>
      </c>
      <c r="O146" s="32" t="s">
        <v>1182</v>
      </c>
    </row>
    <row r="147" spans="1:15" ht="15.75" x14ac:dyDescent="0.25">
      <c r="A147" s="31">
        <v>613</v>
      </c>
      <c r="B147" s="32" t="s">
        <v>245</v>
      </c>
      <c r="C147" s="32" t="s">
        <v>246</v>
      </c>
      <c r="D147" s="32" t="s">
        <v>72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1193</v>
      </c>
    </row>
    <row r="148" spans="1:15" ht="31.5" x14ac:dyDescent="0.25">
      <c r="A148" s="31">
        <v>146</v>
      </c>
      <c r="B148" s="32" t="s">
        <v>2048</v>
      </c>
      <c r="C148" s="32" t="s">
        <v>2049</v>
      </c>
      <c r="D148" s="32" t="s">
        <v>72</v>
      </c>
      <c r="E148" s="32" t="s">
        <v>73</v>
      </c>
      <c r="F148" s="32" t="s">
        <v>2039</v>
      </c>
      <c r="G148" s="32" t="s">
        <v>77</v>
      </c>
      <c r="H148" s="32" t="s">
        <v>77</v>
      </c>
      <c r="I148" s="32" t="s">
        <v>77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x14ac:dyDescent="0.25">
      <c r="A149" s="29">
        <v>147</v>
      </c>
      <c r="B149" s="29" t="s">
        <v>1298</v>
      </c>
      <c r="C149" s="29" t="s">
        <v>1299</v>
      </c>
      <c r="D149" s="29" t="s">
        <v>87</v>
      </c>
      <c r="E149" s="29" t="s">
        <v>73</v>
      </c>
      <c r="F149" s="30" t="s">
        <v>2039</v>
      </c>
      <c r="G149" s="30" t="s">
        <v>77</v>
      </c>
      <c r="H149" s="30" t="s">
        <v>77</v>
      </c>
      <c r="I149" s="30" t="s">
        <v>74</v>
      </c>
      <c r="J149" s="30" t="s">
        <v>77</v>
      </c>
      <c r="K149" s="29" t="s">
        <v>77</v>
      </c>
      <c r="L149" s="29" t="s">
        <v>77</v>
      </c>
      <c r="M149" s="29" t="s">
        <v>77</v>
      </c>
      <c r="N149" s="29" t="s">
        <v>74</v>
      </c>
      <c r="O149" s="29" t="s">
        <v>1183</v>
      </c>
    </row>
    <row r="150" spans="1:15" ht="31.5" x14ac:dyDescent="0.25">
      <c r="A150" s="31">
        <v>748</v>
      </c>
      <c r="B150" s="32" t="s">
        <v>247</v>
      </c>
      <c r="C150" s="32" t="s">
        <v>248</v>
      </c>
      <c r="D150" s="32" t="s">
        <v>72</v>
      </c>
      <c r="E150" s="32" t="s">
        <v>105</v>
      </c>
      <c r="F150" s="32" t="s">
        <v>2039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74</v>
      </c>
      <c r="M150" s="32" t="s">
        <v>74</v>
      </c>
      <c r="N150" s="32" t="s">
        <v>74</v>
      </c>
      <c r="O150" s="32" t="s">
        <v>1207</v>
      </c>
    </row>
    <row r="151" spans="1:15" ht="31.5" x14ac:dyDescent="0.25">
      <c r="A151" s="31">
        <v>151</v>
      </c>
      <c r="B151" s="32" t="s">
        <v>249</v>
      </c>
      <c r="C151" s="32" t="s">
        <v>250</v>
      </c>
      <c r="D151" s="32" t="s">
        <v>130</v>
      </c>
      <c r="E151" s="32" t="s">
        <v>105</v>
      </c>
      <c r="F151" s="32" t="s">
        <v>2041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74</v>
      </c>
      <c r="M151" s="32" t="s">
        <v>74</v>
      </c>
      <c r="N151" s="32" t="s">
        <v>77</v>
      </c>
      <c r="O151" s="32" t="s">
        <v>1210</v>
      </c>
    </row>
    <row r="152" spans="1:15" ht="31.5" x14ac:dyDescent="0.25">
      <c r="A152" s="31">
        <v>152</v>
      </c>
      <c r="B152" s="32" t="s">
        <v>2050</v>
      </c>
      <c r="C152" s="32" t="s">
        <v>1888</v>
      </c>
      <c r="D152" s="32" t="s">
        <v>72</v>
      </c>
      <c r="E152" s="32" t="s">
        <v>73</v>
      </c>
      <c r="F152" s="32" t="s">
        <v>2039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1183</v>
      </c>
    </row>
    <row r="153" spans="1:15" ht="31.5" x14ac:dyDescent="0.25">
      <c r="A153" s="31">
        <v>153</v>
      </c>
      <c r="B153" s="32" t="s">
        <v>1300</v>
      </c>
      <c r="C153" s="32" t="s">
        <v>2051</v>
      </c>
      <c r="D153" s="32" t="s">
        <v>1301</v>
      </c>
      <c r="E153" s="32" t="s">
        <v>73</v>
      </c>
      <c r="F153" s="32" t="s">
        <v>2039</v>
      </c>
      <c r="G153" s="32" t="s">
        <v>74</v>
      </c>
      <c r="H153" s="32" t="s">
        <v>74</v>
      </c>
      <c r="I153" s="32" t="s">
        <v>74</v>
      </c>
      <c r="J153" s="32" t="s">
        <v>74</v>
      </c>
      <c r="K153" s="32" t="s">
        <v>2027</v>
      </c>
      <c r="L153" s="32" t="s">
        <v>2027</v>
      </c>
      <c r="M153" s="32" t="s">
        <v>2027</v>
      </c>
      <c r="N153" s="32" t="s">
        <v>2027</v>
      </c>
      <c r="O153" s="32" t="s">
        <v>2027</v>
      </c>
    </row>
    <row r="154" spans="1:15" ht="31.5" x14ac:dyDescent="0.25">
      <c r="A154" s="31">
        <v>154</v>
      </c>
      <c r="B154" s="32" t="s">
        <v>251</v>
      </c>
      <c r="C154" s="32" t="s">
        <v>252</v>
      </c>
      <c r="D154" s="32" t="s">
        <v>130</v>
      </c>
      <c r="E154" s="32" t="s">
        <v>105</v>
      </c>
      <c r="F154" s="32" t="s">
        <v>2041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74</v>
      </c>
      <c r="L154" s="32" t="s">
        <v>77</v>
      </c>
      <c r="M154" s="32" t="s">
        <v>74</v>
      </c>
      <c r="N154" s="32" t="s">
        <v>77</v>
      </c>
      <c r="O154" s="32" t="s">
        <v>1210</v>
      </c>
    </row>
    <row r="155" spans="1:15" ht="15.75" x14ac:dyDescent="0.25">
      <c r="A155" s="31">
        <v>796</v>
      </c>
      <c r="B155" s="32" t="s">
        <v>253</v>
      </c>
      <c r="C155" s="32" t="s">
        <v>254</v>
      </c>
      <c r="D155" s="32" t="s">
        <v>72</v>
      </c>
      <c r="E155" s="32" t="s">
        <v>105</v>
      </c>
      <c r="F155" s="32" t="s">
        <v>2041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77</v>
      </c>
      <c r="O155" s="32" t="s">
        <v>1210</v>
      </c>
    </row>
    <row r="156" spans="1:15" ht="15.75" x14ac:dyDescent="0.25">
      <c r="A156" s="31">
        <v>746</v>
      </c>
      <c r="B156" s="32" t="s">
        <v>255</v>
      </c>
      <c r="C156" s="32" t="s">
        <v>256</v>
      </c>
      <c r="D156" s="32" t="s">
        <v>72</v>
      </c>
      <c r="E156" s="32" t="s">
        <v>105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1210</v>
      </c>
    </row>
    <row r="157" spans="1:15" ht="15.75" x14ac:dyDescent="0.25">
      <c r="A157" s="31">
        <v>157</v>
      </c>
      <c r="B157" s="32" t="s">
        <v>257</v>
      </c>
      <c r="C157" s="32" t="s">
        <v>258</v>
      </c>
      <c r="D157" s="32" t="s">
        <v>87</v>
      </c>
      <c r="E157" s="32" t="s">
        <v>105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1210</v>
      </c>
    </row>
    <row r="158" spans="1:15" ht="15.75" x14ac:dyDescent="0.25">
      <c r="A158" s="31">
        <v>158</v>
      </c>
      <c r="B158" s="32" t="s">
        <v>259</v>
      </c>
      <c r="C158" s="32" t="s">
        <v>260</v>
      </c>
      <c r="D158" s="32" t="s">
        <v>87</v>
      </c>
      <c r="E158" s="32" t="s">
        <v>82</v>
      </c>
      <c r="F158" s="32" t="s">
        <v>2041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77</v>
      </c>
      <c r="L158" s="32" t="s">
        <v>77</v>
      </c>
      <c r="M158" s="32" t="s">
        <v>77</v>
      </c>
      <c r="N158" s="32" t="s">
        <v>77</v>
      </c>
      <c r="O158" s="32" t="s">
        <v>1193</v>
      </c>
    </row>
    <row r="159" spans="1:15" ht="15.75" x14ac:dyDescent="0.25">
      <c r="A159" s="31">
        <v>159</v>
      </c>
      <c r="B159" s="32" t="s">
        <v>1949</v>
      </c>
      <c r="C159" s="32" t="s">
        <v>2052</v>
      </c>
      <c r="D159" s="32" t="s">
        <v>2027</v>
      </c>
      <c r="E159" s="32" t="s">
        <v>2027</v>
      </c>
      <c r="F159" s="32" t="s">
        <v>2039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2027</v>
      </c>
    </row>
    <row r="160" spans="1:15" ht="31.5" x14ac:dyDescent="0.25">
      <c r="A160" s="31">
        <v>160</v>
      </c>
      <c r="B160" s="32" t="s">
        <v>261</v>
      </c>
      <c r="C160" s="32" t="s">
        <v>262</v>
      </c>
      <c r="D160" s="32" t="s">
        <v>130</v>
      </c>
      <c r="E160" s="32" t="s">
        <v>73</v>
      </c>
      <c r="F160" s="32" t="s">
        <v>2039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74</v>
      </c>
      <c r="O160" s="32" t="s">
        <v>1189</v>
      </c>
    </row>
    <row r="161" spans="1:15" ht="15.75" x14ac:dyDescent="0.25">
      <c r="A161" s="31">
        <v>161</v>
      </c>
      <c r="B161" s="32" t="s">
        <v>1966</v>
      </c>
      <c r="C161" s="32" t="s">
        <v>2053</v>
      </c>
      <c r="D161" s="32" t="s">
        <v>72</v>
      </c>
      <c r="E161" s="32" t="s">
        <v>82</v>
      </c>
      <c r="F161" s="32" t="s">
        <v>2039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1290</v>
      </c>
    </row>
    <row r="162" spans="1:15" ht="31.5" x14ac:dyDescent="0.25">
      <c r="A162" s="31">
        <v>162</v>
      </c>
      <c r="B162" s="32" t="s">
        <v>263</v>
      </c>
      <c r="C162" s="32" t="s">
        <v>264</v>
      </c>
      <c r="D162" s="32" t="s">
        <v>72</v>
      </c>
      <c r="E162" s="32" t="s">
        <v>73</v>
      </c>
      <c r="F162" s="32" t="s">
        <v>2039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1186</v>
      </c>
    </row>
    <row r="163" spans="1:15" ht="31.5" x14ac:dyDescent="0.25">
      <c r="A163" s="31">
        <v>627</v>
      </c>
      <c r="B163" s="32" t="s">
        <v>265</v>
      </c>
      <c r="C163" s="32" t="s">
        <v>49</v>
      </c>
      <c r="D163" s="32" t="s">
        <v>72</v>
      </c>
      <c r="E163" s="32" t="s">
        <v>73</v>
      </c>
      <c r="F163" s="32" t="s">
        <v>2039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77</v>
      </c>
      <c r="O163" s="32" t="s">
        <v>1186</v>
      </c>
    </row>
    <row r="164" spans="1:15" ht="15.75" x14ac:dyDescent="0.25">
      <c r="A164" s="31">
        <v>165</v>
      </c>
      <c r="B164" s="32" t="s">
        <v>1936</v>
      </c>
      <c r="C164" s="32" t="s">
        <v>2054</v>
      </c>
      <c r="D164" s="32" t="s">
        <v>2027</v>
      </c>
      <c r="E164" s="32" t="s">
        <v>2027</v>
      </c>
      <c r="F164" s="32" t="s">
        <v>2041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74</v>
      </c>
      <c r="O164" s="32" t="s">
        <v>2027</v>
      </c>
    </row>
    <row r="165" spans="1:15" ht="31.5" x14ac:dyDescent="0.25">
      <c r="A165" s="31">
        <v>564</v>
      </c>
      <c r="B165" s="32" t="s">
        <v>266</v>
      </c>
      <c r="C165" s="32" t="s">
        <v>267</v>
      </c>
      <c r="D165" s="32" t="s">
        <v>72</v>
      </c>
      <c r="E165" s="32" t="s">
        <v>73</v>
      </c>
      <c r="F165" s="32" t="s">
        <v>2039</v>
      </c>
      <c r="G165" s="32" t="s">
        <v>77</v>
      </c>
      <c r="H165" s="32" t="s">
        <v>77</v>
      </c>
      <c r="I165" s="32" t="s">
        <v>74</v>
      </c>
      <c r="J165" s="32" t="s">
        <v>74</v>
      </c>
      <c r="K165" s="32" t="s">
        <v>74</v>
      </c>
      <c r="L165" s="32" t="s">
        <v>74</v>
      </c>
      <c r="M165" s="32" t="s">
        <v>74</v>
      </c>
      <c r="N165" s="32" t="s">
        <v>74</v>
      </c>
      <c r="O165" s="32" t="s">
        <v>1189</v>
      </c>
    </row>
    <row r="166" spans="1:15" ht="31.5" x14ac:dyDescent="0.25">
      <c r="A166" s="31">
        <v>169</v>
      </c>
      <c r="B166" s="32" t="s">
        <v>268</v>
      </c>
      <c r="C166" s="32" t="s">
        <v>269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77</v>
      </c>
      <c r="L166" s="32" t="s">
        <v>77</v>
      </c>
      <c r="M166" s="32" t="s">
        <v>77</v>
      </c>
      <c r="N166" s="32" t="s">
        <v>77</v>
      </c>
      <c r="O166" s="32" t="s">
        <v>1183</v>
      </c>
    </row>
    <row r="167" spans="1:15" ht="31.5" x14ac:dyDescent="0.25">
      <c r="A167" s="31">
        <v>902</v>
      </c>
      <c r="B167" s="32" t="s">
        <v>270</v>
      </c>
      <c r="C167" s="32" t="s">
        <v>271</v>
      </c>
      <c r="D167" s="32" t="s">
        <v>87</v>
      </c>
      <c r="E167" s="32" t="s">
        <v>73</v>
      </c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77</v>
      </c>
      <c r="M167" s="32" t="s">
        <v>74</v>
      </c>
      <c r="N167" s="32" t="s">
        <v>77</v>
      </c>
      <c r="O167" s="32" t="s">
        <v>1187</v>
      </c>
    </row>
    <row r="168" spans="1:15" ht="31.5" x14ac:dyDescent="0.25">
      <c r="A168" s="31">
        <v>547</v>
      </c>
      <c r="B168" s="32" t="s">
        <v>272</v>
      </c>
      <c r="C168" s="32" t="s">
        <v>273</v>
      </c>
      <c r="D168" s="32" t="s">
        <v>72</v>
      </c>
      <c r="E168" s="32" t="s">
        <v>73</v>
      </c>
      <c r="F168" s="32" t="s">
        <v>2039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77</v>
      </c>
      <c r="L168" s="32" t="s">
        <v>77</v>
      </c>
      <c r="M168" s="32" t="s">
        <v>77</v>
      </c>
      <c r="N168" s="32" t="s">
        <v>74</v>
      </c>
      <c r="O168" s="32" t="s">
        <v>1189</v>
      </c>
    </row>
    <row r="169" spans="1:15" ht="31.5" x14ac:dyDescent="0.25">
      <c r="A169" s="31">
        <v>571</v>
      </c>
      <c r="B169" s="32" t="s">
        <v>274</v>
      </c>
      <c r="C169" s="32" t="s">
        <v>275</v>
      </c>
      <c r="D169" s="32" t="s">
        <v>72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31.5" x14ac:dyDescent="0.25">
      <c r="A170" s="31">
        <v>908</v>
      </c>
      <c r="B170" s="32" t="s">
        <v>276</v>
      </c>
      <c r="C170" s="32" t="s">
        <v>277</v>
      </c>
      <c r="D170" s="32" t="s">
        <v>87</v>
      </c>
      <c r="E170" s="32" t="s">
        <v>73</v>
      </c>
      <c r="F170" s="32" t="s">
        <v>2039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77</v>
      </c>
      <c r="L170" s="32" t="s">
        <v>77</v>
      </c>
      <c r="M170" s="32" t="s">
        <v>77</v>
      </c>
      <c r="N170" s="32" t="s">
        <v>77</v>
      </c>
      <c r="O170" s="32" t="s">
        <v>1185</v>
      </c>
    </row>
    <row r="171" spans="1:15" ht="31.5" x14ac:dyDescent="0.25">
      <c r="A171" s="31">
        <v>913</v>
      </c>
      <c r="B171" s="32" t="s">
        <v>278</v>
      </c>
      <c r="C171" s="32" t="s">
        <v>279</v>
      </c>
      <c r="D171" s="32" t="s">
        <v>130</v>
      </c>
      <c r="E171" s="32" t="s">
        <v>73</v>
      </c>
      <c r="F171" s="32" t="s">
        <v>2041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74</v>
      </c>
      <c r="O171" s="32" t="s">
        <v>1188</v>
      </c>
    </row>
    <row r="172" spans="1:15" ht="31.5" x14ac:dyDescent="0.25">
      <c r="A172" s="31">
        <v>919</v>
      </c>
      <c r="B172" s="32" t="s">
        <v>280</v>
      </c>
      <c r="C172" s="32" t="s">
        <v>281</v>
      </c>
      <c r="D172" s="32" t="s">
        <v>87</v>
      </c>
      <c r="E172" s="32" t="s">
        <v>73</v>
      </c>
      <c r="F172" s="32" t="s">
        <v>2041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1183</v>
      </c>
    </row>
    <row r="173" spans="1:15" ht="31.5" x14ac:dyDescent="0.25">
      <c r="A173" s="31">
        <v>790</v>
      </c>
      <c r="B173" s="32" t="s">
        <v>282</v>
      </c>
      <c r="C173" s="32" t="s">
        <v>283</v>
      </c>
      <c r="D173" s="32" t="s">
        <v>72</v>
      </c>
      <c r="E173" s="32" t="s">
        <v>73</v>
      </c>
      <c r="F173" s="32" t="s">
        <v>2041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74</v>
      </c>
      <c r="O173" s="32" t="s">
        <v>1188</v>
      </c>
    </row>
    <row r="174" spans="1:15" ht="31.5" x14ac:dyDescent="0.25">
      <c r="A174" s="31">
        <v>935</v>
      </c>
      <c r="B174" s="32" t="s">
        <v>284</v>
      </c>
      <c r="C174" s="32" t="s">
        <v>285</v>
      </c>
      <c r="D174" s="32" t="s">
        <v>87</v>
      </c>
      <c r="E174" s="32" t="s">
        <v>73</v>
      </c>
      <c r="F174" s="32" t="s">
        <v>2041</v>
      </c>
      <c r="G174" s="32" t="s">
        <v>77</v>
      </c>
      <c r="H174" s="32" t="s">
        <v>77</v>
      </c>
      <c r="I174" s="32" t="s">
        <v>77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1189</v>
      </c>
    </row>
    <row r="175" spans="1:15" ht="31.5" x14ac:dyDescent="0.25">
      <c r="A175" s="31">
        <v>943</v>
      </c>
      <c r="B175" s="32" t="s">
        <v>286</v>
      </c>
      <c r="C175" s="32" t="s">
        <v>559</v>
      </c>
      <c r="D175" s="32" t="s">
        <v>87</v>
      </c>
      <c r="E175" s="32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1185</v>
      </c>
    </row>
    <row r="176" spans="1:15" ht="31.5" x14ac:dyDescent="0.25">
      <c r="A176" s="31">
        <v>952</v>
      </c>
      <c r="B176" s="32" t="s">
        <v>288</v>
      </c>
      <c r="C176" s="32" t="s">
        <v>289</v>
      </c>
      <c r="D176" s="32" t="s">
        <v>87</v>
      </c>
      <c r="E176" s="32" t="s">
        <v>73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1183</v>
      </c>
    </row>
    <row r="177" spans="1:15" ht="31.5" x14ac:dyDescent="0.25">
      <c r="A177" s="31">
        <v>714</v>
      </c>
      <c r="B177" s="32" t="s">
        <v>290</v>
      </c>
      <c r="C177" s="32" t="s">
        <v>291</v>
      </c>
      <c r="D177" s="32" t="s">
        <v>72</v>
      </c>
      <c r="E177" s="32" t="s">
        <v>73</v>
      </c>
      <c r="F177" s="32" t="s">
        <v>2039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77</v>
      </c>
      <c r="L177" s="32" t="s">
        <v>77</v>
      </c>
      <c r="M177" s="32" t="s">
        <v>77</v>
      </c>
      <c r="N177" s="32" t="s">
        <v>77</v>
      </c>
      <c r="O177" s="32" t="s">
        <v>1189</v>
      </c>
    </row>
    <row r="178" spans="1:15" ht="31.5" x14ac:dyDescent="0.25">
      <c r="A178" s="31">
        <v>972</v>
      </c>
      <c r="B178" s="32" t="s">
        <v>292</v>
      </c>
      <c r="C178" s="32" t="s">
        <v>293</v>
      </c>
      <c r="D178" s="32" t="s">
        <v>130</v>
      </c>
      <c r="E178" s="32" t="s">
        <v>73</v>
      </c>
      <c r="F178" s="32" t="s">
        <v>2039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1186</v>
      </c>
    </row>
    <row r="179" spans="1:15" ht="31.5" x14ac:dyDescent="0.25">
      <c r="A179" s="31">
        <v>575</v>
      </c>
      <c r="B179" s="32" t="s">
        <v>294</v>
      </c>
      <c r="C179" s="32" t="s">
        <v>295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74</v>
      </c>
      <c r="O179" s="32" t="s">
        <v>1186</v>
      </c>
    </row>
    <row r="180" spans="1:15" ht="15.75" x14ac:dyDescent="0.25">
      <c r="A180" s="31">
        <v>171</v>
      </c>
      <c r="B180" s="32" t="s">
        <v>296</v>
      </c>
      <c r="C180" s="32" t="s">
        <v>297</v>
      </c>
      <c r="D180" s="32" t="s">
        <v>72</v>
      </c>
      <c r="E180" s="32" t="s">
        <v>105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1211</v>
      </c>
    </row>
    <row r="181" spans="1:15" ht="15.75" x14ac:dyDescent="0.25">
      <c r="A181" s="31">
        <v>172</v>
      </c>
      <c r="B181" s="32" t="s">
        <v>298</v>
      </c>
      <c r="C181" s="32" t="s">
        <v>299</v>
      </c>
      <c r="D181" s="32" t="s">
        <v>87</v>
      </c>
      <c r="E181" s="32" t="s">
        <v>105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1211</v>
      </c>
    </row>
    <row r="182" spans="1:15" ht="31.5" x14ac:dyDescent="0.25">
      <c r="A182" s="31">
        <v>577</v>
      </c>
      <c r="B182" s="32" t="s">
        <v>300</v>
      </c>
      <c r="C182" s="32" t="s">
        <v>301</v>
      </c>
      <c r="D182" s="32" t="s">
        <v>72</v>
      </c>
      <c r="E182" s="32" t="s">
        <v>73</v>
      </c>
      <c r="F182" s="32" t="s">
        <v>2041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74</v>
      </c>
      <c r="O182" s="32" t="s">
        <v>1190</v>
      </c>
    </row>
    <row r="183" spans="1:15" ht="31.5" x14ac:dyDescent="0.25">
      <c r="A183" s="31">
        <v>572</v>
      </c>
      <c r="B183" s="32" t="s">
        <v>302</v>
      </c>
      <c r="C183" s="32" t="s">
        <v>303</v>
      </c>
      <c r="D183" s="32" t="s">
        <v>72</v>
      </c>
      <c r="E183" s="32" t="s">
        <v>73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74</v>
      </c>
      <c r="O183" s="32" t="s">
        <v>1185</v>
      </c>
    </row>
    <row r="184" spans="1:15" ht="31.5" x14ac:dyDescent="0.25">
      <c r="A184" s="31">
        <v>175</v>
      </c>
      <c r="B184" s="32" t="s">
        <v>304</v>
      </c>
      <c r="C184" s="32" t="s">
        <v>305</v>
      </c>
      <c r="D184" s="32" t="s">
        <v>72</v>
      </c>
      <c r="E184" s="32" t="s">
        <v>73</v>
      </c>
      <c r="F184" s="32" t="s">
        <v>2039</v>
      </c>
      <c r="G184" s="32" t="s">
        <v>77</v>
      </c>
      <c r="H184" s="32" t="s">
        <v>74</v>
      </c>
      <c r="I184" s="32" t="s">
        <v>74</v>
      </c>
      <c r="J184" s="32" t="s">
        <v>74</v>
      </c>
      <c r="K184" s="32" t="s">
        <v>74</v>
      </c>
      <c r="L184" s="32" t="s">
        <v>74</v>
      </c>
      <c r="M184" s="32" t="s">
        <v>74</v>
      </c>
      <c r="N184" s="32" t="s">
        <v>74</v>
      </c>
      <c r="O184" s="32" t="s">
        <v>1186</v>
      </c>
    </row>
    <row r="185" spans="1:15" ht="31.5" x14ac:dyDescent="0.25">
      <c r="A185" s="31">
        <v>641</v>
      </c>
      <c r="B185" s="32" t="s">
        <v>306</v>
      </c>
      <c r="C185" s="32" t="s">
        <v>307</v>
      </c>
      <c r="D185" s="32" t="s">
        <v>72</v>
      </c>
      <c r="E185" s="32" t="s">
        <v>73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74</v>
      </c>
      <c r="M185" s="32" t="s">
        <v>74</v>
      </c>
      <c r="N185" s="32" t="s">
        <v>77</v>
      </c>
      <c r="O185" s="32" t="s">
        <v>1188</v>
      </c>
    </row>
    <row r="186" spans="1:15" ht="31.5" x14ac:dyDescent="0.25">
      <c r="A186" s="31">
        <v>590</v>
      </c>
      <c r="B186" s="32" t="s">
        <v>308</v>
      </c>
      <c r="C186" s="32" t="s">
        <v>309</v>
      </c>
      <c r="D186" s="32" t="s">
        <v>72</v>
      </c>
      <c r="E186" s="32" t="s">
        <v>73</v>
      </c>
      <c r="F186" s="32" t="s">
        <v>2041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1191</v>
      </c>
    </row>
    <row r="187" spans="1:15" ht="31.5" x14ac:dyDescent="0.25">
      <c r="A187" s="31">
        <v>734</v>
      </c>
      <c r="B187" s="32" t="s">
        <v>310</v>
      </c>
      <c r="C187" s="32" t="s">
        <v>311</v>
      </c>
      <c r="D187" s="32" t="s">
        <v>72</v>
      </c>
      <c r="E187" s="32" t="s">
        <v>73</v>
      </c>
      <c r="F187" s="32" t="s">
        <v>2041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1188</v>
      </c>
    </row>
    <row r="188" spans="1:15" ht="31.5" x14ac:dyDescent="0.25">
      <c r="A188" s="31">
        <v>735</v>
      </c>
      <c r="B188" s="32" t="s">
        <v>312</v>
      </c>
      <c r="C188" s="32" t="s">
        <v>313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1188</v>
      </c>
    </row>
    <row r="189" spans="1:15" ht="31.5" x14ac:dyDescent="0.25">
      <c r="A189" s="31">
        <v>180</v>
      </c>
      <c r="B189" s="32" t="s">
        <v>314</v>
      </c>
      <c r="C189" s="32" t="s">
        <v>315</v>
      </c>
      <c r="D189" s="32" t="s">
        <v>87</v>
      </c>
      <c r="E189" s="32" t="s">
        <v>73</v>
      </c>
      <c r="F189" s="32" t="s">
        <v>2041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1192</v>
      </c>
    </row>
    <row r="190" spans="1:15" ht="31.5" x14ac:dyDescent="0.25">
      <c r="A190" s="31">
        <v>181</v>
      </c>
      <c r="B190" s="32" t="s">
        <v>316</v>
      </c>
      <c r="C190" s="32" t="s">
        <v>317</v>
      </c>
      <c r="D190" s="32" t="s">
        <v>130</v>
      </c>
      <c r="E190" s="32" t="s">
        <v>105</v>
      </c>
      <c r="F190" s="32" t="s">
        <v>2041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1182</v>
      </c>
    </row>
    <row r="191" spans="1:15" ht="15.75" x14ac:dyDescent="0.25">
      <c r="A191" s="31">
        <v>182</v>
      </c>
      <c r="B191" s="32" t="s">
        <v>1895</v>
      </c>
      <c r="C191" s="32" t="s">
        <v>2055</v>
      </c>
      <c r="D191" s="32" t="s">
        <v>72</v>
      </c>
      <c r="E191" s="32" t="s">
        <v>2144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1303</v>
      </c>
      <c r="O191" s="32" t="s">
        <v>2027</v>
      </c>
    </row>
    <row r="192" spans="1:15" ht="31.5" x14ac:dyDescent="0.25">
      <c r="A192" s="31">
        <v>184</v>
      </c>
      <c r="B192" s="32" t="s">
        <v>318</v>
      </c>
      <c r="C192" s="32" t="s">
        <v>319</v>
      </c>
      <c r="D192" s="32" t="s">
        <v>87</v>
      </c>
      <c r="E192" s="32" t="s">
        <v>73</v>
      </c>
      <c r="F192" s="32" t="s">
        <v>2041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1185</v>
      </c>
    </row>
    <row r="193" spans="1:15" ht="31.5" x14ac:dyDescent="0.25">
      <c r="A193" s="31">
        <v>185</v>
      </c>
      <c r="B193" s="32" t="s">
        <v>320</v>
      </c>
      <c r="C193" s="32" t="s">
        <v>321</v>
      </c>
      <c r="D193" s="32" t="s">
        <v>72</v>
      </c>
      <c r="E193" s="32" t="s">
        <v>73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74</v>
      </c>
      <c r="K193" s="32" t="s">
        <v>74</v>
      </c>
      <c r="L193" s="32" t="s">
        <v>77</v>
      </c>
      <c r="M193" s="32" t="s">
        <v>77</v>
      </c>
      <c r="N193" s="32" t="s">
        <v>74</v>
      </c>
      <c r="O193" s="32" t="s">
        <v>1189</v>
      </c>
    </row>
    <row r="194" spans="1:15" ht="31.5" x14ac:dyDescent="0.25">
      <c r="A194" s="31">
        <v>781</v>
      </c>
      <c r="B194" s="32" t="s">
        <v>322</v>
      </c>
      <c r="C194" s="32" t="s">
        <v>323</v>
      </c>
      <c r="D194" s="32" t="s">
        <v>130</v>
      </c>
      <c r="E194" s="32" t="s">
        <v>90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1184</v>
      </c>
    </row>
    <row r="195" spans="1:15" x14ac:dyDescent="0.25">
      <c r="A195" s="29">
        <v>616</v>
      </c>
      <c r="B195" s="29" t="s">
        <v>324</v>
      </c>
      <c r="C195" s="29" t="s">
        <v>325</v>
      </c>
      <c r="D195" s="29" t="s">
        <v>72</v>
      </c>
      <c r="E195" s="29" t="s">
        <v>90</v>
      </c>
      <c r="F195" s="30" t="s">
        <v>2039</v>
      </c>
      <c r="G195" s="30" t="s">
        <v>77</v>
      </c>
      <c r="H195" s="30" t="s">
        <v>77</v>
      </c>
      <c r="I195" s="30" t="s">
        <v>74</v>
      </c>
      <c r="J195" s="30" t="s">
        <v>77</v>
      </c>
      <c r="K195" s="30" t="s">
        <v>77</v>
      </c>
      <c r="L195" s="30" t="s">
        <v>77</v>
      </c>
      <c r="M195" s="30" t="s">
        <v>77</v>
      </c>
      <c r="N195" s="30" t="s">
        <v>77</v>
      </c>
      <c r="O195" s="29" t="s">
        <v>1184</v>
      </c>
    </row>
    <row r="196" spans="1:15" ht="15.75" x14ac:dyDescent="0.25">
      <c r="A196" s="29">
        <v>188</v>
      </c>
      <c r="B196" s="29" t="s">
        <v>326</v>
      </c>
      <c r="C196" s="29" t="s">
        <v>327</v>
      </c>
      <c r="D196" s="29" t="s">
        <v>87</v>
      </c>
      <c r="E196" s="29" t="s">
        <v>82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1182</v>
      </c>
    </row>
    <row r="197" spans="1:15" ht="15.75" x14ac:dyDescent="0.25">
      <c r="A197" s="29">
        <v>189</v>
      </c>
      <c r="B197" s="29" t="s">
        <v>328</v>
      </c>
      <c r="C197" s="30" t="s">
        <v>329</v>
      </c>
      <c r="D197" s="32" t="s">
        <v>72</v>
      </c>
      <c r="E197" s="32" t="s">
        <v>105</v>
      </c>
      <c r="F197" s="29" t="s">
        <v>2039</v>
      </c>
      <c r="G197" s="29" t="s">
        <v>77</v>
      </c>
      <c r="H197" s="29" t="s">
        <v>77</v>
      </c>
      <c r="I197" s="29" t="s">
        <v>74</v>
      </c>
      <c r="J197" s="29" t="s">
        <v>77</v>
      </c>
      <c r="K197" s="29" t="s">
        <v>77</v>
      </c>
      <c r="L197" s="29" t="s">
        <v>77</v>
      </c>
      <c r="M197" s="29" t="s">
        <v>77</v>
      </c>
      <c r="N197" s="29" t="s">
        <v>77</v>
      </c>
      <c r="O197" s="29" t="s">
        <v>1207</v>
      </c>
    </row>
    <row r="198" spans="1:15" ht="31.5" x14ac:dyDescent="0.25">
      <c r="A198" s="31">
        <v>648</v>
      </c>
      <c r="B198" s="32" t="s">
        <v>330</v>
      </c>
      <c r="C198" s="32" t="s">
        <v>331</v>
      </c>
      <c r="D198" s="32" t="s">
        <v>72</v>
      </c>
      <c r="E198" s="32" t="s">
        <v>73</v>
      </c>
      <c r="F198" s="32" t="s">
        <v>2039</v>
      </c>
      <c r="G198" s="32" t="s">
        <v>77</v>
      </c>
      <c r="H198" s="32" t="s">
        <v>74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1186</v>
      </c>
    </row>
    <row r="199" spans="1:15" ht="15.75" x14ac:dyDescent="0.25">
      <c r="A199" s="31">
        <v>765</v>
      </c>
      <c r="B199" s="32" t="s">
        <v>332</v>
      </c>
      <c r="C199" s="32" t="s">
        <v>333</v>
      </c>
      <c r="D199" s="32" t="s">
        <v>72</v>
      </c>
      <c r="E199" s="32" t="s">
        <v>90</v>
      </c>
      <c r="F199" s="32" t="s">
        <v>2039</v>
      </c>
      <c r="G199" s="32" t="s">
        <v>77</v>
      </c>
      <c r="H199" s="32" t="s">
        <v>77</v>
      </c>
      <c r="I199" s="32" t="s">
        <v>77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77</v>
      </c>
      <c r="O199" s="32" t="s">
        <v>1182</v>
      </c>
    </row>
    <row r="200" spans="1:15" ht="31.5" x14ac:dyDescent="0.25">
      <c r="A200" s="31">
        <v>192</v>
      </c>
      <c r="B200" s="32" t="s">
        <v>334</v>
      </c>
      <c r="C200" s="32" t="s">
        <v>335</v>
      </c>
      <c r="D200" s="32" t="s">
        <v>72</v>
      </c>
      <c r="E200" s="32" t="s">
        <v>73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77</v>
      </c>
      <c r="O200" s="32" t="s">
        <v>1183</v>
      </c>
    </row>
    <row r="201" spans="1:15" ht="31.5" x14ac:dyDescent="0.25">
      <c r="A201" s="31">
        <v>193</v>
      </c>
      <c r="B201" s="32" t="s">
        <v>1948</v>
      </c>
      <c r="C201" s="32" t="s">
        <v>2056</v>
      </c>
      <c r="D201" s="32" t="s">
        <v>72</v>
      </c>
      <c r="E201" s="32" t="s">
        <v>105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77</v>
      </c>
      <c r="M201" s="32" t="s">
        <v>74</v>
      </c>
      <c r="N201" s="32" t="s">
        <v>77</v>
      </c>
      <c r="O201" s="32" t="s">
        <v>2027</v>
      </c>
    </row>
    <row r="202" spans="1:15" ht="31.5" x14ac:dyDescent="0.25">
      <c r="A202" s="31">
        <v>194</v>
      </c>
      <c r="B202" s="32" t="s">
        <v>1236</v>
      </c>
      <c r="C202" s="32" t="s">
        <v>1237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74</v>
      </c>
      <c r="I202" s="32" t="s">
        <v>77</v>
      </c>
      <c r="J202" s="32" t="s">
        <v>77</v>
      </c>
      <c r="K202" s="32" t="s">
        <v>74</v>
      </c>
      <c r="L202" s="32" t="s">
        <v>77</v>
      </c>
      <c r="M202" s="32" t="s">
        <v>74</v>
      </c>
      <c r="N202" s="32" t="s">
        <v>74</v>
      </c>
      <c r="O202" s="32" t="s">
        <v>1189</v>
      </c>
    </row>
    <row r="203" spans="1:15" ht="15.75" x14ac:dyDescent="0.25">
      <c r="A203" s="31">
        <v>777</v>
      </c>
      <c r="B203" s="32" t="s">
        <v>336</v>
      </c>
      <c r="C203" s="32" t="s">
        <v>337</v>
      </c>
      <c r="D203" s="32" t="s">
        <v>72</v>
      </c>
      <c r="E203" s="32" t="s">
        <v>82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15.75" x14ac:dyDescent="0.25">
      <c r="A204" s="31">
        <v>196</v>
      </c>
      <c r="B204" s="32" t="s">
        <v>338</v>
      </c>
      <c r="C204" s="32" t="s">
        <v>339</v>
      </c>
      <c r="D204" s="32" t="s">
        <v>72</v>
      </c>
      <c r="E204" s="32" t="s">
        <v>105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1208</v>
      </c>
    </row>
    <row r="205" spans="1:15" ht="15.75" x14ac:dyDescent="0.25">
      <c r="A205" s="31">
        <v>782</v>
      </c>
      <c r="B205" s="32" t="s">
        <v>340</v>
      </c>
      <c r="C205" s="32" t="s">
        <v>341</v>
      </c>
      <c r="D205" s="32" t="s">
        <v>72</v>
      </c>
      <c r="E205" s="32" t="s">
        <v>105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74</v>
      </c>
      <c r="L205" s="32" t="s">
        <v>74</v>
      </c>
      <c r="M205" s="32" t="s">
        <v>74</v>
      </c>
      <c r="N205" s="32" t="s">
        <v>74</v>
      </c>
      <c r="O205" s="32" t="s">
        <v>1182</v>
      </c>
    </row>
    <row r="206" spans="1:15" ht="15.75" x14ac:dyDescent="0.25">
      <c r="A206" s="31">
        <v>198</v>
      </c>
      <c r="B206" s="32" t="s">
        <v>2057</v>
      </c>
      <c r="C206" s="32" t="s">
        <v>2058</v>
      </c>
      <c r="D206" s="32" t="s">
        <v>72</v>
      </c>
      <c r="E206" s="32" t="s">
        <v>105</v>
      </c>
      <c r="F206" s="32" t="s">
        <v>2039</v>
      </c>
      <c r="G206" s="32" t="s">
        <v>2039</v>
      </c>
      <c r="H206" s="32" t="s">
        <v>2039</v>
      </c>
      <c r="I206" s="32" t="s">
        <v>2027</v>
      </c>
      <c r="J206" s="32" t="s">
        <v>2039</v>
      </c>
      <c r="K206" s="32" t="s">
        <v>2027</v>
      </c>
      <c r="L206" s="32" t="s">
        <v>2027</v>
      </c>
      <c r="M206" s="32" t="s">
        <v>2027</v>
      </c>
      <c r="N206" s="32" t="s">
        <v>2027</v>
      </c>
      <c r="O206" s="32" t="s">
        <v>2027</v>
      </c>
    </row>
    <row r="207" spans="1:15" ht="31.5" x14ac:dyDescent="0.25">
      <c r="A207" s="31">
        <v>199</v>
      </c>
      <c r="B207" s="32" t="s">
        <v>1889</v>
      </c>
      <c r="C207" s="32" t="s">
        <v>1890</v>
      </c>
      <c r="D207" s="32" t="s">
        <v>72</v>
      </c>
      <c r="E207" s="32" t="s">
        <v>73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2027</v>
      </c>
      <c r="L207" s="32" t="s">
        <v>2027</v>
      </c>
      <c r="M207" s="32" t="s">
        <v>2027</v>
      </c>
      <c r="N207" s="32" t="s">
        <v>2027</v>
      </c>
      <c r="O207" s="32" t="s">
        <v>2027</v>
      </c>
    </row>
    <row r="208" spans="1:15" ht="15.75" x14ac:dyDescent="0.25">
      <c r="A208" s="31">
        <v>747</v>
      </c>
      <c r="B208" s="32" t="s">
        <v>342</v>
      </c>
      <c r="C208" s="32" t="s">
        <v>343</v>
      </c>
      <c r="D208" s="32" t="s">
        <v>72</v>
      </c>
      <c r="E208" s="32" t="s">
        <v>105</v>
      </c>
      <c r="F208" s="32" t="s">
        <v>2041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1206</v>
      </c>
    </row>
    <row r="209" spans="1:15" ht="15.75" x14ac:dyDescent="0.25">
      <c r="A209" s="31">
        <v>201</v>
      </c>
      <c r="B209" s="32" t="s">
        <v>344</v>
      </c>
      <c r="C209" s="32" t="s">
        <v>345</v>
      </c>
      <c r="D209" s="32" t="s">
        <v>87</v>
      </c>
      <c r="E209" s="32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77</v>
      </c>
      <c r="M209" s="32" t="s">
        <v>74</v>
      </c>
      <c r="N209" s="32" t="s">
        <v>77</v>
      </c>
      <c r="O209" s="32" t="s">
        <v>1182</v>
      </c>
    </row>
    <row r="210" spans="1:15" ht="15.75" x14ac:dyDescent="0.25">
      <c r="A210" s="31">
        <v>778</v>
      </c>
      <c r="B210" s="32" t="s">
        <v>346</v>
      </c>
      <c r="C210" s="32" t="s">
        <v>347</v>
      </c>
      <c r="D210" s="32" t="s">
        <v>72</v>
      </c>
      <c r="E210" s="32" t="s">
        <v>105</v>
      </c>
      <c r="F210" s="32" t="s">
        <v>2039</v>
      </c>
      <c r="G210" s="32" t="s">
        <v>77</v>
      </c>
      <c r="H210" s="32" t="s">
        <v>77</v>
      </c>
      <c r="I210" s="32" t="s">
        <v>77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1182</v>
      </c>
    </row>
    <row r="211" spans="1:15" ht="31.5" x14ac:dyDescent="0.25">
      <c r="A211" s="31">
        <v>951</v>
      </c>
      <c r="B211" s="32" t="s">
        <v>348</v>
      </c>
      <c r="C211" s="32" t="s">
        <v>349</v>
      </c>
      <c r="D211" s="32" t="s">
        <v>87</v>
      </c>
      <c r="E211" s="32" t="s">
        <v>73</v>
      </c>
      <c r="F211" s="32" t="s">
        <v>2039</v>
      </c>
      <c r="G211" s="32" t="s">
        <v>77</v>
      </c>
      <c r="H211" s="32" t="s">
        <v>77</v>
      </c>
      <c r="I211" s="32" t="s">
        <v>77</v>
      </c>
      <c r="J211" s="32" t="s">
        <v>77</v>
      </c>
      <c r="K211" s="32" t="s">
        <v>74</v>
      </c>
      <c r="L211" s="32" t="s">
        <v>77</v>
      </c>
      <c r="M211" s="32" t="s">
        <v>74</v>
      </c>
      <c r="N211" s="32" t="s">
        <v>77</v>
      </c>
      <c r="O211" s="32" t="s">
        <v>1186</v>
      </c>
    </row>
    <row r="212" spans="1:15" ht="15.75" x14ac:dyDescent="0.25">
      <c r="A212" s="31">
        <v>204</v>
      </c>
      <c r="B212" s="32" t="s">
        <v>1900</v>
      </c>
      <c r="C212" s="32" t="s">
        <v>2059</v>
      </c>
      <c r="D212" s="32" t="s">
        <v>2027</v>
      </c>
      <c r="E212" s="32" t="s">
        <v>82</v>
      </c>
      <c r="F212" s="32" t="s">
        <v>2039</v>
      </c>
      <c r="G212" s="32" t="s">
        <v>77</v>
      </c>
      <c r="H212" s="32" t="s">
        <v>77</v>
      </c>
      <c r="I212" s="32" t="s">
        <v>77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1193</v>
      </c>
    </row>
    <row r="213" spans="1:15" ht="15.75" x14ac:dyDescent="0.25">
      <c r="A213" s="31">
        <v>779</v>
      </c>
      <c r="B213" s="32" t="s">
        <v>350</v>
      </c>
      <c r="C213" s="32" t="s">
        <v>351</v>
      </c>
      <c r="D213" s="32" t="s">
        <v>72</v>
      </c>
      <c r="E213" s="32" t="s">
        <v>105</v>
      </c>
      <c r="F213" s="32" t="s">
        <v>2039</v>
      </c>
      <c r="G213" s="32" t="s">
        <v>77</v>
      </c>
      <c r="H213" s="32" t="s">
        <v>77</v>
      </c>
      <c r="I213" s="32" t="s">
        <v>77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1182</v>
      </c>
    </row>
    <row r="214" spans="1:15" ht="15.75" x14ac:dyDescent="0.25">
      <c r="A214" s="31">
        <v>807</v>
      </c>
      <c r="B214" s="32" t="s">
        <v>352</v>
      </c>
      <c r="C214" s="32" t="s">
        <v>353</v>
      </c>
      <c r="D214" s="32" t="s">
        <v>72</v>
      </c>
      <c r="E214" s="32" t="s">
        <v>105</v>
      </c>
      <c r="F214" s="32" t="s">
        <v>2041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74</v>
      </c>
      <c r="O214" s="32" t="s">
        <v>1182</v>
      </c>
    </row>
    <row r="215" spans="1:15" ht="15.75" x14ac:dyDescent="0.25">
      <c r="A215" s="31">
        <v>208</v>
      </c>
      <c r="B215" s="32" t="s">
        <v>354</v>
      </c>
      <c r="C215" s="32" t="s">
        <v>355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1182</v>
      </c>
    </row>
    <row r="216" spans="1:15" ht="15.75" x14ac:dyDescent="0.25">
      <c r="A216" s="31">
        <v>209</v>
      </c>
      <c r="B216" s="32" t="s">
        <v>356</v>
      </c>
      <c r="C216" s="32" t="s">
        <v>357</v>
      </c>
      <c r="D216" s="32" t="s">
        <v>87</v>
      </c>
      <c r="E216" s="32" t="s">
        <v>82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1193</v>
      </c>
    </row>
    <row r="217" spans="1:15" ht="15.75" x14ac:dyDescent="0.25">
      <c r="A217" s="31">
        <v>211</v>
      </c>
      <c r="B217" s="32" t="s">
        <v>358</v>
      </c>
      <c r="C217" s="32" t="s">
        <v>359</v>
      </c>
      <c r="D217" s="32" t="s">
        <v>72</v>
      </c>
      <c r="E217" s="32" t="s">
        <v>82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1193</v>
      </c>
    </row>
    <row r="218" spans="1:15" ht="31.5" x14ac:dyDescent="0.25">
      <c r="A218" s="31">
        <v>212</v>
      </c>
      <c r="B218" s="32" t="s">
        <v>1891</v>
      </c>
      <c r="C218" s="32" t="s">
        <v>1892</v>
      </c>
      <c r="D218" s="32" t="s">
        <v>72</v>
      </c>
      <c r="E218" s="32" t="s">
        <v>73</v>
      </c>
      <c r="F218" s="32" t="s">
        <v>2039</v>
      </c>
      <c r="G218" s="32" t="s">
        <v>77</v>
      </c>
      <c r="H218" s="32" t="s">
        <v>74</v>
      </c>
      <c r="I218" s="32" t="s">
        <v>77</v>
      </c>
      <c r="J218" s="32" t="s">
        <v>77</v>
      </c>
      <c r="K218" s="32" t="s">
        <v>77</v>
      </c>
      <c r="L218" s="32" t="s">
        <v>77</v>
      </c>
      <c r="M218" s="32" t="s">
        <v>1279</v>
      </c>
      <c r="N218" s="32" t="s">
        <v>1206</v>
      </c>
      <c r="O218" s="32" t="s">
        <v>2027</v>
      </c>
    </row>
    <row r="219" spans="1:15" ht="15.75" x14ac:dyDescent="0.25">
      <c r="A219" s="31">
        <v>213</v>
      </c>
      <c r="B219" s="32" t="s">
        <v>360</v>
      </c>
      <c r="C219" s="32" t="s">
        <v>361</v>
      </c>
      <c r="D219" s="32" t="s">
        <v>87</v>
      </c>
      <c r="E219" s="32" t="s">
        <v>82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74</v>
      </c>
      <c r="O219" s="32" t="s">
        <v>1193</v>
      </c>
    </row>
    <row r="220" spans="1:15" ht="15.75" x14ac:dyDescent="0.25">
      <c r="A220" s="31">
        <v>772</v>
      </c>
      <c r="B220" s="32" t="s">
        <v>362</v>
      </c>
      <c r="C220" s="32" t="s">
        <v>1265</v>
      </c>
      <c r="D220" s="32" t="s">
        <v>72</v>
      </c>
      <c r="E220" s="32" t="s">
        <v>82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x14ac:dyDescent="0.25">
      <c r="A221" s="31">
        <v>217</v>
      </c>
      <c r="B221" s="32" t="s">
        <v>363</v>
      </c>
      <c r="C221" s="32" t="s">
        <v>364</v>
      </c>
      <c r="D221" s="32" t="s">
        <v>87</v>
      </c>
      <c r="E221" s="32" t="s">
        <v>82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74</v>
      </c>
      <c r="L221" s="32" t="s">
        <v>77</v>
      </c>
      <c r="M221" s="32" t="s">
        <v>74</v>
      </c>
      <c r="N221" s="32" t="s">
        <v>77</v>
      </c>
      <c r="O221" s="32" t="s">
        <v>1193</v>
      </c>
    </row>
    <row r="222" spans="1:15" ht="15.75" x14ac:dyDescent="0.25">
      <c r="A222" s="31">
        <v>218</v>
      </c>
      <c r="B222" s="32" t="s">
        <v>1906</v>
      </c>
      <c r="C222" s="32" t="s">
        <v>2060</v>
      </c>
      <c r="D222" s="32" t="s">
        <v>72</v>
      </c>
      <c r="E222" s="32" t="s">
        <v>82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74</v>
      </c>
      <c r="L222" s="32" t="s">
        <v>77</v>
      </c>
      <c r="M222" s="32" t="s">
        <v>74</v>
      </c>
      <c r="N222" s="32" t="s">
        <v>77</v>
      </c>
      <c r="O222" s="32" t="s">
        <v>2027</v>
      </c>
    </row>
    <row r="223" spans="1:15" ht="15.75" x14ac:dyDescent="0.25">
      <c r="A223" s="31">
        <v>219</v>
      </c>
      <c r="B223" s="32" t="s">
        <v>365</v>
      </c>
      <c r="C223" s="32" t="s">
        <v>366</v>
      </c>
      <c r="D223" s="32" t="s">
        <v>87</v>
      </c>
      <c r="E223" s="32" t="s">
        <v>82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77</v>
      </c>
      <c r="M223" s="32" t="s">
        <v>74</v>
      </c>
      <c r="N223" s="32" t="s">
        <v>77</v>
      </c>
      <c r="O223" s="32" t="s">
        <v>1193</v>
      </c>
    </row>
    <row r="224" spans="1:15" ht="15.75" x14ac:dyDescent="0.25">
      <c r="A224" s="31">
        <v>612</v>
      </c>
      <c r="B224" s="32" t="s">
        <v>367</v>
      </c>
      <c r="C224" s="32" t="s">
        <v>368</v>
      </c>
      <c r="D224" s="32" t="s">
        <v>72</v>
      </c>
      <c r="E224" s="32" t="s">
        <v>82</v>
      </c>
      <c r="F224" s="32" t="s">
        <v>2039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1193</v>
      </c>
    </row>
    <row r="225" spans="1:15" ht="15.75" x14ac:dyDescent="0.25">
      <c r="A225" s="31">
        <v>222</v>
      </c>
      <c r="B225" s="32" t="s">
        <v>369</v>
      </c>
      <c r="C225" s="32" t="s">
        <v>370</v>
      </c>
      <c r="D225" s="32" t="s">
        <v>87</v>
      </c>
      <c r="E225" s="32" t="s">
        <v>82</v>
      </c>
      <c r="F225" s="32" t="s">
        <v>2039</v>
      </c>
      <c r="G225" s="32" t="s">
        <v>77</v>
      </c>
      <c r="H225" s="32" t="s">
        <v>77</v>
      </c>
      <c r="I225" s="32" t="s">
        <v>77</v>
      </c>
      <c r="J225" s="32" t="s">
        <v>77</v>
      </c>
      <c r="K225" s="32" t="s">
        <v>74</v>
      </c>
      <c r="L225" s="32" t="s">
        <v>77</v>
      </c>
      <c r="M225" s="32" t="s">
        <v>74</v>
      </c>
      <c r="N225" s="32" t="s">
        <v>77</v>
      </c>
      <c r="O225" s="32" t="s">
        <v>1193</v>
      </c>
    </row>
    <row r="226" spans="1:15" ht="31.5" x14ac:dyDescent="0.25">
      <c r="A226" s="31">
        <v>223</v>
      </c>
      <c r="B226" s="32" t="s">
        <v>371</v>
      </c>
      <c r="C226" s="32" t="s">
        <v>372</v>
      </c>
      <c r="D226" s="32" t="s">
        <v>87</v>
      </c>
      <c r="E226" s="32" t="s">
        <v>73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1187</v>
      </c>
    </row>
    <row r="227" spans="1:15" ht="31.5" x14ac:dyDescent="0.25">
      <c r="A227" s="31">
        <v>224</v>
      </c>
      <c r="B227" s="32" t="s">
        <v>373</v>
      </c>
      <c r="C227" s="32" t="s">
        <v>374</v>
      </c>
      <c r="D227" s="32" t="s">
        <v>87</v>
      </c>
      <c r="E227" s="32" t="s">
        <v>73</v>
      </c>
      <c r="F227" s="32" t="s">
        <v>2041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74</v>
      </c>
      <c r="O227" s="32" t="s">
        <v>1189</v>
      </c>
    </row>
    <row r="228" spans="1:15" ht="31.5" x14ac:dyDescent="0.25">
      <c r="A228" s="31">
        <v>225</v>
      </c>
      <c r="B228" s="32" t="s">
        <v>375</v>
      </c>
      <c r="C228" s="32" t="s">
        <v>376</v>
      </c>
      <c r="D228" s="32" t="s">
        <v>87</v>
      </c>
      <c r="E228" s="32" t="s">
        <v>73</v>
      </c>
      <c r="F228" s="32" t="s">
        <v>2039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77</v>
      </c>
      <c r="L228" s="32" t="s">
        <v>77</v>
      </c>
      <c r="M228" s="32" t="s">
        <v>77</v>
      </c>
      <c r="N228" s="32" t="s">
        <v>74</v>
      </c>
      <c r="O228" s="32" t="s">
        <v>1185</v>
      </c>
    </row>
    <row r="229" spans="1:15" ht="31.5" x14ac:dyDescent="0.25">
      <c r="A229" s="31">
        <v>562</v>
      </c>
      <c r="B229" s="32" t="s">
        <v>377</v>
      </c>
      <c r="C229" s="32" t="s">
        <v>378</v>
      </c>
      <c r="D229" s="32" t="s">
        <v>72</v>
      </c>
      <c r="E229" s="32" t="s">
        <v>73</v>
      </c>
      <c r="F229" s="32" t="s">
        <v>2041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1192</v>
      </c>
    </row>
    <row r="230" spans="1:15" ht="31.5" x14ac:dyDescent="0.25">
      <c r="A230" s="31">
        <v>227</v>
      </c>
      <c r="B230" s="32" t="s">
        <v>379</v>
      </c>
      <c r="C230" s="32" t="s">
        <v>380</v>
      </c>
      <c r="D230" s="32" t="s">
        <v>72</v>
      </c>
      <c r="E230" s="32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74</v>
      </c>
      <c r="N230" s="32" t="s">
        <v>74</v>
      </c>
      <c r="O230" s="32" t="s">
        <v>1183</v>
      </c>
    </row>
    <row r="231" spans="1:15" ht="15.75" x14ac:dyDescent="0.25">
      <c r="A231" s="31">
        <v>228</v>
      </c>
      <c r="B231" s="32" t="s">
        <v>381</v>
      </c>
      <c r="C231" s="32" t="s">
        <v>382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1182</v>
      </c>
    </row>
    <row r="232" spans="1:15" ht="31.5" x14ac:dyDescent="0.25">
      <c r="A232" s="31">
        <v>560</v>
      </c>
      <c r="B232" s="32" t="s">
        <v>383</v>
      </c>
      <c r="C232" s="32" t="s">
        <v>39</v>
      </c>
      <c r="D232" s="32" t="s">
        <v>87</v>
      </c>
      <c r="E232" s="32" t="s">
        <v>73</v>
      </c>
      <c r="F232" s="32" t="s">
        <v>2041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77</v>
      </c>
      <c r="O232" s="32" t="s">
        <v>1183</v>
      </c>
    </row>
    <row r="233" spans="1:15" ht="15.75" x14ac:dyDescent="0.25">
      <c r="A233" s="31">
        <v>546</v>
      </c>
      <c r="B233" s="32" t="s">
        <v>384</v>
      </c>
      <c r="C233" s="32" t="s">
        <v>385</v>
      </c>
      <c r="D233" s="32" t="s">
        <v>72</v>
      </c>
      <c r="E233" s="32" t="s">
        <v>82</v>
      </c>
      <c r="F233" s="32" t="s">
        <v>2039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77</v>
      </c>
      <c r="N233" s="32" t="s">
        <v>74</v>
      </c>
      <c r="O233" s="32" t="s">
        <v>1191</v>
      </c>
    </row>
    <row r="234" spans="1:15" ht="31.5" x14ac:dyDescent="0.25">
      <c r="A234" s="31">
        <v>231</v>
      </c>
      <c r="B234" s="32" t="s">
        <v>386</v>
      </c>
      <c r="C234" s="32" t="s">
        <v>387</v>
      </c>
      <c r="D234" s="32" t="s">
        <v>87</v>
      </c>
      <c r="E234" s="32" t="s">
        <v>73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74</v>
      </c>
      <c r="O234" s="32" t="s">
        <v>1192</v>
      </c>
    </row>
    <row r="235" spans="1:15" ht="31.5" x14ac:dyDescent="0.25">
      <c r="A235" s="31">
        <v>232</v>
      </c>
      <c r="B235" s="32" t="s">
        <v>388</v>
      </c>
      <c r="C235" s="32" t="s">
        <v>389</v>
      </c>
      <c r="D235" s="32" t="s">
        <v>87</v>
      </c>
      <c r="E235" s="32" t="s">
        <v>73</v>
      </c>
      <c r="F235" s="32" t="s">
        <v>2041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1192</v>
      </c>
    </row>
    <row r="236" spans="1:15" ht="31.5" x14ac:dyDescent="0.25">
      <c r="A236" s="31">
        <v>563</v>
      </c>
      <c r="B236" s="32" t="s">
        <v>390</v>
      </c>
      <c r="C236" s="32" t="s">
        <v>391</v>
      </c>
      <c r="D236" s="32" t="s">
        <v>72</v>
      </c>
      <c r="E236" s="32" t="s">
        <v>73</v>
      </c>
      <c r="F236" s="32" t="s">
        <v>2039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77</v>
      </c>
      <c r="O236" s="32" t="s">
        <v>1191</v>
      </c>
    </row>
    <row r="237" spans="1:15" ht="31.5" x14ac:dyDescent="0.25">
      <c r="A237" s="31">
        <v>234</v>
      </c>
      <c r="B237" s="32" t="s">
        <v>392</v>
      </c>
      <c r="C237" s="32" t="s">
        <v>393</v>
      </c>
      <c r="D237" s="32" t="s">
        <v>130</v>
      </c>
      <c r="E237" s="32" t="s">
        <v>82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31.5" x14ac:dyDescent="0.25">
      <c r="A238" s="31">
        <v>235</v>
      </c>
      <c r="B238" s="32" t="s">
        <v>394</v>
      </c>
      <c r="C238" s="32" t="s">
        <v>1274</v>
      </c>
      <c r="D238" s="32" t="s">
        <v>87</v>
      </c>
      <c r="E238" s="32" t="s">
        <v>73</v>
      </c>
      <c r="F238" s="32" t="s">
        <v>2041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77</v>
      </c>
      <c r="L238" s="32" t="s">
        <v>77</v>
      </c>
      <c r="M238" s="32" t="s">
        <v>77</v>
      </c>
      <c r="N238" s="32" t="s">
        <v>74</v>
      </c>
      <c r="O238" s="32" t="s">
        <v>1192</v>
      </c>
    </row>
    <row r="239" spans="1:15" ht="31.5" x14ac:dyDescent="0.25">
      <c r="A239" s="31">
        <v>237</v>
      </c>
      <c r="B239" s="32" t="s">
        <v>395</v>
      </c>
      <c r="C239" s="32" t="s">
        <v>396</v>
      </c>
      <c r="D239" s="32" t="s">
        <v>87</v>
      </c>
      <c r="E239" s="32" t="s">
        <v>73</v>
      </c>
      <c r="F239" s="32" t="s">
        <v>2041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77</v>
      </c>
      <c r="O239" s="32" t="s">
        <v>1192</v>
      </c>
    </row>
    <row r="240" spans="1:15" ht="31.5" x14ac:dyDescent="0.25">
      <c r="A240" s="31">
        <v>239</v>
      </c>
      <c r="B240" s="32" t="s">
        <v>397</v>
      </c>
      <c r="C240" s="32" t="s">
        <v>398</v>
      </c>
      <c r="D240" s="32" t="s">
        <v>87</v>
      </c>
      <c r="E240" s="32" t="s">
        <v>73</v>
      </c>
      <c r="F240" s="32" t="s">
        <v>2041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77</v>
      </c>
      <c r="O240" s="32" t="s">
        <v>1192</v>
      </c>
    </row>
    <row r="241" spans="1:15" ht="31.5" x14ac:dyDescent="0.25">
      <c r="A241" s="31">
        <v>721</v>
      </c>
      <c r="B241" s="32" t="s">
        <v>454</v>
      </c>
      <c r="C241" s="32" t="s">
        <v>455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1192</v>
      </c>
    </row>
    <row r="242" spans="1:15" ht="31.5" x14ac:dyDescent="0.25">
      <c r="A242" s="31">
        <v>949</v>
      </c>
      <c r="B242" s="32" t="s">
        <v>456</v>
      </c>
      <c r="C242" s="32" t="s">
        <v>457</v>
      </c>
      <c r="D242" s="32" t="s">
        <v>130</v>
      </c>
      <c r="E242" s="32" t="s">
        <v>73</v>
      </c>
      <c r="F242" s="32" t="s">
        <v>2039</v>
      </c>
      <c r="G242" s="32" t="s">
        <v>77</v>
      </c>
      <c r="H242" s="32" t="s">
        <v>74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74</v>
      </c>
      <c r="N242" s="32" t="s">
        <v>74</v>
      </c>
      <c r="O242" s="32" t="s">
        <v>1192</v>
      </c>
    </row>
    <row r="243" spans="1:15" ht="31.5" x14ac:dyDescent="0.25">
      <c r="A243" s="31">
        <v>589</v>
      </c>
      <c r="B243" s="32" t="s">
        <v>458</v>
      </c>
      <c r="C243" s="32" t="s">
        <v>459</v>
      </c>
      <c r="D243" s="32" t="s">
        <v>72</v>
      </c>
      <c r="E243" s="32" t="s">
        <v>73</v>
      </c>
      <c r="F243" s="32" t="s">
        <v>2039</v>
      </c>
      <c r="G243" s="32" t="s">
        <v>77</v>
      </c>
      <c r="H243" s="32" t="s">
        <v>74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74</v>
      </c>
      <c r="N243" s="32" t="s">
        <v>74</v>
      </c>
      <c r="O243" s="32" t="s">
        <v>1192</v>
      </c>
    </row>
    <row r="244" spans="1:15" ht="31.5" x14ac:dyDescent="0.25">
      <c r="A244" s="31">
        <v>957</v>
      </c>
      <c r="B244" s="32" t="s">
        <v>460</v>
      </c>
      <c r="C244" s="32" t="s">
        <v>461</v>
      </c>
      <c r="D244" s="32" t="s">
        <v>72</v>
      </c>
      <c r="E244" s="32" t="s">
        <v>73</v>
      </c>
      <c r="F244" s="32" t="s">
        <v>2041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1190</v>
      </c>
    </row>
    <row r="245" spans="1:15" ht="31.5" x14ac:dyDescent="0.25">
      <c r="A245" s="31">
        <v>241</v>
      </c>
      <c r="B245" s="32" t="s">
        <v>462</v>
      </c>
      <c r="C245" s="32" t="s">
        <v>463</v>
      </c>
      <c r="D245" s="32" t="s">
        <v>87</v>
      </c>
      <c r="E245" s="32" t="s">
        <v>73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74</v>
      </c>
      <c r="M245" s="32" t="s">
        <v>74</v>
      </c>
      <c r="N245" s="32" t="s">
        <v>74</v>
      </c>
      <c r="O245" s="32" t="s">
        <v>1187</v>
      </c>
    </row>
    <row r="246" spans="1:15" ht="31.5" x14ac:dyDescent="0.25">
      <c r="A246" s="31">
        <v>593</v>
      </c>
      <c r="B246" s="32" t="s">
        <v>464</v>
      </c>
      <c r="C246" s="32" t="s">
        <v>465</v>
      </c>
      <c r="D246" s="32" t="s">
        <v>72</v>
      </c>
      <c r="E246" s="32" t="s">
        <v>73</v>
      </c>
      <c r="F246" s="32" t="s">
        <v>2039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1183</v>
      </c>
    </row>
    <row r="247" spans="1:15" ht="31.5" x14ac:dyDescent="0.25">
      <c r="A247" s="31">
        <v>243</v>
      </c>
      <c r="B247" s="32" t="s">
        <v>466</v>
      </c>
      <c r="C247" s="32" t="s">
        <v>467</v>
      </c>
      <c r="D247" s="32" t="s">
        <v>87</v>
      </c>
      <c r="E247" s="32" t="s">
        <v>73</v>
      </c>
      <c r="F247" s="32" t="s">
        <v>2041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1188</v>
      </c>
    </row>
    <row r="248" spans="1:15" ht="31.5" x14ac:dyDescent="0.25">
      <c r="A248" s="31">
        <v>244</v>
      </c>
      <c r="B248" s="32" t="s">
        <v>468</v>
      </c>
      <c r="C248" s="32" t="s">
        <v>469</v>
      </c>
      <c r="D248" s="32" t="s">
        <v>87</v>
      </c>
      <c r="E248" s="32" t="s">
        <v>73</v>
      </c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74</v>
      </c>
      <c r="O248" s="32" t="s">
        <v>1187</v>
      </c>
    </row>
    <row r="249" spans="1:15" ht="31.5" x14ac:dyDescent="0.25">
      <c r="A249" s="31">
        <v>246</v>
      </c>
      <c r="B249" s="32" t="s">
        <v>470</v>
      </c>
      <c r="C249" s="32" t="s">
        <v>471</v>
      </c>
      <c r="D249" s="32" t="s">
        <v>87</v>
      </c>
      <c r="E249" s="32" t="s">
        <v>73</v>
      </c>
      <c r="F249" s="32" t="s">
        <v>2041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74</v>
      </c>
      <c r="O249" s="32" t="s">
        <v>1188</v>
      </c>
    </row>
    <row r="250" spans="1:15" ht="31.5" x14ac:dyDescent="0.25">
      <c r="A250" s="31">
        <v>248</v>
      </c>
      <c r="B250" s="32" t="s">
        <v>472</v>
      </c>
      <c r="C250" s="32" t="s">
        <v>473</v>
      </c>
      <c r="D250" s="32" t="s">
        <v>87</v>
      </c>
      <c r="E250" s="32" t="s">
        <v>73</v>
      </c>
      <c r="F250" s="32" t="s">
        <v>2039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77</v>
      </c>
      <c r="L250" s="32" t="s">
        <v>77</v>
      </c>
      <c r="M250" s="32" t="s">
        <v>77</v>
      </c>
      <c r="N250" s="32" t="s">
        <v>77</v>
      </c>
      <c r="O250" s="32" t="s">
        <v>1186</v>
      </c>
    </row>
    <row r="251" spans="1:15" ht="15.75" x14ac:dyDescent="0.25">
      <c r="A251" s="31">
        <v>249</v>
      </c>
      <c r="B251" s="32" t="s">
        <v>474</v>
      </c>
      <c r="C251" s="32" t="s">
        <v>475</v>
      </c>
      <c r="D251" s="32" t="s">
        <v>72</v>
      </c>
      <c r="E251" s="32" t="s">
        <v>90</v>
      </c>
      <c r="F251" s="32" t="s">
        <v>2039</v>
      </c>
      <c r="G251" s="32" t="s">
        <v>77</v>
      </c>
      <c r="H251" s="32" t="s">
        <v>77</v>
      </c>
      <c r="I251" s="32" t="s">
        <v>77</v>
      </c>
      <c r="J251" s="32" t="s">
        <v>77</v>
      </c>
      <c r="K251" s="32" t="s">
        <v>74</v>
      </c>
      <c r="L251" s="32" t="s">
        <v>74</v>
      </c>
      <c r="M251" s="32" t="s">
        <v>74</v>
      </c>
      <c r="N251" s="32" t="s">
        <v>77</v>
      </c>
      <c r="O251" s="32" t="s">
        <v>1184</v>
      </c>
    </row>
    <row r="252" spans="1:15" ht="31.5" x14ac:dyDescent="0.25">
      <c r="A252" s="31">
        <v>815</v>
      </c>
      <c r="B252" s="32" t="s">
        <v>476</v>
      </c>
      <c r="C252" s="32" t="s">
        <v>477</v>
      </c>
      <c r="D252" s="32" t="s">
        <v>72</v>
      </c>
      <c r="E252" s="32" t="s">
        <v>73</v>
      </c>
      <c r="F252" s="32" t="s">
        <v>2041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77</v>
      </c>
      <c r="L252" s="32" t="s">
        <v>77</v>
      </c>
      <c r="M252" s="32" t="s">
        <v>77</v>
      </c>
      <c r="N252" s="32" t="s">
        <v>77</v>
      </c>
      <c r="O252" s="32" t="s">
        <v>1183</v>
      </c>
    </row>
    <row r="253" spans="1:15" ht="31.5" x14ac:dyDescent="0.25">
      <c r="A253" s="31">
        <v>904</v>
      </c>
      <c r="B253" s="32" t="s">
        <v>478</v>
      </c>
      <c r="C253" s="32" t="s">
        <v>479</v>
      </c>
      <c r="D253" s="32" t="s">
        <v>87</v>
      </c>
      <c r="E253" s="32" t="s">
        <v>73</v>
      </c>
      <c r="F253" s="32" t="s">
        <v>2041</v>
      </c>
      <c r="G253" s="32" t="s">
        <v>77</v>
      </c>
      <c r="H253" s="32" t="s">
        <v>77</v>
      </c>
      <c r="I253" s="32" t="s">
        <v>77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1186</v>
      </c>
    </row>
    <row r="254" spans="1:15" ht="31.5" x14ac:dyDescent="0.25">
      <c r="A254" s="31">
        <v>240</v>
      </c>
      <c r="B254" s="32" t="s">
        <v>480</v>
      </c>
      <c r="C254" s="32" t="s">
        <v>481</v>
      </c>
      <c r="D254" s="32" t="s">
        <v>87</v>
      </c>
      <c r="E254" s="32" t="s">
        <v>73</v>
      </c>
      <c r="F254" s="32" t="s">
        <v>2041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1189</v>
      </c>
    </row>
    <row r="255" spans="1:15" ht="31.5" x14ac:dyDescent="0.25">
      <c r="A255" s="31">
        <v>915</v>
      </c>
      <c r="B255" s="32" t="s">
        <v>482</v>
      </c>
      <c r="C255" s="32" t="s">
        <v>483</v>
      </c>
      <c r="D255" s="32" t="s">
        <v>87</v>
      </c>
      <c r="E255" s="32" t="s">
        <v>73</v>
      </c>
      <c r="F255" s="32" t="s">
        <v>2041</v>
      </c>
      <c r="G255" s="32" t="s">
        <v>77</v>
      </c>
      <c r="H255" s="32" t="s">
        <v>77</v>
      </c>
      <c r="I255" s="32" t="s">
        <v>77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74</v>
      </c>
      <c r="O255" s="32" t="s">
        <v>1189</v>
      </c>
    </row>
    <row r="256" spans="1:15" ht="31.5" x14ac:dyDescent="0.25">
      <c r="A256" s="31">
        <v>565</v>
      </c>
      <c r="B256" s="32" t="s">
        <v>484</v>
      </c>
      <c r="C256" s="32" t="s">
        <v>485</v>
      </c>
      <c r="D256" s="32" t="s">
        <v>72</v>
      </c>
      <c r="E256" s="32" t="s">
        <v>73</v>
      </c>
      <c r="F256" s="32" t="s">
        <v>2039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77</v>
      </c>
      <c r="L256" s="32" t="s">
        <v>77</v>
      </c>
      <c r="M256" s="32" t="s">
        <v>77</v>
      </c>
      <c r="N256" s="32" t="s">
        <v>74</v>
      </c>
      <c r="O256" s="32" t="s">
        <v>1189</v>
      </c>
    </row>
    <row r="257" spans="1:15" ht="15.75" x14ac:dyDescent="0.25">
      <c r="A257" s="31">
        <v>968</v>
      </c>
      <c r="B257" s="32" t="s">
        <v>486</v>
      </c>
      <c r="C257" s="32" t="s">
        <v>487</v>
      </c>
      <c r="D257" s="32" t="s">
        <v>87</v>
      </c>
      <c r="E257" s="32" t="s">
        <v>90</v>
      </c>
      <c r="F257" s="32" t="s">
        <v>2041</v>
      </c>
      <c r="G257" s="32" t="s">
        <v>77</v>
      </c>
      <c r="H257" s="32" t="s">
        <v>77</v>
      </c>
      <c r="I257" s="32" t="s">
        <v>77</v>
      </c>
      <c r="J257" s="32" t="s">
        <v>77</v>
      </c>
      <c r="K257" s="32" t="s">
        <v>74</v>
      </c>
      <c r="L257" s="32" t="s">
        <v>77</v>
      </c>
      <c r="M257" s="32" t="s">
        <v>74</v>
      </c>
      <c r="N257" s="32" t="s">
        <v>77</v>
      </c>
      <c r="O257" s="32" t="s">
        <v>1182</v>
      </c>
    </row>
    <row r="258" spans="1:15" ht="31.5" x14ac:dyDescent="0.25">
      <c r="A258" s="31">
        <v>717</v>
      </c>
      <c r="B258" s="32" t="s">
        <v>488</v>
      </c>
      <c r="C258" s="32" t="s">
        <v>489</v>
      </c>
      <c r="D258" s="32" t="s">
        <v>72</v>
      </c>
      <c r="E258" s="32" t="s">
        <v>73</v>
      </c>
      <c r="F258" s="32" t="s">
        <v>2041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1189</v>
      </c>
    </row>
    <row r="259" spans="1:15" ht="31.5" x14ac:dyDescent="0.25">
      <c r="A259" s="31">
        <v>925</v>
      </c>
      <c r="B259" s="32" t="s">
        <v>490</v>
      </c>
      <c r="C259" s="32" t="s">
        <v>491</v>
      </c>
      <c r="D259" s="32" t="s">
        <v>87</v>
      </c>
      <c r="E259" s="32" t="s">
        <v>73</v>
      </c>
      <c r="F259" s="32" t="s">
        <v>2041</v>
      </c>
      <c r="G259" s="32" t="s">
        <v>77</v>
      </c>
      <c r="H259" s="32" t="s">
        <v>77</v>
      </c>
      <c r="I259" s="32" t="s">
        <v>77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1188</v>
      </c>
    </row>
    <row r="260" spans="1:15" ht="31.5" x14ac:dyDescent="0.25">
      <c r="A260" s="31">
        <v>629</v>
      </c>
      <c r="B260" s="32" t="s">
        <v>492</v>
      </c>
      <c r="C260" s="32" t="s">
        <v>1272</v>
      </c>
      <c r="D260" s="32" t="s">
        <v>72</v>
      </c>
      <c r="E260" s="32" t="s">
        <v>73</v>
      </c>
      <c r="F260" s="32" t="s">
        <v>2041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74</v>
      </c>
      <c r="L260" s="32" t="s">
        <v>77</v>
      </c>
      <c r="M260" s="32" t="s">
        <v>74</v>
      </c>
      <c r="N260" s="32" t="s">
        <v>77</v>
      </c>
      <c r="O260" s="32" t="s">
        <v>1183</v>
      </c>
    </row>
    <row r="261" spans="1:15" ht="31.5" x14ac:dyDescent="0.25">
      <c r="A261" s="31">
        <v>931</v>
      </c>
      <c r="B261" s="32" t="s">
        <v>493</v>
      </c>
      <c r="C261" s="32" t="s">
        <v>494</v>
      </c>
      <c r="D261" s="32" t="s">
        <v>72</v>
      </c>
      <c r="E261" s="32" t="s">
        <v>73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1183</v>
      </c>
    </row>
    <row r="262" spans="1:15" ht="31.5" x14ac:dyDescent="0.25">
      <c r="A262" s="31">
        <v>642</v>
      </c>
      <c r="B262" s="32" t="s">
        <v>495</v>
      </c>
      <c r="C262" s="32" t="s">
        <v>496</v>
      </c>
      <c r="D262" s="32" t="s">
        <v>72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77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1189</v>
      </c>
    </row>
    <row r="263" spans="1:15" ht="31.5" x14ac:dyDescent="0.25">
      <c r="A263" s="31">
        <v>555</v>
      </c>
      <c r="B263" s="32" t="s">
        <v>497</v>
      </c>
      <c r="C263" s="32" t="s">
        <v>498</v>
      </c>
      <c r="D263" s="32" t="s">
        <v>72</v>
      </c>
      <c r="E263" s="32" t="s">
        <v>73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1189</v>
      </c>
    </row>
    <row r="264" spans="1:15" ht="31.5" x14ac:dyDescent="0.25">
      <c r="A264" s="31">
        <v>946</v>
      </c>
      <c r="B264" s="32" t="s">
        <v>1197</v>
      </c>
      <c r="C264" s="32" t="s">
        <v>1198</v>
      </c>
      <c r="D264" s="32" t="s">
        <v>72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1189</v>
      </c>
    </row>
    <row r="265" spans="1:15" ht="31.5" x14ac:dyDescent="0.25">
      <c r="A265" s="31">
        <v>738</v>
      </c>
      <c r="B265" s="32" t="s">
        <v>499</v>
      </c>
      <c r="C265" s="32" t="s">
        <v>500</v>
      </c>
      <c r="D265" s="32" t="s">
        <v>72</v>
      </c>
      <c r="E265" s="32" t="s">
        <v>73</v>
      </c>
      <c r="F265" s="32" t="s">
        <v>2039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77</v>
      </c>
      <c r="O265" s="32" t="s">
        <v>1189</v>
      </c>
    </row>
    <row r="266" spans="1:15" ht="31.5" x14ac:dyDescent="0.25">
      <c r="A266" s="31">
        <v>971</v>
      </c>
      <c r="B266" s="32" t="s">
        <v>501</v>
      </c>
      <c r="C266" s="32" t="s">
        <v>502</v>
      </c>
      <c r="D266" s="32" t="s">
        <v>72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1183</v>
      </c>
    </row>
    <row r="267" spans="1:15" ht="31.5" x14ac:dyDescent="0.25">
      <c r="A267" s="31">
        <v>976</v>
      </c>
      <c r="B267" s="32" t="s">
        <v>503</v>
      </c>
      <c r="C267" s="32" t="s">
        <v>504</v>
      </c>
      <c r="D267" s="32" t="s">
        <v>72</v>
      </c>
      <c r="E267" s="32" t="s">
        <v>73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77</v>
      </c>
      <c r="O267" s="32" t="s">
        <v>1186</v>
      </c>
    </row>
    <row r="268" spans="1:15" ht="31.5" x14ac:dyDescent="0.25">
      <c r="A268" s="31">
        <v>718</v>
      </c>
      <c r="B268" s="32" t="s">
        <v>505</v>
      </c>
      <c r="C268" s="32" t="s">
        <v>506</v>
      </c>
      <c r="D268" s="32" t="s">
        <v>72</v>
      </c>
      <c r="E268" s="32" t="s">
        <v>73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1183</v>
      </c>
    </row>
    <row r="269" spans="1:15" ht="31.5" x14ac:dyDescent="0.25">
      <c r="A269" s="31">
        <v>591</v>
      </c>
      <c r="B269" s="32" t="s">
        <v>507</v>
      </c>
      <c r="C269" s="32" t="s">
        <v>508</v>
      </c>
      <c r="D269" s="32" t="s">
        <v>72</v>
      </c>
      <c r="E269" s="32" t="s">
        <v>73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77</v>
      </c>
      <c r="M269" s="32" t="s">
        <v>77</v>
      </c>
      <c r="N269" s="32" t="s">
        <v>74</v>
      </c>
      <c r="O269" s="32" t="s">
        <v>1183</v>
      </c>
    </row>
    <row r="270" spans="1:15" ht="15.75" x14ac:dyDescent="0.25">
      <c r="A270" s="31">
        <v>749</v>
      </c>
      <c r="B270" s="32" t="s">
        <v>509</v>
      </c>
      <c r="C270" s="32" t="s">
        <v>510</v>
      </c>
      <c r="D270" s="32" t="s">
        <v>72</v>
      </c>
      <c r="E270" s="32" t="s">
        <v>105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1207</v>
      </c>
    </row>
    <row r="271" spans="1:15" ht="15.75" x14ac:dyDescent="0.25">
      <c r="A271" s="31">
        <v>252</v>
      </c>
      <c r="B271" s="32" t="s">
        <v>511</v>
      </c>
      <c r="C271" s="32" t="s">
        <v>512</v>
      </c>
      <c r="D271" s="32" t="s">
        <v>72</v>
      </c>
      <c r="E271" s="32" t="s">
        <v>90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74</v>
      </c>
      <c r="L271" s="32" t="s">
        <v>74</v>
      </c>
      <c r="M271" s="32" t="s">
        <v>74</v>
      </c>
      <c r="N271" s="32" t="s">
        <v>77</v>
      </c>
      <c r="O271" s="32" t="s">
        <v>1184</v>
      </c>
    </row>
    <row r="272" spans="1:15" ht="15.75" x14ac:dyDescent="0.25">
      <c r="A272" s="31">
        <v>253</v>
      </c>
      <c r="B272" s="32" t="s">
        <v>513</v>
      </c>
      <c r="C272" s="32" t="s">
        <v>514</v>
      </c>
      <c r="D272" s="32" t="s">
        <v>87</v>
      </c>
      <c r="E272" s="32" t="s">
        <v>105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74</v>
      </c>
      <c r="O272" s="32" t="s">
        <v>1207</v>
      </c>
    </row>
    <row r="273" spans="1:15" ht="15.75" x14ac:dyDescent="0.25">
      <c r="A273" s="31">
        <v>647</v>
      </c>
      <c r="B273" s="32" t="s">
        <v>515</v>
      </c>
      <c r="C273" s="32" t="s">
        <v>516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1206</v>
      </c>
    </row>
    <row r="274" spans="1:15" ht="15.75" x14ac:dyDescent="0.25">
      <c r="A274" s="31">
        <v>601</v>
      </c>
      <c r="B274" s="32" t="s">
        <v>517</v>
      </c>
      <c r="C274" s="32" t="s">
        <v>518</v>
      </c>
      <c r="D274" s="32" t="s">
        <v>72</v>
      </c>
      <c r="E274" s="32" t="s">
        <v>105</v>
      </c>
      <c r="F274" s="32" t="s">
        <v>2039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1207</v>
      </c>
    </row>
    <row r="275" spans="1:15" ht="15.75" x14ac:dyDescent="0.25">
      <c r="A275" s="31">
        <v>256</v>
      </c>
      <c r="B275" s="32" t="s">
        <v>519</v>
      </c>
      <c r="C275" s="32" t="s">
        <v>520</v>
      </c>
      <c r="D275" s="32" t="s">
        <v>87</v>
      </c>
      <c r="E275" s="32" t="s">
        <v>105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1207</v>
      </c>
    </row>
    <row r="276" spans="1:15" ht="15.75" x14ac:dyDescent="0.25">
      <c r="A276" s="31">
        <v>257</v>
      </c>
      <c r="B276" s="32" t="s">
        <v>521</v>
      </c>
      <c r="C276" s="32" t="s">
        <v>522</v>
      </c>
      <c r="D276" s="32" t="s">
        <v>87</v>
      </c>
      <c r="E276" s="32" t="s">
        <v>105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1207</v>
      </c>
    </row>
    <row r="277" spans="1:15" ht="15.75" x14ac:dyDescent="0.25">
      <c r="A277" s="31">
        <v>599</v>
      </c>
      <c r="B277" s="32" t="s">
        <v>523</v>
      </c>
      <c r="C277" s="32" t="s">
        <v>524</v>
      </c>
      <c r="D277" s="32" t="s">
        <v>72</v>
      </c>
      <c r="E277" s="32" t="s">
        <v>105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1207</v>
      </c>
    </row>
    <row r="278" spans="1:15" ht="15.75" x14ac:dyDescent="0.25">
      <c r="A278" s="31">
        <v>633</v>
      </c>
      <c r="B278" s="32" t="s">
        <v>525</v>
      </c>
      <c r="C278" s="32" t="s">
        <v>526</v>
      </c>
      <c r="D278" s="32" t="s">
        <v>72</v>
      </c>
      <c r="E278" s="32" t="s">
        <v>105</v>
      </c>
      <c r="F278" s="32" t="s">
        <v>2041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1206</v>
      </c>
    </row>
    <row r="279" spans="1:15" ht="15.75" x14ac:dyDescent="0.25">
      <c r="A279" s="31">
        <v>261</v>
      </c>
      <c r="B279" s="32" t="s">
        <v>527</v>
      </c>
      <c r="C279" s="32" t="s">
        <v>528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1207</v>
      </c>
    </row>
    <row r="280" spans="1:15" ht="15.75" x14ac:dyDescent="0.25">
      <c r="A280" s="31">
        <v>262</v>
      </c>
      <c r="B280" s="32" t="s">
        <v>529</v>
      </c>
      <c r="C280" s="32" t="s">
        <v>530</v>
      </c>
      <c r="D280" s="32" t="s">
        <v>87</v>
      </c>
      <c r="E280" s="32" t="s">
        <v>105</v>
      </c>
      <c r="F280" s="32" t="s">
        <v>2041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74</v>
      </c>
      <c r="M280" s="32" t="s">
        <v>74</v>
      </c>
      <c r="N280" s="32" t="s">
        <v>74</v>
      </c>
      <c r="O280" s="32" t="s">
        <v>1207</v>
      </c>
    </row>
    <row r="281" spans="1:15" ht="15.75" x14ac:dyDescent="0.25">
      <c r="A281" s="31">
        <v>632</v>
      </c>
      <c r="B281" s="32" t="s">
        <v>531</v>
      </c>
      <c r="C281" s="32" t="s">
        <v>532</v>
      </c>
      <c r="D281" s="32" t="s">
        <v>72</v>
      </c>
      <c r="E281" s="32" t="s">
        <v>105</v>
      </c>
      <c r="F281" s="32" t="s">
        <v>2039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77</v>
      </c>
      <c r="O281" s="32" t="s">
        <v>1207</v>
      </c>
    </row>
    <row r="282" spans="1:15" ht="31.5" x14ac:dyDescent="0.25">
      <c r="A282" s="31">
        <v>264</v>
      </c>
      <c r="B282" s="32" t="s">
        <v>533</v>
      </c>
      <c r="C282" s="32" t="s">
        <v>534</v>
      </c>
      <c r="D282" s="32" t="s">
        <v>87</v>
      </c>
      <c r="E282" s="32" t="s">
        <v>73</v>
      </c>
      <c r="F282" s="32" t="s">
        <v>2041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1183</v>
      </c>
    </row>
    <row r="283" spans="1:15" ht="15.75" x14ac:dyDescent="0.25">
      <c r="A283" s="31">
        <v>750</v>
      </c>
      <c r="B283" s="32" t="s">
        <v>535</v>
      </c>
      <c r="C283" s="32" t="s">
        <v>536</v>
      </c>
      <c r="D283" s="32" t="s">
        <v>72</v>
      </c>
      <c r="E283" s="32" t="s">
        <v>90</v>
      </c>
      <c r="F283" s="32" t="s">
        <v>2041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74</v>
      </c>
      <c r="L283" s="32" t="s">
        <v>77</v>
      </c>
      <c r="M283" s="32" t="s">
        <v>74</v>
      </c>
      <c r="N283" s="32" t="s">
        <v>77</v>
      </c>
      <c r="O283" s="32" t="s">
        <v>1184</v>
      </c>
    </row>
    <row r="284" spans="1:15" ht="31.5" x14ac:dyDescent="0.25">
      <c r="A284" s="31">
        <v>266</v>
      </c>
      <c r="B284" s="32" t="s">
        <v>537</v>
      </c>
      <c r="C284" s="32" t="s">
        <v>538</v>
      </c>
      <c r="D284" s="32" t="s">
        <v>72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1190</v>
      </c>
    </row>
    <row r="285" spans="1:15" ht="31.5" x14ac:dyDescent="0.25">
      <c r="A285" s="31">
        <v>267</v>
      </c>
      <c r="B285" s="32" t="s">
        <v>539</v>
      </c>
      <c r="C285" s="32" t="s">
        <v>540</v>
      </c>
      <c r="D285" s="32" t="s">
        <v>72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1190</v>
      </c>
    </row>
    <row r="286" spans="1:15" ht="15.75" x14ac:dyDescent="0.25">
      <c r="A286" s="31">
        <v>268</v>
      </c>
      <c r="B286" s="32" t="s">
        <v>541</v>
      </c>
      <c r="C286" s="32" t="s">
        <v>542</v>
      </c>
      <c r="D286" s="32" t="s">
        <v>72</v>
      </c>
      <c r="E286" s="32" t="s">
        <v>82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1193</v>
      </c>
    </row>
    <row r="287" spans="1:15" ht="31.5" x14ac:dyDescent="0.25">
      <c r="A287" s="31">
        <v>739</v>
      </c>
      <c r="B287" s="32" t="s">
        <v>543</v>
      </c>
      <c r="C287" s="32" t="s">
        <v>544</v>
      </c>
      <c r="D287" s="32" t="s">
        <v>72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31.5" x14ac:dyDescent="0.25">
      <c r="A288" s="31">
        <v>553</v>
      </c>
      <c r="B288" s="32" t="s">
        <v>545</v>
      </c>
      <c r="C288" s="32" t="s">
        <v>546</v>
      </c>
      <c r="D288" s="32" t="s">
        <v>72</v>
      </c>
      <c r="E288" s="32" t="s">
        <v>73</v>
      </c>
      <c r="F288" s="32" t="s">
        <v>2039</v>
      </c>
      <c r="G288" s="32" t="s">
        <v>77</v>
      </c>
      <c r="H288" s="32" t="s">
        <v>74</v>
      </c>
      <c r="I288" s="32" t="s">
        <v>74</v>
      </c>
      <c r="J288" s="32" t="s">
        <v>74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1190</v>
      </c>
    </row>
    <row r="289" spans="1:15" ht="31.5" x14ac:dyDescent="0.25">
      <c r="A289" s="31">
        <v>272</v>
      </c>
      <c r="B289" s="32" t="s">
        <v>547</v>
      </c>
      <c r="C289" s="32" t="s">
        <v>548</v>
      </c>
      <c r="D289" s="32" t="s">
        <v>72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1188</v>
      </c>
    </row>
    <row r="290" spans="1:15" ht="31.5" x14ac:dyDescent="0.25">
      <c r="A290" s="31">
        <v>634</v>
      </c>
      <c r="B290" s="32" t="s">
        <v>549</v>
      </c>
      <c r="C290" s="32" t="s">
        <v>550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74</v>
      </c>
      <c r="L290" s="32" t="s">
        <v>74</v>
      </c>
      <c r="M290" s="32" t="s">
        <v>74</v>
      </c>
      <c r="N290" s="32" t="s">
        <v>77</v>
      </c>
      <c r="O290" s="32" t="s">
        <v>1194</v>
      </c>
    </row>
    <row r="291" spans="1:15" ht="31.5" x14ac:dyDescent="0.25">
      <c r="A291" s="31">
        <v>596</v>
      </c>
      <c r="B291" s="32" t="s">
        <v>551</v>
      </c>
      <c r="C291" s="32" t="s">
        <v>552</v>
      </c>
      <c r="D291" s="32" t="s">
        <v>72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1187</v>
      </c>
    </row>
    <row r="292" spans="1:15" ht="15.75" x14ac:dyDescent="0.25">
      <c r="A292" s="31">
        <v>275</v>
      </c>
      <c r="B292" s="32" t="s">
        <v>553</v>
      </c>
      <c r="C292" s="32" t="s">
        <v>51</v>
      </c>
      <c r="D292" s="32" t="s">
        <v>87</v>
      </c>
      <c r="E292" s="32" t="s">
        <v>105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77</v>
      </c>
      <c r="O292" s="32" t="s">
        <v>1207</v>
      </c>
    </row>
    <row r="293" spans="1:15" ht="31.5" x14ac:dyDescent="0.25">
      <c r="A293" s="31">
        <v>276</v>
      </c>
      <c r="B293" s="32" t="s">
        <v>554</v>
      </c>
      <c r="C293" s="32" t="s">
        <v>555</v>
      </c>
      <c r="D293" s="32" t="s">
        <v>72</v>
      </c>
      <c r="E293" s="32" t="s">
        <v>105</v>
      </c>
      <c r="F293" s="32" t="s">
        <v>2039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1212</v>
      </c>
    </row>
    <row r="294" spans="1:15" ht="15.75" x14ac:dyDescent="0.25">
      <c r="A294" s="31">
        <v>277</v>
      </c>
      <c r="B294" s="32" t="s">
        <v>556</v>
      </c>
      <c r="C294" s="32" t="s">
        <v>557</v>
      </c>
      <c r="D294" s="32" t="s">
        <v>87</v>
      </c>
      <c r="E294" s="32" t="s">
        <v>105</v>
      </c>
      <c r="F294" s="32" t="s">
        <v>2039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1207</v>
      </c>
    </row>
    <row r="295" spans="1:15" ht="31.5" x14ac:dyDescent="0.25">
      <c r="A295" s="31">
        <v>787</v>
      </c>
      <c r="B295" s="32" t="s">
        <v>558</v>
      </c>
      <c r="C295" s="32" t="s">
        <v>287</v>
      </c>
      <c r="D295" s="32" t="s">
        <v>87</v>
      </c>
      <c r="E295" s="32" t="s">
        <v>73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74</v>
      </c>
      <c r="L295" s="32" t="s">
        <v>74</v>
      </c>
      <c r="M295" s="32" t="s">
        <v>74</v>
      </c>
      <c r="N295" s="32" t="s">
        <v>74</v>
      </c>
      <c r="O295" s="32" t="s">
        <v>1188</v>
      </c>
    </row>
    <row r="296" spans="1:15" ht="31.5" x14ac:dyDescent="0.25">
      <c r="A296" s="31">
        <v>279</v>
      </c>
      <c r="B296" s="32" t="s">
        <v>1203</v>
      </c>
      <c r="C296" s="32" t="s">
        <v>1204</v>
      </c>
      <c r="D296" s="32" t="s">
        <v>72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1188</v>
      </c>
    </row>
    <row r="297" spans="1:15" ht="15.75" x14ac:dyDescent="0.25">
      <c r="A297" s="31">
        <v>752</v>
      </c>
      <c r="B297" s="32" t="s">
        <v>560</v>
      </c>
      <c r="C297" s="32" t="s">
        <v>561</v>
      </c>
      <c r="D297" s="32" t="s">
        <v>72</v>
      </c>
      <c r="E297" s="32" t="s">
        <v>105</v>
      </c>
      <c r="F297" s="32" t="s">
        <v>2041</v>
      </c>
      <c r="G297" s="32" t="s">
        <v>77</v>
      </c>
      <c r="H297" s="32" t="s">
        <v>77</v>
      </c>
      <c r="I297" s="32" t="s">
        <v>77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1211</v>
      </c>
    </row>
    <row r="298" spans="1:15" ht="15.75" x14ac:dyDescent="0.25">
      <c r="A298" s="31">
        <v>737</v>
      </c>
      <c r="B298" s="32" t="s">
        <v>562</v>
      </c>
      <c r="C298" s="32" t="s">
        <v>563</v>
      </c>
      <c r="D298" s="32" t="s">
        <v>72</v>
      </c>
      <c r="E298" s="32" t="s">
        <v>105</v>
      </c>
      <c r="F298" s="32" t="s">
        <v>2039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77</v>
      </c>
      <c r="M298" s="32" t="s">
        <v>74</v>
      </c>
      <c r="N298" s="32" t="s">
        <v>77</v>
      </c>
      <c r="O298" s="32" t="s">
        <v>1208</v>
      </c>
    </row>
    <row r="299" spans="1:15" ht="15.75" x14ac:dyDescent="0.25">
      <c r="A299" s="31">
        <v>282</v>
      </c>
      <c r="B299" s="32" t="s">
        <v>564</v>
      </c>
      <c r="C299" s="32" t="s">
        <v>565</v>
      </c>
      <c r="D299" s="32" t="s">
        <v>72</v>
      </c>
      <c r="E299" s="32" t="s">
        <v>105</v>
      </c>
      <c r="F299" s="32" t="s">
        <v>2039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1206</v>
      </c>
    </row>
    <row r="300" spans="1:15" ht="31.5" x14ac:dyDescent="0.25">
      <c r="A300" s="31">
        <v>283</v>
      </c>
      <c r="B300" s="32" t="s">
        <v>566</v>
      </c>
      <c r="C300" s="32" t="s">
        <v>567</v>
      </c>
      <c r="D300" s="32" t="s">
        <v>130</v>
      </c>
      <c r="E300" s="32" t="s">
        <v>105</v>
      </c>
      <c r="F300" s="32" t="s">
        <v>2039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1206</v>
      </c>
    </row>
    <row r="301" spans="1:15" ht="15.75" x14ac:dyDescent="0.25">
      <c r="A301" s="31">
        <v>528</v>
      </c>
      <c r="B301" s="32" t="s">
        <v>568</v>
      </c>
      <c r="C301" s="32" t="s">
        <v>569</v>
      </c>
      <c r="D301" s="32" t="s">
        <v>87</v>
      </c>
      <c r="E301" s="32" t="s">
        <v>105</v>
      </c>
      <c r="F301" s="32" t="s">
        <v>2039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1206</v>
      </c>
    </row>
    <row r="302" spans="1:15" ht="15.75" x14ac:dyDescent="0.25">
      <c r="A302" s="31">
        <v>285</v>
      </c>
      <c r="B302" s="32" t="s">
        <v>570</v>
      </c>
      <c r="C302" s="32" t="s">
        <v>571</v>
      </c>
      <c r="D302" s="32" t="s">
        <v>72</v>
      </c>
      <c r="E302" s="32" t="s">
        <v>105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1208</v>
      </c>
    </row>
    <row r="303" spans="1:15" ht="15.75" x14ac:dyDescent="0.25">
      <c r="A303" s="31">
        <v>727</v>
      </c>
      <c r="B303" s="32" t="s">
        <v>572</v>
      </c>
      <c r="C303" s="32" t="s">
        <v>573</v>
      </c>
      <c r="D303" s="32" t="s">
        <v>72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1206</v>
      </c>
    </row>
    <row r="304" spans="1:15" ht="31.5" x14ac:dyDescent="0.25">
      <c r="A304" s="31">
        <v>743</v>
      </c>
      <c r="B304" s="32" t="s">
        <v>574</v>
      </c>
      <c r="C304" s="32" t="s">
        <v>575</v>
      </c>
      <c r="D304" s="32" t="s">
        <v>72</v>
      </c>
      <c r="E304" s="32" t="s">
        <v>73</v>
      </c>
      <c r="F304" s="32" t="s">
        <v>2041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74</v>
      </c>
      <c r="O304" s="32" t="s">
        <v>1191</v>
      </c>
    </row>
    <row r="305" spans="1:15" ht="31.5" x14ac:dyDescent="0.25">
      <c r="A305" s="31">
        <v>744</v>
      </c>
      <c r="B305" s="32" t="s">
        <v>576</v>
      </c>
      <c r="C305" s="32" t="s">
        <v>577</v>
      </c>
      <c r="D305" s="32" t="s">
        <v>72</v>
      </c>
      <c r="E305" s="32" t="s">
        <v>73</v>
      </c>
      <c r="F305" s="32" t="s">
        <v>2041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1190</v>
      </c>
    </row>
    <row r="306" spans="1:15" ht="31.5" x14ac:dyDescent="0.25">
      <c r="A306" s="31">
        <v>290</v>
      </c>
      <c r="B306" s="32" t="s">
        <v>578</v>
      </c>
      <c r="C306" s="32" t="s">
        <v>579</v>
      </c>
      <c r="D306" s="32" t="s">
        <v>72</v>
      </c>
      <c r="E306" s="32" t="s">
        <v>105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1212</v>
      </c>
    </row>
    <row r="307" spans="1:15" ht="15.75" x14ac:dyDescent="0.25">
      <c r="A307" s="31">
        <v>291</v>
      </c>
      <c r="B307" s="32" t="s">
        <v>580</v>
      </c>
      <c r="C307" s="32" t="s">
        <v>581</v>
      </c>
      <c r="D307" s="32" t="s">
        <v>72</v>
      </c>
      <c r="E307" s="32" t="s">
        <v>105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74</v>
      </c>
      <c r="O307" s="32" t="s">
        <v>1206</v>
      </c>
    </row>
    <row r="308" spans="1:15" ht="15.75" x14ac:dyDescent="0.25">
      <c r="A308" s="31">
        <v>292</v>
      </c>
      <c r="B308" s="32" t="s">
        <v>582</v>
      </c>
      <c r="C308" s="32" t="s">
        <v>583</v>
      </c>
      <c r="D308" s="32" t="s">
        <v>72</v>
      </c>
      <c r="E308" s="32" t="s">
        <v>105</v>
      </c>
      <c r="F308" s="32" t="s">
        <v>2039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74</v>
      </c>
      <c r="M308" s="32" t="s">
        <v>74</v>
      </c>
      <c r="N308" s="32" t="s">
        <v>77</v>
      </c>
      <c r="O308" s="32" t="s">
        <v>1182</v>
      </c>
    </row>
    <row r="309" spans="1:15" ht="31.5" x14ac:dyDescent="0.25">
      <c r="A309" s="31">
        <v>293</v>
      </c>
      <c r="B309" s="32" t="s">
        <v>584</v>
      </c>
      <c r="C309" s="32" t="s">
        <v>585</v>
      </c>
      <c r="D309" s="32" t="s">
        <v>72</v>
      </c>
      <c r="E309" s="32" t="s">
        <v>82</v>
      </c>
      <c r="F309" s="32" t="s">
        <v>2039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74</v>
      </c>
      <c r="M309" s="32" t="s">
        <v>74</v>
      </c>
      <c r="N309" s="32" t="s">
        <v>74</v>
      </c>
      <c r="O309" s="32" t="s">
        <v>1194</v>
      </c>
    </row>
    <row r="310" spans="1:15" ht="31.5" x14ac:dyDescent="0.25">
      <c r="A310" s="31">
        <v>294</v>
      </c>
      <c r="B310" s="32" t="s">
        <v>586</v>
      </c>
      <c r="C310" s="32" t="s">
        <v>587</v>
      </c>
      <c r="D310" s="32" t="s">
        <v>72</v>
      </c>
      <c r="E310" s="32" t="s">
        <v>82</v>
      </c>
      <c r="F310" s="32" t="s">
        <v>2039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74</v>
      </c>
      <c r="O310" s="32" t="s">
        <v>1194</v>
      </c>
    </row>
    <row r="311" spans="1:15" ht="31.5" x14ac:dyDescent="0.25">
      <c r="A311" s="31">
        <v>295</v>
      </c>
      <c r="B311" s="32" t="s">
        <v>588</v>
      </c>
      <c r="C311" s="32" t="s">
        <v>589</v>
      </c>
      <c r="D311" s="32" t="s">
        <v>72</v>
      </c>
      <c r="E311" s="32" t="s">
        <v>82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74</v>
      </c>
      <c r="M311" s="32" t="s">
        <v>74</v>
      </c>
      <c r="N311" s="32" t="s">
        <v>74</v>
      </c>
      <c r="O311" s="32" t="s">
        <v>1194</v>
      </c>
    </row>
    <row r="312" spans="1:15" ht="15.75" x14ac:dyDescent="0.25">
      <c r="A312" s="31">
        <v>296</v>
      </c>
      <c r="B312" s="32" t="s">
        <v>590</v>
      </c>
      <c r="C312" s="32" t="s">
        <v>1209</v>
      </c>
      <c r="D312" s="32" t="s">
        <v>72</v>
      </c>
      <c r="E312" s="32" t="s">
        <v>90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74</v>
      </c>
      <c r="M312" s="32" t="s">
        <v>74</v>
      </c>
      <c r="N312" s="32" t="s">
        <v>74</v>
      </c>
      <c r="O312" s="32" t="s">
        <v>1182</v>
      </c>
    </row>
    <row r="313" spans="1:15" ht="15.75" x14ac:dyDescent="0.25">
      <c r="A313" s="31">
        <v>297</v>
      </c>
      <c r="B313" s="32" t="s">
        <v>1258</v>
      </c>
      <c r="C313" s="32" t="s">
        <v>1259</v>
      </c>
      <c r="D313" s="32" t="s">
        <v>72</v>
      </c>
      <c r="E313" s="32" t="s">
        <v>90</v>
      </c>
      <c r="F313" s="32" t="s">
        <v>2039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74</v>
      </c>
      <c r="O313" s="32" t="s">
        <v>1182</v>
      </c>
    </row>
    <row r="314" spans="1:15" ht="31.5" x14ac:dyDescent="0.25">
      <c r="A314" s="31">
        <v>298</v>
      </c>
      <c r="B314" s="32" t="s">
        <v>1230</v>
      </c>
      <c r="C314" s="32" t="s">
        <v>1231</v>
      </c>
      <c r="D314" s="32" t="s">
        <v>72</v>
      </c>
      <c r="E314" s="32" t="s">
        <v>73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1183</v>
      </c>
    </row>
    <row r="315" spans="1:15" ht="31.5" x14ac:dyDescent="0.25">
      <c r="A315" s="31">
        <v>20</v>
      </c>
      <c r="B315" s="32" t="s">
        <v>2162</v>
      </c>
      <c r="C315" s="32" t="s">
        <v>2160</v>
      </c>
      <c r="D315" s="32" t="s">
        <v>72</v>
      </c>
      <c r="E315" s="32" t="s">
        <v>73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/>
    </row>
    <row r="316" spans="1:15" ht="15.75" x14ac:dyDescent="0.25">
      <c r="A316" s="31">
        <v>299</v>
      </c>
      <c r="B316" s="32" t="s">
        <v>1252</v>
      </c>
      <c r="C316" s="32" t="s">
        <v>1253</v>
      </c>
      <c r="D316" s="32" t="s">
        <v>72</v>
      </c>
      <c r="E316" s="32" t="s">
        <v>105</v>
      </c>
      <c r="F316" s="32" t="s">
        <v>2039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1182</v>
      </c>
    </row>
    <row r="317" spans="1:15" ht="31.5" x14ac:dyDescent="0.25">
      <c r="A317" s="31">
        <v>300</v>
      </c>
      <c r="B317" s="32" t="s">
        <v>1226</v>
      </c>
      <c r="C317" s="32" t="s">
        <v>1227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1185</v>
      </c>
    </row>
    <row r="318" spans="1:15" ht="15.75" x14ac:dyDescent="0.25">
      <c r="A318" s="31">
        <v>301</v>
      </c>
      <c r="B318" s="32" t="s">
        <v>591</v>
      </c>
      <c r="C318" s="32" t="s">
        <v>592</v>
      </c>
      <c r="D318" s="32" t="s">
        <v>72</v>
      </c>
      <c r="E318" s="32" t="s">
        <v>90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31.5" x14ac:dyDescent="0.25">
      <c r="A319" s="31">
        <v>302</v>
      </c>
      <c r="B319" s="32" t="s">
        <v>1228</v>
      </c>
      <c r="C319" s="32" t="s">
        <v>1229</v>
      </c>
      <c r="D319" s="32" t="s">
        <v>72</v>
      </c>
      <c r="E319" s="32" t="s">
        <v>73</v>
      </c>
      <c r="F319" s="32" t="s">
        <v>2039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1190</v>
      </c>
    </row>
    <row r="320" spans="1:15" ht="15.75" x14ac:dyDescent="0.25">
      <c r="A320" s="31">
        <v>783</v>
      </c>
      <c r="B320" s="32" t="s">
        <v>593</v>
      </c>
      <c r="C320" s="32" t="s">
        <v>594</v>
      </c>
      <c r="D320" s="32" t="s">
        <v>72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1184</v>
      </c>
    </row>
    <row r="321" spans="1:15" ht="15.75" x14ac:dyDescent="0.25">
      <c r="A321" s="31">
        <v>304</v>
      </c>
      <c r="B321" s="32" t="s">
        <v>1254</v>
      </c>
      <c r="C321" s="32" t="s">
        <v>1255</v>
      </c>
      <c r="D321" s="32" t="s">
        <v>72</v>
      </c>
      <c r="E321" s="32" t="s">
        <v>105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74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1206</v>
      </c>
    </row>
    <row r="322" spans="1:15" ht="31.5" x14ac:dyDescent="0.25">
      <c r="A322" s="31">
        <v>608</v>
      </c>
      <c r="B322" s="32" t="s">
        <v>595</v>
      </c>
      <c r="C322" s="32" t="s">
        <v>596</v>
      </c>
      <c r="D322" s="32" t="s">
        <v>72</v>
      </c>
      <c r="E322" s="32" t="s">
        <v>82</v>
      </c>
      <c r="F322" s="32" t="s">
        <v>2041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1194</v>
      </c>
    </row>
    <row r="323" spans="1:15" ht="15.75" x14ac:dyDescent="0.25">
      <c r="A323" s="31">
        <v>306</v>
      </c>
      <c r="B323" s="32" t="s">
        <v>1941</v>
      </c>
      <c r="C323" s="32" t="s">
        <v>1897</v>
      </c>
      <c r="D323" s="32" t="s">
        <v>72</v>
      </c>
      <c r="E323" s="32" t="s">
        <v>105</v>
      </c>
      <c r="F323" s="32" t="s">
        <v>2039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2027</v>
      </c>
    </row>
    <row r="324" spans="1:15" ht="31.5" x14ac:dyDescent="0.25">
      <c r="A324" s="31">
        <v>966</v>
      </c>
      <c r="B324" s="32" t="s">
        <v>2163</v>
      </c>
      <c r="C324" s="32" t="s">
        <v>2152</v>
      </c>
      <c r="D324" s="32" t="s">
        <v>72</v>
      </c>
      <c r="E324" s="32" t="s">
        <v>73</v>
      </c>
      <c r="F324" s="32" t="s">
        <v>2039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/>
    </row>
    <row r="325" spans="1:15" ht="15.75" x14ac:dyDescent="0.25">
      <c r="A325" s="31">
        <v>309</v>
      </c>
      <c r="B325" s="32" t="s">
        <v>1942</v>
      </c>
      <c r="C325" s="32" t="s">
        <v>2061</v>
      </c>
      <c r="D325" s="32" t="s">
        <v>72</v>
      </c>
      <c r="E325" s="32" t="s">
        <v>82</v>
      </c>
      <c r="F325" s="32" t="s">
        <v>2039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2027</v>
      </c>
    </row>
    <row r="326" spans="1:15" ht="15.75" x14ac:dyDescent="0.25">
      <c r="A326" s="31">
        <v>310</v>
      </c>
      <c r="B326" s="32" t="s">
        <v>597</v>
      </c>
      <c r="C326" s="32" t="s">
        <v>598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1182</v>
      </c>
    </row>
    <row r="327" spans="1:15" ht="15.75" x14ac:dyDescent="0.25">
      <c r="A327" s="31">
        <v>731</v>
      </c>
      <c r="B327" s="32" t="s">
        <v>599</v>
      </c>
      <c r="C327" s="32" t="s">
        <v>600</v>
      </c>
      <c r="D327" s="32" t="s">
        <v>72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312</v>
      </c>
      <c r="B328" s="32" t="s">
        <v>601</v>
      </c>
      <c r="C328" s="32" t="s">
        <v>602</v>
      </c>
      <c r="D328" s="32" t="s">
        <v>72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1186</v>
      </c>
    </row>
    <row r="329" spans="1:15" ht="15.75" x14ac:dyDescent="0.25">
      <c r="A329" s="31">
        <v>314</v>
      </c>
      <c r="B329" s="32" t="s">
        <v>603</v>
      </c>
      <c r="C329" s="32" t="s">
        <v>604</v>
      </c>
      <c r="D329" s="32" t="s">
        <v>72</v>
      </c>
      <c r="E329" s="32" t="s">
        <v>90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1182</v>
      </c>
    </row>
    <row r="330" spans="1:15" ht="15.75" x14ac:dyDescent="0.25">
      <c r="A330" s="31">
        <v>315</v>
      </c>
      <c r="B330" s="32" t="s">
        <v>605</v>
      </c>
      <c r="C330" s="32" t="s">
        <v>606</v>
      </c>
      <c r="D330" s="32" t="s">
        <v>72</v>
      </c>
      <c r="E330" s="32" t="s">
        <v>105</v>
      </c>
      <c r="F330" s="32" t="s">
        <v>2039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1207</v>
      </c>
    </row>
    <row r="331" spans="1:15" ht="15.75" x14ac:dyDescent="0.25">
      <c r="A331" s="31">
        <v>597</v>
      </c>
      <c r="B331" s="32" t="s">
        <v>607</v>
      </c>
      <c r="C331" s="32" t="s">
        <v>608</v>
      </c>
      <c r="D331" s="32" t="s">
        <v>72</v>
      </c>
      <c r="E331" s="32" t="s">
        <v>105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1207</v>
      </c>
    </row>
    <row r="332" spans="1:15" ht="31.5" x14ac:dyDescent="0.25">
      <c r="A332" s="31">
        <v>317</v>
      </c>
      <c r="B332" s="32" t="s">
        <v>1944</v>
      </c>
      <c r="C332" s="32" t="s">
        <v>1947</v>
      </c>
      <c r="D332" s="32" t="s">
        <v>72</v>
      </c>
      <c r="E332" s="32" t="s">
        <v>73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2027</v>
      </c>
    </row>
    <row r="333" spans="1:15" ht="15.75" x14ac:dyDescent="0.25">
      <c r="A333" s="31">
        <v>318</v>
      </c>
      <c r="B333" s="32" t="s">
        <v>1959</v>
      </c>
      <c r="C333" s="32" t="s">
        <v>2062</v>
      </c>
      <c r="D333" s="32" t="s">
        <v>72</v>
      </c>
      <c r="E333" s="32" t="s">
        <v>2027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1186</v>
      </c>
    </row>
    <row r="334" spans="1:15" ht="31.5" x14ac:dyDescent="0.25">
      <c r="A334" s="31">
        <v>319</v>
      </c>
      <c r="B334" s="32" t="s">
        <v>1972</v>
      </c>
      <c r="C334" s="32" t="s">
        <v>2063</v>
      </c>
      <c r="D334" s="32" t="s">
        <v>2027</v>
      </c>
      <c r="E334" s="32" t="s">
        <v>73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2027</v>
      </c>
    </row>
    <row r="335" spans="1:15" ht="15.75" x14ac:dyDescent="0.25">
      <c r="A335" s="31">
        <v>320</v>
      </c>
      <c r="B335" s="32" t="s">
        <v>2064</v>
      </c>
      <c r="C335" s="32" t="s">
        <v>2065</v>
      </c>
      <c r="D335" s="32" t="s">
        <v>2027</v>
      </c>
      <c r="E335" s="32" t="s">
        <v>2027</v>
      </c>
      <c r="F335" s="32" t="s">
        <v>2039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2027</v>
      </c>
    </row>
    <row r="336" spans="1:15" ht="31.5" x14ac:dyDescent="0.25">
      <c r="A336" s="31">
        <v>321</v>
      </c>
      <c r="B336" s="32" t="s">
        <v>609</v>
      </c>
      <c r="C336" s="32" t="s">
        <v>1271</v>
      </c>
      <c r="D336" s="32" t="s">
        <v>130</v>
      </c>
      <c r="E336" s="32" t="s">
        <v>73</v>
      </c>
      <c r="F336" s="32" t="s">
        <v>2039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1188</v>
      </c>
    </row>
    <row r="337" spans="1:15" ht="31.5" x14ac:dyDescent="0.25">
      <c r="A337" s="31">
        <v>238</v>
      </c>
      <c r="B337" s="32" t="s">
        <v>2135</v>
      </c>
      <c r="C337" s="32" t="s">
        <v>2136</v>
      </c>
      <c r="D337" s="32" t="s">
        <v>87</v>
      </c>
      <c r="E337" s="32" t="s">
        <v>73</v>
      </c>
      <c r="F337" s="32" t="s">
        <v>74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ht="31.5" x14ac:dyDescent="0.25">
      <c r="A338" s="31">
        <v>552</v>
      </c>
      <c r="B338" s="32" t="s">
        <v>610</v>
      </c>
      <c r="C338" s="32" t="s">
        <v>611</v>
      </c>
      <c r="D338" s="32" t="s">
        <v>72</v>
      </c>
      <c r="E338" s="32" t="s">
        <v>73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74</v>
      </c>
      <c r="M338" s="32" t="s">
        <v>74</v>
      </c>
      <c r="N338" s="32" t="s">
        <v>74</v>
      </c>
      <c r="O338" s="32" t="s">
        <v>1188</v>
      </c>
    </row>
    <row r="339" spans="1:15" ht="31.5" x14ac:dyDescent="0.25">
      <c r="A339" s="31">
        <v>578</v>
      </c>
      <c r="B339" s="32" t="s">
        <v>612</v>
      </c>
      <c r="C339" s="32" t="s">
        <v>613</v>
      </c>
      <c r="D339" s="32" t="s">
        <v>72</v>
      </c>
      <c r="E339" s="32" t="s">
        <v>73</v>
      </c>
      <c r="F339" s="32" t="s">
        <v>2039</v>
      </c>
      <c r="G339" s="32" t="s">
        <v>77</v>
      </c>
      <c r="H339" s="32" t="s">
        <v>74</v>
      </c>
      <c r="I339" s="32" t="s">
        <v>74</v>
      </c>
      <c r="J339" s="32" t="s">
        <v>74</v>
      </c>
      <c r="K339" s="32" t="s">
        <v>74</v>
      </c>
      <c r="L339" s="32" t="s">
        <v>74</v>
      </c>
      <c r="M339" s="32" t="s">
        <v>74</v>
      </c>
      <c r="N339" s="32" t="s">
        <v>74</v>
      </c>
      <c r="O339" s="32" t="s">
        <v>1188</v>
      </c>
    </row>
    <row r="340" spans="1:15" ht="31.5" x14ac:dyDescent="0.25">
      <c r="A340" s="31">
        <v>325</v>
      </c>
      <c r="B340" s="32" t="s">
        <v>1928</v>
      </c>
      <c r="C340" s="32" t="s">
        <v>1933</v>
      </c>
      <c r="D340" s="32" t="s">
        <v>72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2027</v>
      </c>
    </row>
    <row r="341" spans="1:15" ht="31.5" x14ac:dyDescent="0.25">
      <c r="A341" s="31">
        <v>326</v>
      </c>
      <c r="B341" s="32" t="s">
        <v>614</v>
      </c>
      <c r="C341" s="32" t="s">
        <v>1270</v>
      </c>
      <c r="D341" s="32" t="s">
        <v>72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1188</v>
      </c>
    </row>
    <row r="342" spans="1:15" ht="31.5" x14ac:dyDescent="0.25">
      <c r="A342" s="31">
        <v>327</v>
      </c>
      <c r="B342" s="32" t="s">
        <v>615</v>
      </c>
      <c r="C342" s="32" t="s">
        <v>616</v>
      </c>
      <c r="D342" s="32" t="s">
        <v>87</v>
      </c>
      <c r="E342" s="32" t="s">
        <v>73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1187</v>
      </c>
    </row>
    <row r="343" spans="1:15" ht="15.75" x14ac:dyDescent="0.25">
      <c r="A343" s="31">
        <v>645</v>
      </c>
      <c r="B343" s="32" t="s">
        <v>617</v>
      </c>
      <c r="C343" s="32" t="s">
        <v>618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1210</v>
      </c>
    </row>
    <row r="344" spans="1:15" ht="15.75" x14ac:dyDescent="0.25">
      <c r="A344" s="31">
        <v>330</v>
      </c>
      <c r="B344" s="32" t="s">
        <v>619</v>
      </c>
      <c r="C344" s="32" t="s">
        <v>620</v>
      </c>
      <c r="D344" s="32" t="s">
        <v>87</v>
      </c>
      <c r="E344" s="32" t="s">
        <v>82</v>
      </c>
      <c r="F344" s="32" t="s">
        <v>2041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1193</v>
      </c>
    </row>
    <row r="345" spans="1:15" ht="15.75" x14ac:dyDescent="0.25">
      <c r="A345" s="31">
        <v>331</v>
      </c>
      <c r="B345" s="32" t="s">
        <v>1898</v>
      </c>
      <c r="C345" s="32" t="s">
        <v>2066</v>
      </c>
      <c r="D345" s="32" t="s">
        <v>2027</v>
      </c>
      <c r="E345" s="32" t="s">
        <v>2027</v>
      </c>
      <c r="F345" s="32" t="s">
        <v>2039</v>
      </c>
      <c r="G345" s="32" t="s">
        <v>1303</v>
      </c>
      <c r="H345" s="32" t="s">
        <v>1303</v>
      </c>
      <c r="I345" s="32" t="s">
        <v>1303</v>
      </c>
      <c r="J345" s="32" t="s">
        <v>1303</v>
      </c>
      <c r="K345" s="32" t="s">
        <v>1303</v>
      </c>
      <c r="L345" s="32" t="s">
        <v>1303</v>
      </c>
      <c r="M345" s="32" t="s">
        <v>1303</v>
      </c>
      <c r="N345" s="32" t="s">
        <v>1303</v>
      </c>
      <c r="O345" s="32" t="s">
        <v>2027</v>
      </c>
    </row>
    <row r="346" spans="1:15" ht="15.75" x14ac:dyDescent="0.25">
      <c r="A346" s="31">
        <v>332</v>
      </c>
      <c r="B346" s="32" t="s">
        <v>1901</v>
      </c>
      <c r="C346" s="32" t="s">
        <v>2067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333</v>
      </c>
      <c r="B347" s="32" t="s">
        <v>2068</v>
      </c>
      <c r="C347" s="32" t="s">
        <v>2069</v>
      </c>
      <c r="D347" s="32" t="s">
        <v>2027</v>
      </c>
      <c r="E347" s="32" t="s">
        <v>2027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2027</v>
      </c>
    </row>
    <row r="348" spans="1:15" ht="15.75" x14ac:dyDescent="0.25">
      <c r="A348" s="31">
        <v>334</v>
      </c>
      <c r="B348" s="32" t="s">
        <v>1975</v>
      </c>
      <c r="C348" s="32" t="s">
        <v>2070</v>
      </c>
      <c r="D348" s="32" t="s">
        <v>2027</v>
      </c>
      <c r="E348" s="32" t="s">
        <v>105</v>
      </c>
      <c r="F348" s="32" t="s">
        <v>2041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1182</v>
      </c>
    </row>
    <row r="349" spans="1:15" ht="31.5" x14ac:dyDescent="0.25">
      <c r="A349" s="31">
        <v>335</v>
      </c>
      <c r="B349" s="32" t="s">
        <v>1919</v>
      </c>
      <c r="C349" s="32" t="s">
        <v>1920</v>
      </c>
      <c r="D349" s="32" t="s">
        <v>72</v>
      </c>
      <c r="E349" s="32" t="s">
        <v>73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2027</v>
      </c>
    </row>
    <row r="350" spans="1:15" ht="15.75" x14ac:dyDescent="0.25">
      <c r="A350" s="31">
        <v>337</v>
      </c>
      <c r="B350" s="32" t="s">
        <v>1940</v>
      </c>
      <c r="C350" s="32" t="s">
        <v>1939</v>
      </c>
      <c r="D350" s="32" t="s">
        <v>72</v>
      </c>
      <c r="E350" s="32" t="s">
        <v>105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2027</v>
      </c>
    </row>
    <row r="351" spans="1:15" ht="31.5" x14ac:dyDescent="0.25">
      <c r="A351" s="31">
        <v>338</v>
      </c>
      <c r="B351" s="32" t="s">
        <v>1907</v>
      </c>
      <c r="C351" s="32" t="s">
        <v>1908</v>
      </c>
      <c r="D351" s="32" t="s">
        <v>72</v>
      </c>
      <c r="E351" s="32" t="s">
        <v>73</v>
      </c>
      <c r="F351" s="32" t="s">
        <v>2039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2027</v>
      </c>
      <c r="O351" s="32" t="s">
        <v>2027</v>
      </c>
    </row>
    <row r="352" spans="1:15" ht="31.5" x14ac:dyDescent="0.25">
      <c r="A352" s="31">
        <v>339</v>
      </c>
      <c r="B352" s="32" t="s">
        <v>1965</v>
      </c>
      <c r="C352" s="32" t="s">
        <v>2071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1183</v>
      </c>
    </row>
    <row r="353" spans="1:15" ht="15.75" x14ac:dyDescent="0.25">
      <c r="A353" s="31">
        <v>716</v>
      </c>
      <c r="B353" s="32" t="s">
        <v>621</v>
      </c>
      <c r="C353" s="32" t="s">
        <v>622</v>
      </c>
      <c r="D353" s="32" t="s">
        <v>72</v>
      </c>
      <c r="E353" s="32" t="s">
        <v>105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74</v>
      </c>
      <c r="L353" s="32" t="s">
        <v>77</v>
      </c>
      <c r="M353" s="32" t="s">
        <v>74</v>
      </c>
      <c r="N353" s="32" t="s">
        <v>77</v>
      </c>
      <c r="O353" s="32" t="s">
        <v>1206</v>
      </c>
    </row>
    <row r="354" spans="1:15" ht="15.75" x14ac:dyDescent="0.25">
      <c r="A354" s="31">
        <v>350</v>
      </c>
      <c r="B354" s="32" t="s">
        <v>623</v>
      </c>
      <c r="C354" s="32" t="s">
        <v>624</v>
      </c>
      <c r="D354" s="32" t="s">
        <v>72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1182</v>
      </c>
    </row>
    <row r="355" spans="1:15" ht="15.75" x14ac:dyDescent="0.25">
      <c r="A355" s="31">
        <v>351</v>
      </c>
      <c r="B355" s="32" t="s">
        <v>625</v>
      </c>
      <c r="C355" s="32" t="s">
        <v>626</v>
      </c>
      <c r="D355" s="32" t="s">
        <v>72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74</v>
      </c>
      <c r="L355" s="32" t="s">
        <v>77</v>
      </c>
      <c r="M355" s="32" t="s">
        <v>74</v>
      </c>
      <c r="N355" s="32" t="s">
        <v>77</v>
      </c>
      <c r="O355" s="32" t="s">
        <v>1208</v>
      </c>
    </row>
    <row r="356" spans="1:15" ht="15.75" x14ac:dyDescent="0.25">
      <c r="A356" s="31">
        <v>352</v>
      </c>
      <c r="B356" s="32" t="s">
        <v>627</v>
      </c>
      <c r="C356" s="32" t="s">
        <v>1205</v>
      </c>
      <c r="D356" s="32" t="s">
        <v>72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1206</v>
      </c>
    </row>
    <row r="357" spans="1:15" ht="15.75" x14ac:dyDescent="0.25">
      <c r="A357" s="31">
        <v>353</v>
      </c>
      <c r="B357" s="32" t="s">
        <v>1242</v>
      </c>
      <c r="C357" s="32" t="s">
        <v>1243</v>
      </c>
      <c r="D357" s="32" t="s">
        <v>72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1191</v>
      </c>
    </row>
    <row r="358" spans="1:15" ht="31.5" x14ac:dyDescent="0.25">
      <c r="A358" s="31">
        <v>354</v>
      </c>
      <c r="B358" s="32" t="s">
        <v>1199</v>
      </c>
      <c r="C358" s="32" t="s">
        <v>1200</v>
      </c>
      <c r="D358" s="32" t="s">
        <v>72</v>
      </c>
      <c r="E358" s="32" t="s">
        <v>73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1189</v>
      </c>
    </row>
    <row r="359" spans="1:15" ht="31.5" x14ac:dyDescent="0.25">
      <c r="A359" s="31">
        <v>355</v>
      </c>
      <c r="B359" s="32" t="s">
        <v>1263</v>
      </c>
      <c r="C359" s="32" t="s">
        <v>1264</v>
      </c>
      <c r="D359" s="32" t="s">
        <v>72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15.75" x14ac:dyDescent="0.25">
      <c r="A360" s="31">
        <v>356</v>
      </c>
      <c r="B360" s="32" t="s">
        <v>1267</v>
      </c>
      <c r="C360" s="32" t="s">
        <v>1268</v>
      </c>
      <c r="D360" s="32" t="s">
        <v>72</v>
      </c>
      <c r="E360" s="32" t="s">
        <v>90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74</v>
      </c>
      <c r="N360" s="32" t="s">
        <v>77</v>
      </c>
      <c r="O360" s="32" t="s">
        <v>1183</v>
      </c>
    </row>
    <row r="361" spans="1:15" ht="15.75" x14ac:dyDescent="0.25">
      <c r="A361" s="31">
        <v>357</v>
      </c>
      <c r="B361" s="32" t="s">
        <v>628</v>
      </c>
      <c r="C361" s="32" t="s">
        <v>629</v>
      </c>
      <c r="D361" s="32" t="s">
        <v>72</v>
      </c>
      <c r="E361" s="32" t="s">
        <v>105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1207</v>
      </c>
    </row>
    <row r="362" spans="1:15" s="41" customFormat="1" ht="15.75" x14ac:dyDescent="0.25">
      <c r="A362" s="43">
        <v>358</v>
      </c>
      <c r="B362" s="32" t="s">
        <v>2305</v>
      </c>
      <c r="C362" s="44" t="s">
        <v>2231</v>
      </c>
      <c r="D362" s="44"/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77</v>
      </c>
      <c r="O362" s="44"/>
    </row>
    <row r="363" spans="1:15" ht="15.75" x14ac:dyDescent="0.25">
      <c r="A363" s="31">
        <v>380</v>
      </c>
      <c r="B363" s="32" t="s">
        <v>630</v>
      </c>
      <c r="C363" s="32" t="s">
        <v>631</v>
      </c>
      <c r="D363" s="32" t="s">
        <v>72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1182</v>
      </c>
    </row>
    <row r="364" spans="1:15" ht="15.75" x14ac:dyDescent="0.25">
      <c r="A364" s="31">
        <v>385</v>
      </c>
      <c r="B364" s="32" t="s">
        <v>632</v>
      </c>
      <c r="C364" s="32" t="s">
        <v>633</v>
      </c>
      <c r="D364" s="32" t="s">
        <v>72</v>
      </c>
      <c r="E364" s="32" t="s">
        <v>82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1193</v>
      </c>
    </row>
    <row r="365" spans="1:15" ht="15.75" x14ac:dyDescent="0.25">
      <c r="A365" s="31">
        <v>386</v>
      </c>
      <c r="B365" s="32" t="s">
        <v>634</v>
      </c>
      <c r="C365" s="32" t="s">
        <v>635</v>
      </c>
      <c r="D365" s="32" t="s">
        <v>72</v>
      </c>
      <c r="E365" s="32" t="s">
        <v>82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1193</v>
      </c>
    </row>
    <row r="366" spans="1:15" ht="31.5" x14ac:dyDescent="0.25">
      <c r="A366" s="31">
        <v>387</v>
      </c>
      <c r="B366" s="32" t="s">
        <v>636</v>
      </c>
      <c r="C366" s="32" t="s">
        <v>637</v>
      </c>
      <c r="D366" s="32" t="s">
        <v>130</v>
      </c>
      <c r="E366" s="32" t="s">
        <v>73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1192</v>
      </c>
    </row>
    <row r="367" spans="1:15" ht="31.5" x14ac:dyDescent="0.25">
      <c r="A367" s="31">
        <v>388</v>
      </c>
      <c r="B367" s="32" t="s">
        <v>638</v>
      </c>
      <c r="C367" s="32" t="s">
        <v>639</v>
      </c>
      <c r="D367" s="32" t="s">
        <v>130</v>
      </c>
      <c r="E367" s="32" t="s">
        <v>105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1208</v>
      </c>
    </row>
    <row r="368" spans="1:15" ht="31.5" x14ac:dyDescent="0.25">
      <c r="A368" s="31">
        <v>389</v>
      </c>
      <c r="B368" s="32" t="s">
        <v>640</v>
      </c>
      <c r="C368" s="32" t="s">
        <v>30</v>
      </c>
      <c r="D368" s="32" t="s">
        <v>87</v>
      </c>
      <c r="E368" s="32" t="s">
        <v>73</v>
      </c>
      <c r="F368" s="32" t="s">
        <v>2039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1188</v>
      </c>
    </row>
    <row r="369" spans="1:15" ht="31.5" x14ac:dyDescent="0.25">
      <c r="A369" s="31">
        <v>390</v>
      </c>
      <c r="B369" s="32" t="s">
        <v>641</v>
      </c>
      <c r="C369" s="32" t="s">
        <v>642</v>
      </c>
      <c r="D369" s="32" t="s">
        <v>130</v>
      </c>
      <c r="E369" s="32" t="s">
        <v>82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1182</v>
      </c>
    </row>
    <row r="370" spans="1:15" ht="31.5" x14ac:dyDescent="0.25">
      <c r="A370" s="31">
        <v>391</v>
      </c>
      <c r="B370" s="32" t="s">
        <v>643</v>
      </c>
      <c r="C370" s="32" t="s">
        <v>644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1189</v>
      </c>
    </row>
    <row r="371" spans="1:15" ht="31.5" x14ac:dyDescent="0.25">
      <c r="A371" s="31">
        <v>392</v>
      </c>
      <c r="B371" s="32" t="s">
        <v>645</v>
      </c>
      <c r="C371" s="32" t="s">
        <v>646</v>
      </c>
      <c r="D371" s="32" t="s">
        <v>130</v>
      </c>
      <c r="E371" s="32" t="s">
        <v>90</v>
      </c>
      <c r="F371" s="32" t="s">
        <v>2041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1182</v>
      </c>
    </row>
    <row r="372" spans="1:15" ht="31.5" x14ac:dyDescent="0.25">
      <c r="A372" s="31">
        <v>722</v>
      </c>
      <c r="B372" s="32" t="s">
        <v>647</v>
      </c>
      <c r="C372" s="32" t="s">
        <v>648</v>
      </c>
      <c r="D372" s="32" t="s">
        <v>72</v>
      </c>
      <c r="E372" s="32" t="s">
        <v>73</v>
      </c>
      <c r="F372" s="32" t="s">
        <v>2041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1192</v>
      </c>
    </row>
    <row r="373" spans="1:15" ht="31.5" x14ac:dyDescent="0.25">
      <c r="A373" s="31">
        <v>394</v>
      </c>
      <c r="B373" s="32" t="s">
        <v>649</v>
      </c>
      <c r="C373" s="32" t="s">
        <v>650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15.75" x14ac:dyDescent="0.25">
      <c r="A374" s="31">
        <v>395</v>
      </c>
      <c r="B374" s="32" t="s">
        <v>651</v>
      </c>
      <c r="C374" s="32" t="s">
        <v>652</v>
      </c>
      <c r="D374" s="32" t="s">
        <v>72</v>
      </c>
      <c r="E374" s="32" t="s">
        <v>105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1182</v>
      </c>
    </row>
    <row r="375" spans="1:15" ht="31.5" x14ac:dyDescent="0.25">
      <c r="A375" s="31">
        <v>396</v>
      </c>
      <c r="B375" s="32" t="s">
        <v>653</v>
      </c>
      <c r="C375" s="32" t="s">
        <v>654</v>
      </c>
      <c r="D375" s="32" t="s">
        <v>130</v>
      </c>
      <c r="E375" s="32" t="s">
        <v>105</v>
      </c>
      <c r="F375" s="32" t="s">
        <v>2039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77</v>
      </c>
      <c r="O375" s="32" t="s">
        <v>1206</v>
      </c>
    </row>
    <row r="376" spans="1:15" ht="31.5" x14ac:dyDescent="0.25">
      <c r="A376" s="31">
        <v>397</v>
      </c>
      <c r="B376" s="32" t="s">
        <v>655</v>
      </c>
      <c r="C376" s="32" t="s">
        <v>656</v>
      </c>
      <c r="D376" s="32" t="s">
        <v>87</v>
      </c>
      <c r="E376" s="32" t="s">
        <v>105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1212</v>
      </c>
    </row>
    <row r="377" spans="1:15" ht="31.5" x14ac:dyDescent="0.25">
      <c r="A377" s="31">
        <v>399</v>
      </c>
      <c r="B377" s="32" t="s">
        <v>657</v>
      </c>
      <c r="C377" s="32" t="s">
        <v>658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1193</v>
      </c>
    </row>
    <row r="378" spans="1:15" ht="15.75" x14ac:dyDescent="0.25">
      <c r="A378" s="31">
        <v>604</v>
      </c>
      <c r="B378" s="32" t="s">
        <v>659</v>
      </c>
      <c r="C378" s="32" t="s">
        <v>660</v>
      </c>
      <c r="D378" s="32" t="s">
        <v>72</v>
      </c>
      <c r="E378" s="32" t="s">
        <v>105</v>
      </c>
      <c r="F378" s="32" t="s">
        <v>2039</v>
      </c>
      <c r="G378" s="32" t="s">
        <v>77</v>
      </c>
      <c r="H378" s="32" t="s">
        <v>77</v>
      </c>
      <c r="I378" s="32" t="s">
        <v>77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1211</v>
      </c>
    </row>
    <row r="379" spans="1:15" ht="31.5" x14ac:dyDescent="0.25">
      <c r="A379" s="31">
        <v>402</v>
      </c>
      <c r="B379" s="32" t="s">
        <v>661</v>
      </c>
      <c r="C379" s="32" t="s">
        <v>662</v>
      </c>
      <c r="D379" s="32" t="s">
        <v>130</v>
      </c>
      <c r="E379" s="32" t="s">
        <v>105</v>
      </c>
      <c r="F379" s="32" t="s">
        <v>2039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1211</v>
      </c>
    </row>
    <row r="380" spans="1:15" ht="15.75" x14ac:dyDescent="0.25">
      <c r="A380" s="31">
        <v>403</v>
      </c>
      <c r="B380" s="32" t="s">
        <v>663</v>
      </c>
      <c r="C380" s="32" t="s">
        <v>664</v>
      </c>
      <c r="D380" s="32" t="s">
        <v>72</v>
      </c>
      <c r="E380" s="32" t="s">
        <v>90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1184</v>
      </c>
    </row>
    <row r="381" spans="1:15" ht="15.75" x14ac:dyDescent="0.25">
      <c r="A381" s="31">
        <v>584</v>
      </c>
      <c r="B381" s="32" t="s">
        <v>665</v>
      </c>
      <c r="C381" s="32" t="s">
        <v>666</v>
      </c>
      <c r="D381" s="32" t="s">
        <v>72</v>
      </c>
      <c r="E381" s="32" t="s">
        <v>90</v>
      </c>
      <c r="F381" s="32" t="s">
        <v>2041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1183</v>
      </c>
    </row>
    <row r="382" spans="1:15" ht="15.75" x14ac:dyDescent="0.25">
      <c r="A382" s="31">
        <v>405</v>
      </c>
      <c r="B382" s="32" t="s">
        <v>667</v>
      </c>
      <c r="C382" s="32" t="s">
        <v>668</v>
      </c>
      <c r="D382" s="32" t="s">
        <v>72</v>
      </c>
      <c r="E382" s="32" t="s">
        <v>105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1182</v>
      </c>
    </row>
    <row r="383" spans="1:15" ht="31.5" x14ac:dyDescent="0.25">
      <c r="A383" s="31">
        <v>406</v>
      </c>
      <c r="B383" s="32" t="s">
        <v>669</v>
      </c>
      <c r="C383" s="32" t="s">
        <v>670</v>
      </c>
      <c r="D383" s="32" t="s">
        <v>130</v>
      </c>
      <c r="E383" s="32" t="s">
        <v>73</v>
      </c>
      <c r="F383" s="32" t="s">
        <v>2041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1185</v>
      </c>
    </row>
    <row r="384" spans="1:15" ht="31.5" x14ac:dyDescent="0.25">
      <c r="A384" s="31">
        <v>407</v>
      </c>
      <c r="B384" s="32" t="s">
        <v>671</v>
      </c>
      <c r="C384" s="32" t="s">
        <v>672</v>
      </c>
      <c r="D384" s="32" t="s">
        <v>130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74</v>
      </c>
      <c r="O384" s="32" t="s">
        <v>1185</v>
      </c>
    </row>
    <row r="385" spans="1:15" ht="31.5" x14ac:dyDescent="0.25">
      <c r="A385" s="31">
        <v>408</v>
      </c>
      <c r="B385" s="32" t="s">
        <v>673</v>
      </c>
      <c r="C385" s="32" t="s">
        <v>674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77</v>
      </c>
      <c r="O385" s="32" t="s">
        <v>1189</v>
      </c>
    </row>
    <row r="386" spans="1:15" ht="31.5" x14ac:dyDescent="0.25">
      <c r="A386" s="31">
        <v>409</v>
      </c>
      <c r="B386" s="32" t="s">
        <v>675</v>
      </c>
      <c r="C386" s="32" t="s">
        <v>676</v>
      </c>
      <c r="D386" s="32" t="s">
        <v>130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410</v>
      </c>
      <c r="B387" s="32" t="s">
        <v>677</v>
      </c>
      <c r="C387" s="32" t="s">
        <v>678</v>
      </c>
      <c r="D387" s="32" t="s">
        <v>130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15.75" x14ac:dyDescent="0.25">
      <c r="A388" s="31">
        <v>411</v>
      </c>
      <c r="B388" s="32" t="s">
        <v>679</v>
      </c>
      <c r="C388" s="32" t="s">
        <v>680</v>
      </c>
      <c r="D388" s="32" t="s">
        <v>87</v>
      </c>
      <c r="E388" s="32" t="s">
        <v>105</v>
      </c>
      <c r="F388" s="32" t="s">
        <v>2039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77</v>
      </c>
      <c r="M388" s="32" t="s">
        <v>74</v>
      </c>
      <c r="N388" s="32" t="s">
        <v>77</v>
      </c>
      <c r="O388" s="32" t="s">
        <v>1182</v>
      </c>
    </row>
    <row r="389" spans="1:15" ht="31.5" x14ac:dyDescent="0.25">
      <c r="A389" s="31">
        <v>413</v>
      </c>
      <c r="B389" s="32" t="s">
        <v>681</v>
      </c>
      <c r="C389" s="32" t="s">
        <v>682</v>
      </c>
      <c r="D389" s="32" t="s">
        <v>130</v>
      </c>
      <c r="E389" s="32" t="s">
        <v>105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74</v>
      </c>
      <c r="L389" s="32" t="s">
        <v>77</v>
      </c>
      <c r="M389" s="32" t="s">
        <v>74</v>
      </c>
      <c r="N389" s="32" t="s">
        <v>77</v>
      </c>
      <c r="O389" s="32" t="s">
        <v>1182</v>
      </c>
    </row>
    <row r="390" spans="1:15" ht="31.5" x14ac:dyDescent="0.25">
      <c r="A390" s="31">
        <v>414</v>
      </c>
      <c r="B390" s="32" t="s">
        <v>1964</v>
      </c>
      <c r="C390" s="32" t="s">
        <v>2072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1190</v>
      </c>
    </row>
    <row r="391" spans="1:15" ht="31.5" x14ac:dyDescent="0.25">
      <c r="A391" s="31">
        <v>415</v>
      </c>
      <c r="B391" s="32" t="s">
        <v>683</v>
      </c>
      <c r="C391" s="32" t="s">
        <v>684</v>
      </c>
      <c r="D391" s="32" t="s">
        <v>72</v>
      </c>
      <c r="E391" s="32" t="s">
        <v>73</v>
      </c>
      <c r="F391" s="32" t="s">
        <v>2039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1185</v>
      </c>
    </row>
    <row r="392" spans="1:15" ht="31.5" x14ac:dyDescent="0.25">
      <c r="A392" s="31">
        <v>416</v>
      </c>
      <c r="B392" s="32" t="s">
        <v>685</v>
      </c>
      <c r="C392" s="32" t="s">
        <v>686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1185</v>
      </c>
    </row>
    <row r="393" spans="1:15" ht="31.5" x14ac:dyDescent="0.25">
      <c r="A393" s="31">
        <v>631</v>
      </c>
      <c r="B393" s="32" t="s">
        <v>687</v>
      </c>
      <c r="C393" s="32" t="s">
        <v>688</v>
      </c>
      <c r="D393" s="32" t="s">
        <v>72</v>
      </c>
      <c r="E393" s="32" t="s">
        <v>82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1194</v>
      </c>
    </row>
    <row r="394" spans="1:15" ht="15.75" x14ac:dyDescent="0.25">
      <c r="A394" s="31">
        <v>615</v>
      </c>
      <c r="B394" s="32" t="s">
        <v>689</v>
      </c>
      <c r="C394" s="32" t="s">
        <v>690</v>
      </c>
      <c r="D394" s="32" t="s">
        <v>72</v>
      </c>
      <c r="E394" s="32" t="s">
        <v>90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1184</v>
      </c>
    </row>
    <row r="395" spans="1:15" ht="31.5" x14ac:dyDescent="0.25">
      <c r="A395" s="31">
        <v>719</v>
      </c>
      <c r="B395" s="32" t="s">
        <v>691</v>
      </c>
      <c r="C395" s="32" t="s">
        <v>692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1192</v>
      </c>
    </row>
    <row r="396" spans="1:15" ht="31.5" x14ac:dyDescent="0.25">
      <c r="A396" s="31">
        <v>420</v>
      </c>
      <c r="B396" s="32" t="s">
        <v>693</v>
      </c>
      <c r="C396" s="32" t="s">
        <v>694</v>
      </c>
      <c r="D396" s="32" t="s">
        <v>130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1186</v>
      </c>
    </row>
    <row r="397" spans="1:15" ht="31.5" x14ac:dyDescent="0.25">
      <c r="A397" s="31">
        <v>421</v>
      </c>
      <c r="B397" s="32" t="s">
        <v>695</v>
      </c>
      <c r="C397" s="32" t="s">
        <v>696</v>
      </c>
      <c r="D397" s="32" t="s">
        <v>130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77</v>
      </c>
      <c r="O397" s="32" t="s">
        <v>1185</v>
      </c>
    </row>
    <row r="398" spans="1:15" ht="31.5" x14ac:dyDescent="0.25">
      <c r="A398" s="31">
        <v>422</v>
      </c>
      <c r="B398" s="32" t="s">
        <v>697</v>
      </c>
      <c r="C398" s="32" t="s">
        <v>698</v>
      </c>
      <c r="D398" s="32" t="s">
        <v>130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423</v>
      </c>
      <c r="B399" s="32" t="s">
        <v>699</v>
      </c>
      <c r="C399" s="32" t="s">
        <v>700</v>
      </c>
      <c r="D399" s="32" t="s">
        <v>130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77</v>
      </c>
      <c r="M399" s="32" t="s">
        <v>77</v>
      </c>
      <c r="N399" s="32" t="s">
        <v>74</v>
      </c>
      <c r="O399" s="32" t="s">
        <v>1185</v>
      </c>
    </row>
    <row r="400" spans="1:15" ht="31.5" x14ac:dyDescent="0.25">
      <c r="A400" s="31">
        <v>424</v>
      </c>
      <c r="B400" s="32" t="s">
        <v>701</v>
      </c>
      <c r="C400" s="32" t="s">
        <v>702</v>
      </c>
      <c r="D400" s="32" t="s">
        <v>130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77</v>
      </c>
      <c r="M400" s="32" t="s">
        <v>77</v>
      </c>
      <c r="N400" s="32" t="s">
        <v>74</v>
      </c>
      <c r="O400" s="32" t="s">
        <v>1189</v>
      </c>
    </row>
    <row r="401" spans="1:15" ht="31.5" x14ac:dyDescent="0.25">
      <c r="A401" s="31">
        <v>425</v>
      </c>
      <c r="B401" s="32" t="s">
        <v>703</v>
      </c>
      <c r="C401" s="32" t="s">
        <v>704</v>
      </c>
      <c r="D401" s="32" t="s">
        <v>130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77</v>
      </c>
      <c r="M401" s="32" t="s">
        <v>77</v>
      </c>
      <c r="N401" s="32" t="s">
        <v>74</v>
      </c>
      <c r="O401" s="32" t="s">
        <v>1189</v>
      </c>
    </row>
    <row r="402" spans="1:15" ht="31.5" x14ac:dyDescent="0.25">
      <c r="A402" s="31">
        <v>581</v>
      </c>
      <c r="B402" s="32" t="s">
        <v>705</v>
      </c>
      <c r="C402" s="32" t="s">
        <v>48</v>
      </c>
      <c r="D402" s="32" t="s">
        <v>72</v>
      </c>
      <c r="E402" s="32" t="s">
        <v>73</v>
      </c>
      <c r="F402" s="32" t="s">
        <v>2027</v>
      </c>
      <c r="G402" s="32" t="s">
        <v>74</v>
      </c>
      <c r="H402" s="32" t="s">
        <v>74</v>
      </c>
      <c r="I402" s="32" t="s">
        <v>74</v>
      </c>
      <c r="J402" s="32" t="s">
        <v>74</v>
      </c>
      <c r="K402" s="32" t="s">
        <v>74</v>
      </c>
      <c r="L402" s="32" t="s">
        <v>74</v>
      </c>
      <c r="M402" s="32" t="s">
        <v>74</v>
      </c>
      <c r="N402" s="32" t="s">
        <v>74</v>
      </c>
      <c r="O402" s="32" t="s">
        <v>1186</v>
      </c>
    </row>
    <row r="403" spans="1:15" ht="31.5" x14ac:dyDescent="0.25">
      <c r="A403" s="31">
        <v>427</v>
      </c>
      <c r="B403" s="32" t="s">
        <v>706</v>
      </c>
      <c r="C403" s="32" t="s">
        <v>707</v>
      </c>
      <c r="D403" s="32" t="s">
        <v>130</v>
      </c>
      <c r="E403" s="32" t="s">
        <v>82</v>
      </c>
      <c r="F403" s="32" t="s">
        <v>2039</v>
      </c>
      <c r="G403" s="32" t="s">
        <v>77</v>
      </c>
      <c r="H403" s="32" t="s">
        <v>77</v>
      </c>
      <c r="I403" s="32" t="s">
        <v>77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1194</v>
      </c>
    </row>
    <row r="404" spans="1:15" ht="31.5" x14ac:dyDescent="0.25">
      <c r="A404" s="31">
        <v>428</v>
      </c>
      <c r="B404" s="32" t="s">
        <v>708</v>
      </c>
      <c r="C404" s="32" t="s">
        <v>709</v>
      </c>
      <c r="D404" s="32" t="s">
        <v>87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1188</v>
      </c>
    </row>
    <row r="405" spans="1:15" ht="15.75" x14ac:dyDescent="0.25">
      <c r="A405" s="31">
        <v>429</v>
      </c>
      <c r="B405" s="32" t="s">
        <v>710</v>
      </c>
      <c r="C405" s="32" t="s">
        <v>711</v>
      </c>
      <c r="D405" s="32" t="s">
        <v>87</v>
      </c>
      <c r="E405" s="32" t="s">
        <v>82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77</v>
      </c>
      <c r="M405" s="32" t="s">
        <v>74</v>
      </c>
      <c r="N405" s="32" t="s">
        <v>74</v>
      </c>
      <c r="O405" s="32" t="s">
        <v>1193</v>
      </c>
    </row>
    <row r="406" spans="1:15" ht="31.5" x14ac:dyDescent="0.25">
      <c r="A406" s="31">
        <v>583</v>
      </c>
      <c r="B406" s="32" t="s">
        <v>712</v>
      </c>
      <c r="C406" s="32" t="s">
        <v>713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1183</v>
      </c>
    </row>
    <row r="407" spans="1:15" ht="15.75" x14ac:dyDescent="0.25">
      <c r="A407" s="31">
        <v>432</v>
      </c>
      <c r="B407" s="32" t="s">
        <v>1222</v>
      </c>
      <c r="C407" s="32" t="s">
        <v>1223</v>
      </c>
      <c r="D407" s="32" t="s">
        <v>72</v>
      </c>
      <c r="E407" s="32" t="s">
        <v>105</v>
      </c>
      <c r="F407" s="32" t="s">
        <v>2041</v>
      </c>
      <c r="G407" s="32" t="s">
        <v>77</v>
      </c>
      <c r="H407" s="32" t="s">
        <v>77</v>
      </c>
      <c r="I407" s="32" t="s">
        <v>77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1208</v>
      </c>
    </row>
    <row r="408" spans="1:15" ht="15.75" x14ac:dyDescent="0.25">
      <c r="A408" s="31">
        <v>433</v>
      </c>
      <c r="B408" s="32" t="s">
        <v>714</v>
      </c>
      <c r="C408" s="32" t="s">
        <v>715</v>
      </c>
      <c r="D408" s="32" t="s">
        <v>87</v>
      </c>
      <c r="E408" s="32" t="s">
        <v>82</v>
      </c>
      <c r="F408" s="32" t="s">
        <v>2039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1193</v>
      </c>
    </row>
    <row r="409" spans="1:15" ht="31.5" x14ac:dyDescent="0.25">
      <c r="A409" s="31">
        <v>434</v>
      </c>
      <c r="B409" s="32" t="s">
        <v>716</v>
      </c>
      <c r="C409" s="32" t="s">
        <v>717</v>
      </c>
      <c r="D409" s="32" t="s">
        <v>130</v>
      </c>
      <c r="E409" s="32" t="s">
        <v>73</v>
      </c>
      <c r="F409" s="32" t="s">
        <v>2039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74</v>
      </c>
      <c r="L409" s="32" t="s">
        <v>77</v>
      </c>
      <c r="M409" s="32" t="s">
        <v>74</v>
      </c>
      <c r="N409" s="32" t="s">
        <v>77</v>
      </c>
      <c r="O409" s="32" t="s">
        <v>1188</v>
      </c>
    </row>
    <row r="410" spans="1:15" ht="31.5" x14ac:dyDescent="0.25">
      <c r="A410" s="31">
        <v>435</v>
      </c>
      <c r="B410" s="32" t="s">
        <v>718</v>
      </c>
      <c r="C410" s="32" t="s">
        <v>719</v>
      </c>
      <c r="D410" s="32" t="s">
        <v>72</v>
      </c>
      <c r="E410" s="32" t="s">
        <v>73</v>
      </c>
      <c r="F410" s="32" t="s">
        <v>2041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1188</v>
      </c>
    </row>
    <row r="411" spans="1:15" ht="31.5" x14ac:dyDescent="0.25">
      <c r="A411" s="31">
        <v>436</v>
      </c>
      <c r="B411" s="32" t="s">
        <v>720</v>
      </c>
      <c r="C411" s="32" t="s">
        <v>721</v>
      </c>
      <c r="D411" s="32" t="s">
        <v>72</v>
      </c>
      <c r="E411" s="32" t="s">
        <v>73</v>
      </c>
      <c r="F411" s="32" t="s">
        <v>2041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1188</v>
      </c>
    </row>
    <row r="412" spans="1:15" ht="31.5" x14ac:dyDescent="0.25">
      <c r="A412" s="31">
        <v>437</v>
      </c>
      <c r="B412" s="32" t="s">
        <v>722</v>
      </c>
      <c r="C412" s="32" t="s">
        <v>31</v>
      </c>
      <c r="D412" s="32" t="s">
        <v>72</v>
      </c>
      <c r="E412" s="32" t="s">
        <v>73</v>
      </c>
      <c r="F412" s="32" t="s">
        <v>2041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1188</v>
      </c>
    </row>
    <row r="413" spans="1:15" ht="31.5" x14ac:dyDescent="0.25">
      <c r="A413" s="31">
        <v>438</v>
      </c>
      <c r="B413" s="32" t="s">
        <v>723</v>
      </c>
      <c r="C413" s="32" t="s">
        <v>32</v>
      </c>
      <c r="D413" s="32" t="s">
        <v>72</v>
      </c>
      <c r="E413" s="32" t="s">
        <v>73</v>
      </c>
      <c r="F413" s="32" t="s">
        <v>2041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1188</v>
      </c>
    </row>
    <row r="414" spans="1:15" ht="15.75" x14ac:dyDescent="0.25">
      <c r="A414" s="31">
        <v>763</v>
      </c>
      <c r="B414" s="32" t="s">
        <v>724</v>
      </c>
      <c r="C414" s="32" t="s">
        <v>725</v>
      </c>
      <c r="D414" s="32" t="s">
        <v>72</v>
      </c>
      <c r="E414" s="32" t="s">
        <v>105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74</v>
      </c>
      <c r="L414" s="32" t="s">
        <v>77</v>
      </c>
      <c r="M414" s="32" t="s">
        <v>74</v>
      </c>
      <c r="N414" s="32" t="s">
        <v>77</v>
      </c>
      <c r="O414" s="32" t="s">
        <v>1208</v>
      </c>
    </row>
    <row r="415" spans="1:15" ht="15.75" x14ac:dyDescent="0.25">
      <c r="A415" s="31">
        <v>766</v>
      </c>
      <c r="B415" s="32" t="s">
        <v>726</v>
      </c>
      <c r="C415" s="32" t="s">
        <v>45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77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1182</v>
      </c>
    </row>
    <row r="416" spans="1:15" ht="31.5" x14ac:dyDescent="0.25">
      <c r="A416" s="31">
        <v>441</v>
      </c>
      <c r="B416" s="32" t="s">
        <v>2073</v>
      </c>
      <c r="C416" s="32" t="s">
        <v>2074</v>
      </c>
      <c r="D416" s="32" t="s">
        <v>72</v>
      </c>
      <c r="E416" s="32" t="s">
        <v>73</v>
      </c>
      <c r="F416" s="32" t="s">
        <v>2039</v>
      </c>
      <c r="G416" s="32" t="s">
        <v>2039</v>
      </c>
      <c r="H416" s="32" t="s">
        <v>2039</v>
      </c>
      <c r="I416" s="32" t="s">
        <v>2027</v>
      </c>
      <c r="J416" s="32" t="s">
        <v>2039</v>
      </c>
      <c r="K416" s="32" t="s">
        <v>2027</v>
      </c>
      <c r="L416" s="32" t="s">
        <v>2027</v>
      </c>
      <c r="M416" s="32" t="s">
        <v>2027</v>
      </c>
      <c r="N416" s="32" t="s">
        <v>2027</v>
      </c>
      <c r="O416" s="32" t="s">
        <v>2027</v>
      </c>
    </row>
    <row r="417" spans="1:15" ht="31.5" x14ac:dyDescent="0.25">
      <c r="A417" s="31">
        <v>443</v>
      </c>
      <c r="B417" s="32" t="s">
        <v>727</v>
      </c>
      <c r="C417" s="32" t="s">
        <v>33</v>
      </c>
      <c r="D417" s="32" t="s">
        <v>130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77</v>
      </c>
      <c r="M417" s="32" t="s">
        <v>74</v>
      </c>
      <c r="N417" s="32" t="s">
        <v>77</v>
      </c>
      <c r="O417" s="32" t="s">
        <v>1186</v>
      </c>
    </row>
    <row r="418" spans="1:15" ht="31.5" x14ac:dyDescent="0.25">
      <c r="A418" s="31">
        <v>444</v>
      </c>
      <c r="B418" s="32" t="s">
        <v>728</v>
      </c>
      <c r="C418" s="32" t="s">
        <v>729</v>
      </c>
      <c r="D418" s="32" t="s">
        <v>130</v>
      </c>
      <c r="E418" s="32" t="s">
        <v>105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1207</v>
      </c>
    </row>
    <row r="419" spans="1:15" ht="31.5" x14ac:dyDescent="0.25">
      <c r="A419" s="31">
        <v>446</v>
      </c>
      <c r="B419" s="32" t="s">
        <v>1960</v>
      </c>
      <c r="C419" s="32" t="s">
        <v>1952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2027</v>
      </c>
    </row>
    <row r="420" spans="1:15" ht="31.5" x14ac:dyDescent="0.25">
      <c r="A420" s="31">
        <v>447</v>
      </c>
      <c r="B420" s="32" t="s">
        <v>730</v>
      </c>
      <c r="C420" s="32" t="s">
        <v>50</v>
      </c>
      <c r="D420" s="32" t="s">
        <v>130</v>
      </c>
      <c r="E420" s="32" t="s">
        <v>82</v>
      </c>
      <c r="F420" s="32" t="s">
        <v>2039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1193</v>
      </c>
    </row>
    <row r="421" spans="1:15" ht="31.5" x14ac:dyDescent="0.25">
      <c r="A421" s="31">
        <v>448</v>
      </c>
      <c r="B421" s="32" t="s">
        <v>731</v>
      </c>
      <c r="C421" s="32" t="s">
        <v>34</v>
      </c>
      <c r="D421" s="32" t="s">
        <v>130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449</v>
      </c>
      <c r="B422" s="32" t="s">
        <v>1958</v>
      </c>
      <c r="C422" s="32" t="s">
        <v>2075</v>
      </c>
      <c r="D422" s="32" t="s">
        <v>72</v>
      </c>
      <c r="E422" s="32" t="s">
        <v>2027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2027</v>
      </c>
    </row>
    <row r="423" spans="1:15" ht="15.75" x14ac:dyDescent="0.25">
      <c r="A423" s="31">
        <v>775</v>
      </c>
      <c r="B423" s="32" t="s">
        <v>732</v>
      </c>
      <c r="C423" s="32" t="s">
        <v>733</v>
      </c>
      <c r="D423" s="32" t="s">
        <v>72</v>
      </c>
      <c r="E423" s="32" t="s">
        <v>105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74</v>
      </c>
      <c r="O423" s="32" t="s">
        <v>1182</v>
      </c>
    </row>
    <row r="424" spans="1:15" ht="15.75" x14ac:dyDescent="0.25">
      <c r="A424" s="31">
        <v>764</v>
      </c>
      <c r="B424" s="32" t="s">
        <v>734</v>
      </c>
      <c r="C424" s="32" t="s">
        <v>735</v>
      </c>
      <c r="D424" s="32" t="s">
        <v>72</v>
      </c>
      <c r="E424" s="32" t="s">
        <v>90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1182</v>
      </c>
    </row>
    <row r="425" spans="1:15" ht="31.5" x14ac:dyDescent="0.25">
      <c r="A425" s="31">
        <v>788</v>
      </c>
      <c r="B425" s="32" t="s">
        <v>736</v>
      </c>
      <c r="C425" s="32" t="s">
        <v>737</v>
      </c>
      <c r="D425" s="32" t="s">
        <v>130</v>
      </c>
      <c r="E425" s="32" t="s">
        <v>73</v>
      </c>
      <c r="F425" s="32" t="s">
        <v>2039</v>
      </c>
      <c r="G425" s="32" t="s">
        <v>74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1187</v>
      </c>
    </row>
    <row r="426" spans="1:15" ht="31.5" x14ac:dyDescent="0.25">
      <c r="A426" s="31">
        <v>453</v>
      </c>
      <c r="B426" s="32" t="s">
        <v>738</v>
      </c>
      <c r="C426" s="32" t="s">
        <v>739</v>
      </c>
      <c r="D426" s="32" t="s">
        <v>72</v>
      </c>
      <c r="E426" s="32" t="s">
        <v>73</v>
      </c>
      <c r="F426" s="32" t="s">
        <v>2041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1188</v>
      </c>
    </row>
    <row r="427" spans="1:15" ht="15.75" x14ac:dyDescent="0.25">
      <c r="A427" s="31">
        <v>454</v>
      </c>
      <c r="B427" s="32" t="s">
        <v>2076</v>
      </c>
      <c r="C427" s="32" t="s">
        <v>2077</v>
      </c>
      <c r="D427" s="32" t="s">
        <v>2027</v>
      </c>
      <c r="E427" s="32" t="s">
        <v>2027</v>
      </c>
      <c r="F427" s="32" t="s">
        <v>2039</v>
      </c>
      <c r="G427" s="32" t="s">
        <v>77</v>
      </c>
      <c r="H427" s="32" t="s">
        <v>77</v>
      </c>
      <c r="I427" s="32" t="s">
        <v>77</v>
      </c>
      <c r="J427" s="32" t="s">
        <v>77</v>
      </c>
      <c r="K427" s="32" t="s">
        <v>74</v>
      </c>
      <c r="L427" s="32" t="s">
        <v>77</v>
      </c>
      <c r="M427" s="32" t="s">
        <v>74</v>
      </c>
      <c r="N427" s="32" t="s">
        <v>77</v>
      </c>
      <c r="O427" s="32" t="s">
        <v>2027</v>
      </c>
    </row>
    <row r="428" spans="1:15" ht="15.75" x14ac:dyDescent="0.25">
      <c r="A428" s="31">
        <v>455</v>
      </c>
      <c r="B428" s="32" t="s">
        <v>740</v>
      </c>
      <c r="C428" s="32" t="s">
        <v>741</v>
      </c>
      <c r="D428" s="32" t="s">
        <v>87</v>
      </c>
      <c r="E428" s="32" t="s">
        <v>90</v>
      </c>
      <c r="F428" s="32" t="s">
        <v>2039</v>
      </c>
      <c r="G428" s="32" t="s">
        <v>77</v>
      </c>
      <c r="H428" s="32" t="s">
        <v>77</v>
      </c>
      <c r="I428" s="32" t="s">
        <v>77</v>
      </c>
      <c r="J428" s="32" t="s">
        <v>77</v>
      </c>
      <c r="K428" s="32" t="s">
        <v>74</v>
      </c>
      <c r="L428" s="32" t="s">
        <v>77</v>
      </c>
      <c r="M428" s="32" t="s">
        <v>74</v>
      </c>
      <c r="N428" s="32" t="s">
        <v>77</v>
      </c>
      <c r="O428" s="32" t="s">
        <v>1182</v>
      </c>
    </row>
    <row r="429" spans="1:15" ht="31.5" x14ac:dyDescent="0.25">
      <c r="A429" s="31">
        <v>458</v>
      </c>
      <c r="B429" s="32" t="s">
        <v>1973</v>
      </c>
      <c r="C429" s="32" t="s">
        <v>2078</v>
      </c>
      <c r="D429" s="32" t="s">
        <v>2027</v>
      </c>
      <c r="E429" s="32" t="s">
        <v>73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2027</v>
      </c>
    </row>
    <row r="430" spans="1:15" ht="31.5" x14ac:dyDescent="0.25">
      <c r="A430" s="31">
        <v>459</v>
      </c>
      <c r="B430" s="32" t="s">
        <v>1946</v>
      </c>
      <c r="C430" s="32" t="s">
        <v>1945</v>
      </c>
      <c r="D430" s="32" t="s">
        <v>72</v>
      </c>
      <c r="E430" s="32" t="s">
        <v>73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2027</v>
      </c>
    </row>
    <row r="431" spans="1:15" ht="31.5" x14ac:dyDescent="0.25">
      <c r="A431" s="31">
        <v>741</v>
      </c>
      <c r="B431" s="32" t="s">
        <v>742</v>
      </c>
      <c r="C431" s="32" t="s">
        <v>743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1212</v>
      </c>
    </row>
    <row r="432" spans="1:15" ht="31.5" x14ac:dyDescent="0.25">
      <c r="A432" s="31">
        <v>461</v>
      </c>
      <c r="B432" s="32" t="s">
        <v>744</v>
      </c>
      <c r="C432" s="32" t="s">
        <v>745</v>
      </c>
      <c r="D432" s="32" t="s">
        <v>72</v>
      </c>
      <c r="E432" s="32" t="s">
        <v>73</v>
      </c>
      <c r="F432" s="32" t="s">
        <v>2041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1188</v>
      </c>
    </row>
    <row r="433" spans="1:15" ht="15.75" x14ac:dyDescent="0.25">
      <c r="A433" s="31">
        <v>462</v>
      </c>
      <c r="B433" s="32" t="s">
        <v>1938</v>
      </c>
      <c r="C433" s="32" t="s">
        <v>1914</v>
      </c>
      <c r="D433" s="32" t="s">
        <v>72</v>
      </c>
      <c r="E433" s="32" t="s">
        <v>82</v>
      </c>
      <c r="F433" s="32" t="s">
        <v>2039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2027</v>
      </c>
    </row>
    <row r="434" spans="1:15" ht="15.75" x14ac:dyDescent="0.25">
      <c r="A434" s="31">
        <v>463</v>
      </c>
      <c r="B434" s="32" t="s">
        <v>746</v>
      </c>
      <c r="C434" s="32" t="s">
        <v>747</v>
      </c>
      <c r="D434" s="32" t="s">
        <v>87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74</v>
      </c>
      <c r="O434" s="32" t="s">
        <v>1207</v>
      </c>
    </row>
    <row r="435" spans="1:15" ht="31.5" x14ac:dyDescent="0.25">
      <c r="A435" s="31">
        <v>465</v>
      </c>
      <c r="B435" s="32" t="s">
        <v>2018</v>
      </c>
      <c r="C435" s="32" t="s">
        <v>2079</v>
      </c>
      <c r="D435" s="32" t="s">
        <v>72</v>
      </c>
      <c r="E435" s="32" t="s">
        <v>73</v>
      </c>
      <c r="F435" s="32" t="s">
        <v>2041</v>
      </c>
      <c r="G435" s="32" t="s">
        <v>77</v>
      </c>
      <c r="H435" s="32" t="s">
        <v>74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2027</v>
      </c>
    </row>
    <row r="436" spans="1:15" ht="31.5" x14ac:dyDescent="0.25">
      <c r="A436" s="31">
        <v>466</v>
      </c>
      <c r="B436" s="32" t="s">
        <v>2147</v>
      </c>
      <c r="C436" s="32" t="s">
        <v>1918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2027</v>
      </c>
    </row>
    <row r="437" spans="1:15" ht="15.75" x14ac:dyDescent="0.25">
      <c r="A437" s="31">
        <v>467</v>
      </c>
      <c r="B437" s="32" t="s">
        <v>1916</v>
      </c>
      <c r="C437" s="32" t="s">
        <v>1917</v>
      </c>
      <c r="D437" s="32" t="s">
        <v>72</v>
      </c>
      <c r="E437" s="32" t="s">
        <v>105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2027</v>
      </c>
    </row>
    <row r="438" spans="1:15" ht="15.75" x14ac:dyDescent="0.25">
      <c r="A438" s="31">
        <v>470</v>
      </c>
      <c r="B438" s="32" t="s">
        <v>748</v>
      </c>
      <c r="C438" s="32" t="s">
        <v>749</v>
      </c>
      <c r="D438" s="32" t="s">
        <v>87</v>
      </c>
      <c r="E438" s="32" t="s">
        <v>90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1182</v>
      </c>
    </row>
    <row r="439" spans="1:15" ht="15.75" x14ac:dyDescent="0.25">
      <c r="A439" s="31">
        <v>471</v>
      </c>
      <c r="B439" s="32" t="s">
        <v>1956</v>
      </c>
      <c r="C439" s="32" t="s">
        <v>2080</v>
      </c>
      <c r="D439" s="32" t="s">
        <v>72</v>
      </c>
      <c r="E439" s="32" t="s">
        <v>2027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74</v>
      </c>
      <c r="O439" s="32" t="s">
        <v>2027</v>
      </c>
    </row>
    <row r="440" spans="1:15" ht="15.75" x14ac:dyDescent="0.25">
      <c r="A440" s="31">
        <v>472</v>
      </c>
      <c r="B440" s="32" t="s">
        <v>750</v>
      </c>
      <c r="C440" s="32" t="s">
        <v>751</v>
      </c>
      <c r="D440" s="32" t="s">
        <v>87</v>
      </c>
      <c r="E440" s="32" t="s">
        <v>105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74</v>
      </c>
      <c r="N440" s="32" t="s">
        <v>74</v>
      </c>
      <c r="O440" s="32" t="s">
        <v>1211</v>
      </c>
    </row>
    <row r="441" spans="1:15" ht="31.5" x14ac:dyDescent="0.25">
      <c r="A441" s="31">
        <v>473</v>
      </c>
      <c r="B441" s="32" t="s">
        <v>752</v>
      </c>
      <c r="C441" s="32" t="s">
        <v>35</v>
      </c>
      <c r="D441" s="32" t="s">
        <v>87</v>
      </c>
      <c r="E441" s="32" t="s">
        <v>73</v>
      </c>
      <c r="F441" s="32" t="s">
        <v>2039</v>
      </c>
      <c r="G441" s="32" t="s">
        <v>77</v>
      </c>
      <c r="H441" s="32" t="s">
        <v>77</v>
      </c>
      <c r="I441" s="32" t="s">
        <v>77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1189</v>
      </c>
    </row>
    <row r="442" spans="1:15" ht="31.5" x14ac:dyDescent="0.25">
      <c r="A442" s="31">
        <v>476</v>
      </c>
      <c r="B442" s="32" t="s">
        <v>753</v>
      </c>
      <c r="C442" s="32" t="s">
        <v>754</v>
      </c>
      <c r="D442" s="32" t="s">
        <v>87</v>
      </c>
      <c r="E442" s="32" t="s">
        <v>73</v>
      </c>
      <c r="F442" s="32" t="s">
        <v>2041</v>
      </c>
      <c r="G442" s="32" t="s">
        <v>77</v>
      </c>
      <c r="H442" s="32" t="s">
        <v>77</v>
      </c>
      <c r="I442" s="32" t="s">
        <v>77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1189</v>
      </c>
    </row>
    <row r="443" spans="1:15" ht="31.5" x14ac:dyDescent="0.25">
      <c r="A443" s="31">
        <v>570</v>
      </c>
      <c r="B443" s="32" t="s">
        <v>755</v>
      </c>
      <c r="C443" s="32" t="s">
        <v>756</v>
      </c>
      <c r="D443" s="32" t="s">
        <v>72</v>
      </c>
      <c r="E443" s="32" t="s">
        <v>73</v>
      </c>
      <c r="F443" s="32" t="s">
        <v>2039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74</v>
      </c>
      <c r="O443" s="32" t="s">
        <v>1185</v>
      </c>
    </row>
    <row r="444" spans="1:15" ht="31.5" x14ac:dyDescent="0.25">
      <c r="A444" s="31">
        <v>544</v>
      </c>
      <c r="B444" s="32" t="s">
        <v>757</v>
      </c>
      <c r="C444" s="32" t="s">
        <v>758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1188</v>
      </c>
    </row>
    <row r="445" spans="1:15" ht="15.75" x14ac:dyDescent="0.25">
      <c r="A445" s="31">
        <v>482</v>
      </c>
      <c r="B445" s="32" t="s">
        <v>759</v>
      </c>
      <c r="C445" s="32" t="s">
        <v>52</v>
      </c>
      <c r="D445" s="32" t="s">
        <v>87</v>
      </c>
      <c r="E445" s="32" t="s">
        <v>105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1206</v>
      </c>
    </row>
    <row r="446" spans="1:15" ht="31.5" x14ac:dyDescent="0.25">
      <c r="A446" s="31">
        <v>483</v>
      </c>
      <c r="B446" s="32" t="s">
        <v>760</v>
      </c>
      <c r="C446" s="32" t="s">
        <v>761</v>
      </c>
      <c r="D446" s="32" t="s">
        <v>130</v>
      </c>
      <c r="E446" s="32" t="s">
        <v>105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74</v>
      </c>
      <c r="N446" s="32" t="s">
        <v>77</v>
      </c>
      <c r="O446" s="32" t="s">
        <v>1182</v>
      </c>
    </row>
    <row r="447" spans="1:15" ht="15.75" x14ac:dyDescent="0.25">
      <c r="A447" s="31">
        <v>733</v>
      </c>
      <c r="B447" s="32" t="s">
        <v>762</v>
      </c>
      <c r="C447" s="32" t="s">
        <v>763</v>
      </c>
      <c r="D447" s="32" t="s">
        <v>72</v>
      </c>
      <c r="E447" s="32" t="s">
        <v>90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77</v>
      </c>
      <c r="O447" s="32" t="s">
        <v>1184</v>
      </c>
    </row>
    <row r="448" spans="1:15" ht="31.5" x14ac:dyDescent="0.25">
      <c r="A448" s="31">
        <v>485</v>
      </c>
      <c r="B448" s="32" t="s">
        <v>764</v>
      </c>
      <c r="C448" s="32" t="s">
        <v>36</v>
      </c>
      <c r="D448" s="32" t="s">
        <v>87</v>
      </c>
      <c r="E448" s="32" t="s">
        <v>73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1185</v>
      </c>
    </row>
    <row r="449" spans="1:15" ht="15.75" x14ac:dyDescent="0.25">
      <c r="A449" s="31">
        <v>486</v>
      </c>
      <c r="B449" s="32" t="s">
        <v>765</v>
      </c>
      <c r="C449" s="32" t="s">
        <v>766</v>
      </c>
      <c r="D449" s="32" t="s">
        <v>72</v>
      </c>
      <c r="E449" s="32" t="s">
        <v>82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74</v>
      </c>
      <c r="O449" s="32" t="s">
        <v>1191</v>
      </c>
    </row>
    <row r="450" spans="1:15" ht="31.5" x14ac:dyDescent="0.25">
      <c r="A450" s="31">
        <v>487</v>
      </c>
      <c r="B450" s="32" t="s">
        <v>767</v>
      </c>
      <c r="C450" s="32" t="s">
        <v>768</v>
      </c>
      <c r="D450" s="32" t="s">
        <v>87</v>
      </c>
      <c r="E450" s="32" t="s">
        <v>73</v>
      </c>
      <c r="F450" s="32" t="s">
        <v>2041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74</v>
      </c>
      <c r="O450" s="32" t="s">
        <v>1192</v>
      </c>
    </row>
    <row r="451" spans="1:15" ht="31.5" x14ac:dyDescent="0.25">
      <c r="A451" s="31">
        <v>488</v>
      </c>
      <c r="B451" s="32" t="s">
        <v>769</v>
      </c>
      <c r="C451" s="32" t="s">
        <v>770</v>
      </c>
      <c r="D451" s="32" t="s">
        <v>87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1185</v>
      </c>
    </row>
    <row r="452" spans="1:15" ht="15.75" x14ac:dyDescent="0.25">
      <c r="A452" s="31">
        <v>489</v>
      </c>
      <c r="B452" s="32" t="s">
        <v>771</v>
      </c>
      <c r="C452" s="32" t="s">
        <v>772</v>
      </c>
      <c r="D452" s="32" t="s">
        <v>87</v>
      </c>
      <c r="E452" s="32" t="s">
        <v>105</v>
      </c>
      <c r="F452" s="32" t="s">
        <v>2039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1210</v>
      </c>
    </row>
    <row r="453" spans="1:15" ht="31.5" x14ac:dyDescent="0.25">
      <c r="A453" s="31">
        <v>490</v>
      </c>
      <c r="B453" s="32" t="s">
        <v>773</v>
      </c>
      <c r="C453" s="32" t="s">
        <v>37</v>
      </c>
      <c r="D453" s="32" t="s">
        <v>87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1185</v>
      </c>
    </row>
    <row r="454" spans="1:15" ht="15.75" x14ac:dyDescent="0.25">
      <c r="A454" s="31">
        <v>491</v>
      </c>
      <c r="B454" s="32" t="s">
        <v>774</v>
      </c>
      <c r="C454" s="32" t="s">
        <v>775</v>
      </c>
      <c r="D454" s="32" t="s">
        <v>87</v>
      </c>
      <c r="E454" s="32" t="s">
        <v>82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1193</v>
      </c>
    </row>
    <row r="455" spans="1:15" ht="15.75" x14ac:dyDescent="0.25">
      <c r="A455" s="31">
        <v>493</v>
      </c>
      <c r="B455" s="32" t="s">
        <v>776</v>
      </c>
      <c r="C455" s="32" t="s">
        <v>777</v>
      </c>
      <c r="D455" s="32" t="s">
        <v>87</v>
      </c>
      <c r="E455" s="32" t="s">
        <v>90</v>
      </c>
      <c r="F455" s="32" t="s">
        <v>2039</v>
      </c>
      <c r="G455" s="32" t="s">
        <v>77</v>
      </c>
      <c r="H455" s="32" t="s">
        <v>77</v>
      </c>
      <c r="I455" s="32" t="s">
        <v>77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1183</v>
      </c>
    </row>
    <row r="456" spans="1:15" ht="31.5" x14ac:dyDescent="0.25">
      <c r="A456" s="31">
        <v>494</v>
      </c>
      <c r="B456" s="32" t="s">
        <v>778</v>
      </c>
      <c r="C456" s="32" t="s">
        <v>47</v>
      </c>
      <c r="D456" s="32" t="s">
        <v>87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1186</v>
      </c>
    </row>
    <row r="457" spans="1:15" ht="15.75" x14ac:dyDescent="0.25">
      <c r="A457" s="31">
        <v>496</v>
      </c>
      <c r="B457" s="32" t="s">
        <v>779</v>
      </c>
      <c r="C457" s="32" t="s">
        <v>780</v>
      </c>
      <c r="D457" s="32" t="s">
        <v>87</v>
      </c>
      <c r="E457" s="32" t="s">
        <v>105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1211</v>
      </c>
    </row>
    <row r="458" spans="1:15" s="76" customFormat="1" ht="15.75" x14ac:dyDescent="0.25">
      <c r="A458" s="81">
        <v>497</v>
      </c>
      <c r="B458" s="82" t="s">
        <v>2471</v>
      </c>
      <c r="C458" s="82" t="s">
        <v>2472</v>
      </c>
      <c r="D458" s="32" t="s">
        <v>72</v>
      </c>
      <c r="E458" s="32" t="s">
        <v>105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1206</v>
      </c>
    </row>
    <row r="459" spans="1:15" ht="31.5" x14ac:dyDescent="0.25">
      <c r="A459" s="31">
        <v>498</v>
      </c>
      <c r="B459" s="32" t="s">
        <v>781</v>
      </c>
      <c r="C459" s="32" t="s">
        <v>782</v>
      </c>
      <c r="D459" s="32" t="s">
        <v>87</v>
      </c>
      <c r="E459" s="32" t="s">
        <v>73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1187</v>
      </c>
    </row>
    <row r="460" spans="1:15" ht="31.5" x14ac:dyDescent="0.25">
      <c r="A460" s="31">
        <v>499</v>
      </c>
      <c r="B460" s="32" t="s">
        <v>783</v>
      </c>
      <c r="C460" s="32" t="s">
        <v>784</v>
      </c>
      <c r="D460" s="32" t="s">
        <v>87</v>
      </c>
      <c r="E460" s="32" t="s">
        <v>73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1186</v>
      </c>
    </row>
    <row r="461" spans="1:15" ht="31.5" x14ac:dyDescent="0.25">
      <c r="A461" s="31">
        <v>500</v>
      </c>
      <c r="B461" s="32" t="s">
        <v>785</v>
      </c>
      <c r="C461" s="32" t="s">
        <v>786</v>
      </c>
      <c r="D461" s="32" t="s">
        <v>130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77</v>
      </c>
      <c r="O461" s="32" t="s">
        <v>1211</v>
      </c>
    </row>
    <row r="462" spans="1:15" ht="15.75" x14ac:dyDescent="0.25">
      <c r="A462" s="31">
        <v>501</v>
      </c>
      <c r="B462" s="32" t="s">
        <v>787</v>
      </c>
      <c r="C462" s="32" t="s">
        <v>788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77</v>
      </c>
      <c r="O462" s="32" t="s">
        <v>1182</v>
      </c>
    </row>
    <row r="463" spans="1:15" ht="15.75" x14ac:dyDescent="0.25">
      <c r="A463" s="31">
        <v>502</v>
      </c>
      <c r="B463" s="32" t="s">
        <v>789</v>
      </c>
      <c r="C463" s="32" t="s">
        <v>790</v>
      </c>
      <c r="D463" s="32" t="s">
        <v>87</v>
      </c>
      <c r="E463" s="32" t="s">
        <v>105</v>
      </c>
      <c r="F463" s="32" t="s">
        <v>2039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1207</v>
      </c>
    </row>
    <row r="464" spans="1:15" ht="15.75" x14ac:dyDescent="0.25">
      <c r="A464" s="31">
        <v>504</v>
      </c>
      <c r="B464" s="32" t="s">
        <v>791</v>
      </c>
      <c r="C464" s="32" t="s">
        <v>792</v>
      </c>
      <c r="D464" s="32" t="s">
        <v>87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77</v>
      </c>
      <c r="N464" s="32" t="s">
        <v>74</v>
      </c>
      <c r="O464" s="32" t="s">
        <v>1210</v>
      </c>
    </row>
    <row r="465" spans="1:15" ht="31.5" x14ac:dyDescent="0.25">
      <c r="A465" s="31">
        <v>708</v>
      </c>
      <c r="B465" s="32" t="s">
        <v>793</v>
      </c>
      <c r="C465" s="32" t="s">
        <v>43</v>
      </c>
      <c r="D465" s="32" t="s">
        <v>72</v>
      </c>
      <c r="E465" s="32" t="s">
        <v>73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1185</v>
      </c>
    </row>
    <row r="466" spans="1:15" ht="31.5" x14ac:dyDescent="0.25">
      <c r="A466" s="31">
        <v>710</v>
      </c>
      <c r="B466" s="32" t="s">
        <v>794</v>
      </c>
      <c r="C466" s="32" t="s">
        <v>795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1185</v>
      </c>
    </row>
    <row r="467" spans="1:15" ht="15.75" x14ac:dyDescent="0.25">
      <c r="A467" s="31">
        <v>507</v>
      </c>
      <c r="B467" s="32" t="s">
        <v>1967</v>
      </c>
      <c r="C467" s="32" t="s">
        <v>2081</v>
      </c>
      <c r="D467" s="32" t="s">
        <v>2027</v>
      </c>
      <c r="E467" s="32" t="s">
        <v>2027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74</v>
      </c>
      <c r="L467" s="32" t="s">
        <v>77</v>
      </c>
      <c r="M467" s="32" t="s">
        <v>74</v>
      </c>
      <c r="N467" s="32" t="s">
        <v>77</v>
      </c>
      <c r="O467" s="32" t="s">
        <v>2027</v>
      </c>
    </row>
    <row r="468" spans="1:15" ht="31.5" x14ac:dyDescent="0.25">
      <c r="A468" s="31">
        <v>566</v>
      </c>
      <c r="B468" s="32" t="s">
        <v>796</v>
      </c>
      <c r="C468" s="32" t="s">
        <v>797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1189</v>
      </c>
    </row>
    <row r="469" spans="1:15" ht="31.5" x14ac:dyDescent="0.25">
      <c r="A469" s="31">
        <v>536</v>
      </c>
      <c r="B469" s="32" t="s">
        <v>798</v>
      </c>
      <c r="C469" s="32" t="s">
        <v>799</v>
      </c>
      <c r="D469" s="32" t="s">
        <v>130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74</v>
      </c>
      <c r="O469" s="32" t="s">
        <v>1192</v>
      </c>
    </row>
    <row r="470" spans="1:15" ht="15.75" x14ac:dyDescent="0.25">
      <c r="A470" s="31">
        <v>510</v>
      </c>
      <c r="B470" s="32" t="s">
        <v>800</v>
      </c>
      <c r="C470" s="32" t="s">
        <v>801</v>
      </c>
      <c r="D470" s="32" t="s">
        <v>87</v>
      </c>
      <c r="E470" s="32" t="s">
        <v>105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77</v>
      </c>
      <c r="M470" s="32" t="s">
        <v>77</v>
      </c>
      <c r="N470" s="32" t="s">
        <v>74</v>
      </c>
      <c r="O470" s="32" t="s">
        <v>1207</v>
      </c>
    </row>
    <row r="471" spans="1:15" ht="15.75" x14ac:dyDescent="0.25">
      <c r="A471" s="31">
        <v>511</v>
      </c>
      <c r="B471" s="32" t="s">
        <v>802</v>
      </c>
      <c r="C471" s="32" t="s">
        <v>803</v>
      </c>
      <c r="D471" s="32" t="s">
        <v>87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74</v>
      </c>
      <c r="L471" s="32" t="s">
        <v>77</v>
      </c>
      <c r="M471" s="32" t="s">
        <v>74</v>
      </c>
      <c r="N471" s="32" t="s">
        <v>77</v>
      </c>
      <c r="O471" s="32" t="s">
        <v>1210</v>
      </c>
    </row>
    <row r="472" spans="1:15" ht="15.75" x14ac:dyDescent="0.25">
      <c r="A472" s="31">
        <v>513</v>
      </c>
      <c r="B472" s="32" t="s">
        <v>804</v>
      </c>
      <c r="C472" s="32" t="s">
        <v>805</v>
      </c>
      <c r="D472" s="32" t="s">
        <v>87</v>
      </c>
      <c r="E472" s="32" t="s">
        <v>82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1182</v>
      </c>
    </row>
    <row r="473" spans="1:15" ht="31.5" x14ac:dyDescent="0.25">
      <c r="A473" s="31">
        <v>514</v>
      </c>
      <c r="B473" s="32" t="s">
        <v>806</v>
      </c>
      <c r="C473" s="32" t="s">
        <v>807</v>
      </c>
      <c r="D473" s="32" t="s">
        <v>87</v>
      </c>
      <c r="E473" s="32" t="s">
        <v>73</v>
      </c>
      <c r="F473" s="32" t="s">
        <v>2039</v>
      </c>
      <c r="G473" s="32" t="s">
        <v>77</v>
      </c>
      <c r="H473" s="32" t="s">
        <v>74</v>
      </c>
      <c r="I473" s="32" t="s">
        <v>74</v>
      </c>
      <c r="J473" s="32" t="s">
        <v>74</v>
      </c>
      <c r="K473" s="32" t="s">
        <v>74</v>
      </c>
      <c r="L473" s="32" t="s">
        <v>77</v>
      </c>
      <c r="M473" s="32" t="s">
        <v>74</v>
      </c>
      <c r="N473" s="32" t="s">
        <v>74</v>
      </c>
      <c r="O473" s="32" t="s">
        <v>1192</v>
      </c>
    </row>
    <row r="474" spans="1:15" ht="31.5" x14ac:dyDescent="0.25">
      <c r="A474" s="31">
        <v>515</v>
      </c>
      <c r="B474" s="32" t="s">
        <v>808</v>
      </c>
      <c r="C474" s="32" t="s">
        <v>1266</v>
      </c>
      <c r="D474" s="32" t="s">
        <v>72</v>
      </c>
      <c r="E474" s="32" t="s">
        <v>73</v>
      </c>
      <c r="F474" s="32" t="s">
        <v>2041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74</v>
      </c>
      <c r="O474" s="32" t="s">
        <v>1186</v>
      </c>
    </row>
    <row r="475" spans="1:15" ht="31.5" x14ac:dyDescent="0.25">
      <c r="A475" s="31">
        <v>516</v>
      </c>
      <c r="B475" s="32" t="s">
        <v>809</v>
      </c>
      <c r="C475" s="32" t="s">
        <v>810</v>
      </c>
      <c r="D475" s="32" t="s">
        <v>87</v>
      </c>
      <c r="E475" s="32" t="s">
        <v>73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31.5" x14ac:dyDescent="0.25">
      <c r="A476" s="31">
        <v>517</v>
      </c>
      <c r="B476" s="32" t="s">
        <v>811</v>
      </c>
      <c r="C476" s="32" t="s">
        <v>812</v>
      </c>
      <c r="D476" s="32" t="s">
        <v>87</v>
      </c>
      <c r="E476" s="32" t="s">
        <v>73</v>
      </c>
      <c r="F476" s="32" t="s">
        <v>2041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1190</v>
      </c>
    </row>
    <row r="477" spans="1:15" ht="15.75" x14ac:dyDescent="0.25">
      <c r="A477" s="31">
        <v>518</v>
      </c>
      <c r="B477" s="32" t="s">
        <v>813</v>
      </c>
      <c r="C477" s="32" t="s">
        <v>814</v>
      </c>
      <c r="D477" s="32" t="s">
        <v>87</v>
      </c>
      <c r="E477" s="32" t="s">
        <v>105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1206</v>
      </c>
    </row>
    <row r="478" spans="1:15" ht="15.75" x14ac:dyDescent="0.25">
      <c r="A478" s="31">
        <v>519</v>
      </c>
      <c r="B478" s="32" t="s">
        <v>815</v>
      </c>
      <c r="C478" s="32" t="s">
        <v>816</v>
      </c>
      <c r="D478" s="32" t="s">
        <v>87</v>
      </c>
      <c r="E478" s="32" t="s">
        <v>82</v>
      </c>
      <c r="F478" s="32" t="s">
        <v>2039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1193</v>
      </c>
    </row>
    <row r="479" spans="1:15" ht="15.75" x14ac:dyDescent="0.25">
      <c r="A479" s="31">
        <v>520</v>
      </c>
      <c r="B479" s="32" t="s">
        <v>817</v>
      </c>
      <c r="C479" s="32" t="s">
        <v>38</v>
      </c>
      <c r="D479" s="32" t="s">
        <v>87</v>
      </c>
      <c r="E479" s="32" t="s">
        <v>105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74</v>
      </c>
      <c r="L479" s="32" t="s">
        <v>77</v>
      </c>
      <c r="M479" s="32" t="s">
        <v>74</v>
      </c>
      <c r="N479" s="32" t="s">
        <v>77</v>
      </c>
      <c r="O479" s="32" t="s">
        <v>1182</v>
      </c>
    </row>
    <row r="480" spans="1:15" ht="15.75" x14ac:dyDescent="0.25">
      <c r="A480" s="31">
        <v>521</v>
      </c>
      <c r="B480" s="32" t="s">
        <v>818</v>
      </c>
      <c r="C480" s="32" t="s">
        <v>819</v>
      </c>
      <c r="D480" s="32" t="s">
        <v>87</v>
      </c>
      <c r="E480" s="32" t="s">
        <v>82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74</v>
      </c>
      <c r="N480" s="32" t="s">
        <v>77</v>
      </c>
      <c r="O480" s="32" t="s">
        <v>1193</v>
      </c>
    </row>
    <row r="481" spans="1:15" ht="31.5" x14ac:dyDescent="0.25">
      <c r="A481" s="31">
        <v>522</v>
      </c>
      <c r="B481" s="32" t="s">
        <v>820</v>
      </c>
      <c r="C481" s="32" t="s">
        <v>821</v>
      </c>
      <c r="D481" s="32" t="s">
        <v>87</v>
      </c>
      <c r="E481" s="32" t="s">
        <v>73</v>
      </c>
      <c r="F481" s="32" t="s">
        <v>2041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1186</v>
      </c>
    </row>
    <row r="482" spans="1:15" ht="31.5" x14ac:dyDescent="0.25">
      <c r="A482" s="31">
        <v>580</v>
      </c>
      <c r="B482" s="32" t="s">
        <v>822</v>
      </c>
      <c r="C482" s="32" t="s">
        <v>40</v>
      </c>
      <c r="D482" s="32" t="s">
        <v>72</v>
      </c>
      <c r="E482" s="32" t="s">
        <v>73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1185</v>
      </c>
    </row>
    <row r="483" spans="1:15" ht="31.5" x14ac:dyDescent="0.25">
      <c r="A483" s="31">
        <v>524</v>
      </c>
      <c r="B483" s="32" t="s">
        <v>823</v>
      </c>
      <c r="C483" s="32" t="s">
        <v>20</v>
      </c>
      <c r="D483" s="32" t="s">
        <v>130</v>
      </c>
      <c r="E483" s="32" t="s">
        <v>73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1187</v>
      </c>
    </row>
    <row r="484" spans="1:15" ht="31.5" x14ac:dyDescent="0.25">
      <c r="A484" s="31">
        <v>525</v>
      </c>
      <c r="B484" s="32" t="s">
        <v>1984</v>
      </c>
      <c r="C484" s="32" t="s">
        <v>1962</v>
      </c>
      <c r="D484" s="32" t="s">
        <v>72</v>
      </c>
      <c r="E484" s="32" t="s">
        <v>73</v>
      </c>
      <c r="F484" s="32" t="s">
        <v>2039</v>
      </c>
      <c r="G484" s="32" t="s">
        <v>77</v>
      </c>
      <c r="H484" s="32" t="s">
        <v>77</v>
      </c>
      <c r="I484" s="32" t="s">
        <v>74</v>
      </c>
      <c r="J484" s="32" t="s">
        <v>74</v>
      </c>
      <c r="K484" s="32" t="s">
        <v>74</v>
      </c>
      <c r="L484" s="32" t="s">
        <v>74</v>
      </c>
      <c r="M484" s="32" t="s">
        <v>74</v>
      </c>
      <c r="N484" s="32" t="s">
        <v>74</v>
      </c>
      <c r="O484" s="32" t="s">
        <v>2027</v>
      </c>
    </row>
    <row r="485" spans="1:15" ht="31.5" x14ac:dyDescent="0.25">
      <c r="A485" s="31">
        <v>527</v>
      </c>
      <c r="B485" s="32" t="s">
        <v>2022</v>
      </c>
      <c r="C485" s="32" t="s">
        <v>2082</v>
      </c>
      <c r="D485" s="32" t="s">
        <v>2027</v>
      </c>
      <c r="E485" s="32" t="s">
        <v>73</v>
      </c>
      <c r="F485" s="32" t="s">
        <v>2041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74</v>
      </c>
      <c r="L485" s="32" t="s">
        <v>77</v>
      </c>
      <c r="M485" s="32" t="s">
        <v>74</v>
      </c>
      <c r="N485" s="32" t="s">
        <v>74</v>
      </c>
      <c r="O485" s="32" t="s">
        <v>2027</v>
      </c>
    </row>
    <row r="486" spans="1:15" ht="31.5" x14ac:dyDescent="0.25">
      <c r="A486" s="31">
        <v>529</v>
      </c>
      <c r="B486" s="32" t="s">
        <v>824</v>
      </c>
      <c r="C486" s="32" t="s">
        <v>825</v>
      </c>
      <c r="D486" s="32" t="s">
        <v>130</v>
      </c>
      <c r="E486" s="32" t="s">
        <v>73</v>
      </c>
      <c r="F486" s="32" t="s">
        <v>2039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1190</v>
      </c>
    </row>
    <row r="487" spans="1:15" ht="31.5" x14ac:dyDescent="0.25">
      <c r="A487" s="31">
        <v>531</v>
      </c>
      <c r="B487" s="32" t="s">
        <v>826</v>
      </c>
      <c r="C487" s="32" t="s">
        <v>827</v>
      </c>
      <c r="D487" s="32" t="s">
        <v>130</v>
      </c>
      <c r="E487" s="32" t="s">
        <v>73</v>
      </c>
      <c r="F487" s="32" t="s">
        <v>2039</v>
      </c>
      <c r="G487" s="32" t="s">
        <v>74</v>
      </c>
      <c r="H487" s="32" t="s">
        <v>74</v>
      </c>
      <c r="I487" s="32" t="s">
        <v>74</v>
      </c>
      <c r="J487" s="32" t="s">
        <v>74</v>
      </c>
      <c r="K487" s="32" t="s">
        <v>74</v>
      </c>
      <c r="L487" s="32" t="s">
        <v>74</v>
      </c>
      <c r="M487" s="32" t="s">
        <v>74</v>
      </c>
      <c r="N487" s="32" t="s">
        <v>74</v>
      </c>
      <c r="O487" s="32" t="s">
        <v>1187</v>
      </c>
    </row>
    <row r="488" spans="1:15" ht="31.5" x14ac:dyDescent="0.25">
      <c r="A488" s="31">
        <v>532</v>
      </c>
      <c r="B488" s="32" t="s">
        <v>828</v>
      </c>
      <c r="C488" s="32" t="s">
        <v>829</v>
      </c>
      <c r="D488" s="32" t="s">
        <v>130</v>
      </c>
      <c r="E488" s="32" t="s">
        <v>105</v>
      </c>
      <c r="F488" s="32" t="s">
        <v>2039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74</v>
      </c>
      <c r="L488" s="32" t="s">
        <v>77</v>
      </c>
      <c r="M488" s="32" t="s">
        <v>74</v>
      </c>
      <c r="N488" s="32" t="s">
        <v>77</v>
      </c>
      <c r="O488" s="32" t="s">
        <v>1211</v>
      </c>
    </row>
    <row r="489" spans="1:15" ht="15.75" x14ac:dyDescent="0.25">
      <c r="A489" s="31">
        <v>533</v>
      </c>
      <c r="B489" s="32" t="s">
        <v>830</v>
      </c>
      <c r="C489" s="32" t="s">
        <v>831</v>
      </c>
      <c r="D489" s="32" t="s">
        <v>87</v>
      </c>
      <c r="E489" s="32" t="s">
        <v>82</v>
      </c>
      <c r="F489" s="32" t="s">
        <v>2039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1191</v>
      </c>
    </row>
    <row r="490" spans="1:15" ht="31.5" x14ac:dyDescent="0.25">
      <c r="A490" s="31">
        <v>534</v>
      </c>
      <c r="B490" s="32" t="s">
        <v>832</v>
      </c>
      <c r="C490" s="32" t="s">
        <v>833</v>
      </c>
      <c r="D490" s="32" t="s">
        <v>130</v>
      </c>
      <c r="E490" s="32" t="s">
        <v>73</v>
      </c>
      <c r="F490" s="32" t="s">
        <v>2041</v>
      </c>
      <c r="G490" s="32" t="s">
        <v>77</v>
      </c>
      <c r="H490" s="32" t="s">
        <v>74</v>
      </c>
      <c r="I490" s="32" t="s">
        <v>74</v>
      </c>
      <c r="J490" s="32" t="s">
        <v>74</v>
      </c>
      <c r="K490" s="32" t="s">
        <v>74</v>
      </c>
      <c r="L490" s="32" t="s">
        <v>77</v>
      </c>
      <c r="M490" s="32" t="s">
        <v>74</v>
      </c>
      <c r="N490" s="32" t="s">
        <v>74</v>
      </c>
      <c r="O490" s="32" t="s">
        <v>1188</v>
      </c>
    </row>
    <row r="491" spans="1:15" ht="31.5" x14ac:dyDescent="0.25">
      <c r="A491" s="31">
        <v>535</v>
      </c>
      <c r="B491" s="32" t="s">
        <v>834</v>
      </c>
      <c r="C491" s="32" t="s">
        <v>1269</v>
      </c>
      <c r="D491" s="32" t="s">
        <v>72</v>
      </c>
      <c r="E491" s="32" t="s">
        <v>73</v>
      </c>
      <c r="F491" s="32" t="s">
        <v>2041</v>
      </c>
      <c r="G491" s="32" t="s">
        <v>77</v>
      </c>
      <c r="H491" s="32" t="s">
        <v>74</v>
      </c>
      <c r="I491" s="32" t="s">
        <v>74</v>
      </c>
      <c r="J491" s="32" t="s">
        <v>74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1188</v>
      </c>
    </row>
    <row r="492" spans="1:15" ht="31.5" x14ac:dyDescent="0.25">
      <c r="A492" s="31">
        <v>537</v>
      </c>
      <c r="B492" s="32" t="s">
        <v>835</v>
      </c>
      <c r="C492" s="32" t="s">
        <v>836</v>
      </c>
      <c r="D492" s="32" t="s">
        <v>130</v>
      </c>
      <c r="E492" s="32" t="s">
        <v>90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1184</v>
      </c>
    </row>
    <row r="493" spans="1:15" ht="15.75" x14ac:dyDescent="0.25">
      <c r="A493" s="31">
        <v>538</v>
      </c>
      <c r="B493" s="32" t="s">
        <v>1951</v>
      </c>
      <c r="C493" s="32" t="s">
        <v>2083</v>
      </c>
      <c r="D493" s="32" t="s">
        <v>72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2027</v>
      </c>
    </row>
    <row r="494" spans="1:15" ht="15.75" x14ac:dyDescent="0.25">
      <c r="A494" s="31">
        <v>539</v>
      </c>
      <c r="B494" s="32" t="s">
        <v>2084</v>
      </c>
      <c r="C494" s="32" t="s">
        <v>2085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1189</v>
      </c>
    </row>
    <row r="495" spans="1:15" ht="31.5" x14ac:dyDescent="0.25">
      <c r="A495" s="31">
        <v>540</v>
      </c>
      <c r="B495" s="32" t="s">
        <v>837</v>
      </c>
      <c r="C495" s="32" t="s">
        <v>838</v>
      </c>
      <c r="D495" s="32" t="s">
        <v>130</v>
      </c>
      <c r="E495" s="32" t="s">
        <v>73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74</v>
      </c>
      <c r="O495" s="32" t="s">
        <v>1186</v>
      </c>
    </row>
    <row r="496" spans="1:15" ht="31.5" x14ac:dyDescent="0.25">
      <c r="A496" s="31">
        <v>541</v>
      </c>
      <c r="B496" s="32" t="s">
        <v>839</v>
      </c>
      <c r="C496" s="32" t="s">
        <v>840</v>
      </c>
      <c r="D496" s="32" t="s">
        <v>130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74</v>
      </c>
      <c r="O496" s="32" t="s">
        <v>1186</v>
      </c>
    </row>
    <row r="497" spans="1:15" ht="31.5" x14ac:dyDescent="0.25">
      <c r="A497" s="31">
        <v>542</v>
      </c>
      <c r="B497" s="32" t="s">
        <v>2086</v>
      </c>
      <c r="C497" s="32" t="s">
        <v>2087</v>
      </c>
      <c r="D497" s="32" t="s">
        <v>87</v>
      </c>
      <c r="E497" s="32" t="s">
        <v>73</v>
      </c>
      <c r="F497" s="32" t="s">
        <v>2039</v>
      </c>
      <c r="G497" s="32" t="s">
        <v>2039</v>
      </c>
      <c r="H497" s="32" t="s">
        <v>2041</v>
      </c>
      <c r="I497" s="32" t="s">
        <v>2027</v>
      </c>
      <c r="J497" s="32" t="s">
        <v>2041</v>
      </c>
      <c r="K497" s="32" t="s">
        <v>2027</v>
      </c>
      <c r="L497" s="32" t="s">
        <v>2027</v>
      </c>
      <c r="M497" s="32" t="s">
        <v>2027</v>
      </c>
      <c r="N497" s="32" t="s">
        <v>2027</v>
      </c>
      <c r="O497" s="32" t="s">
        <v>2027</v>
      </c>
    </row>
    <row r="498" spans="1:15" ht="15.75" x14ac:dyDescent="0.25">
      <c r="A498" s="31">
        <v>995</v>
      </c>
      <c r="B498" s="32" t="s">
        <v>841</v>
      </c>
      <c r="C498" s="32" t="s">
        <v>842</v>
      </c>
      <c r="D498" s="32" t="s">
        <v>72</v>
      </c>
      <c r="E498" s="32" t="s">
        <v>90</v>
      </c>
      <c r="F498" s="32" t="s">
        <v>2039</v>
      </c>
      <c r="G498" s="32" t="s">
        <v>77</v>
      </c>
      <c r="H498" s="32" t="s">
        <v>74</v>
      </c>
      <c r="I498" s="32" t="s">
        <v>74</v>
      </c>
      <c r="J498" s="32" t="s">
        <v>74</v>
      </c>
      <c r="K498" s="32" t="s">
        <v>74</v>
      </c>
      <c r="L498" s="32" t="s">
        <v>77</v>
      </c>
      <c r="M498" s="32" t="s">
        <v>74</v>
      </c>
      <c r="N498" s="32" t="s">
        <v>74</v>
      </c>
      <c r="O498" s="32" t="s">
        <v>1183</v>
      </c>
    </row>
    <row r="499" spans="1:15" ht="31.5" x14ac:dyDescent="0.25">
      <c r="A499" s="31">
        <v>559</v>
      </c>
      <c r="B499" s="32" t="s">
        <v>843</v>
      </c>
      <c r="C499" s="32" t="s">
        <v>1260</v>
      </c>
      <c r="D499" s="32" t="s">
        <v>72</v>
      </c>
      <c r="E499" s="32" t="s">
        <v>73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1186</v>
      </c>
    </row>
    <row r="500" spans="1:15" ht="15.75" x14ac:dyDescent="0.25">
      <c r="A500" s="31">
        <v>579</v>
      </c>
      <c r="B500" s="32" t="s">
        <v>844</v>
      </c>
      <c r="C500" s="32" t="s">
        <v>845</v>
      </c>
      <c r="D500" s="32" t="s">
        <v>87</v>
      </c>
      <c r="E500" s="32" t="s">
        <v>82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1193</v>
      </c>
    </row>
    <row r="501" spans="1:15" ht="15.75" x14ac:dyDescent="0.25">
      <c r="A501" s="31">
        <v>431</v>
      </c>
      <c r="B501" s="32" t="s">
        <v>1232</v>
      </c>
      <c r="C501" s="32" t="s">
        <v>1233</v>
      </c>
      <c r="D501" s="32" t="s">
        <v>72</v>
      </c>
      <c r="E501" s="32" t="s">
        <v>105</v>
      </c>
      <c r="F501" s="32" t="s">
        <v>2041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1206</v>
      </c>
    </row>
    <row r="502" spans="1:15" ht="15.75" x14ac:dyDescent="0.25">
      <c r="A502" s="31">
        <v>594</v>
      </c>
      <c r="B502" s="32" t="s">
        <v>846</v>
      </c>
      <c r="C502" s="32" t="s">
        <v>847</v>
      </c>
      <c r="D502" s="32" t="s">
        <v>72</v>
      </c>
      <c r="E502" s="32" t="s">
        <v>105</v>
      </c>
      <c r="F502" s="32" t="s">
        <v>2039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75" x14ac:dyDescent="0.25">
      <c r="A503" s="31">
        <v>595</v>
      </c>
      <c r="B503" s="32" t="s">
        <v>848</v>
      </c>
      <c r="C503" s="32" t="s">
        <v>849</v>
      </c>
      <c r="D503" s="32" t="s">
        <v>72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1207</v>
      </c>
    </row>
    <row r="504" spans="1:15" ht="31.5" x14ac:dyDescent="0.25">
      <c r="A504" s="31">
        <v>607</v>
      </c>
      <c r="B504" s="32" t="s">
        <v>850</v>
      </c>
      <c r="C504" s="32" t="s">
        <v>24</v>
      </c>
      <c r="D504" s="32" t="s">
        <v>72</v>
      </c>
      <c r="E504" s="32" t="s">
        <v>73</v>
      </c>
      <c r="F504" s="32" t="s">
        <v>2039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74</v>
      </c>
      <c r="O504" s="32" t="s">
        <v>1189</v>
      </c>
    </row>
    <row r="505" spans="1:15" ht="31.5" x14ac:dyDescent="0.25">
      <c r="A505" s="31">
        <v>610</v>
      </c>
      <c r="B505" s="32" t="s">
        <v>851</v>
      </c>
      <c r="C505" s="32" t="s">
        <v>17</v>
      </c>
      <c r="D505" s="32" t="s">
        <v>72</v>
      </c>
      <c r="E505" s="32" t="s">
        <v>73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77</v>
      </c>
      <c r="M505" s="32" t="s">
        <v>74</v>
      </c>
      <c r="N505" s="32" t="s">
        <v>74</v>
      </c>
      <c r="O505" s="32" t="s">
        <v>1190</v>
      </c>
    </row>
    <row r="506" spans="1:15" ht="31.5" x14ac:dyDescent="0.25">
      <c r="A506" s="31">
        <v>611</v>
      </c>
      <c r="B506" s="32" t="s">
        <v>852</v>
      </c>
      <c r="C506" s="32" t="s">
        <v>41</v>
      </c>
      <c r="D506" s="32" t="s">
        <v>72</v>
      </c>
      <c r="E506" s="32" t="s">
        <v>73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74</v>
      </c>
      <c r="K506" s="32" t="s">
        <v>74</v>
      </c>
      <c r="L506" s="32" t="s">
        <v>74</v>
      </c>
      <c r="M506" s="32" t="s">
        <v>74</v>
      </c>
      <c r="N506" s="32" t="s">
        <v>77</v>
      </c>
      <c r="O506" s="32" t="s">
        <v>1187</v>
      </c>
    </row>
    <row r="507" spans="1:15" ht="31.5" x14ac:dyDescent="0.25">
      <c r="A507" s="31">
        <v>617</v>
      </c>
      <c r="B507" s="32" t="s">
        <v>853</v>
      </c>
      <c r="C507" s="32" t="s">
        <v>854</v>
      </c>
      <c r="D507" s="32" t="s">
        <v>72</v>
      </c>
      <c r="E507" s="32" t="s">
        <v>73</v>
      </c>
      <c r="F507" s="32" t="s">
        <v>2039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77</v>
      </c>
      <c r="O507" s="32" t="s">
        <v>1187</v>
      </c>
    </row>
    <row r="508" spans="1:15" ht="31.5" x14ac:dyDescent="0.25">
      <c r="A508" s="31">
        <v>618</v>
      </c>
      <c r="B508" s="32" t="s">
        <v>855</v>
      </c>
      <c r="C508" s="32" t="s">
        <v>42</v>
      </c>
      <c r="D508" s="32" t="s">
        <v>72</v>
      </c>
      <c r="E508" s="32" t="s">
        <v>73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74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1187</v>
      </c>
    </row>
    <row r="509" spans="1:15" ht="15.75" x14ac:dyDescent="0.25">
      <c r="A509" s="31">
        <v>619</v>
      </c>
      <c r="B509" s="32" t="s">
        <v>856</v>
      </c>
      <c r="C509" s="32" t="s">
        <v>857</v>
      </c>
      <c r="D509" s="32" t="s">
        <v>72</v>
      </c>
      <c r="E509" s="32" t="s">
        <v>90</v>
      </c>
      <c r="F509" s="32" t="s">
        <v>2039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31.5" x14ac:dyDescent="0.25">
      <c r="A510" s="31">
        <v>620</v>
      </c>
      <c r="B510" s="32" t="s">
        <v>858</v>
      </c>
      <c r="C510" s="32" t="s">
        <v>859</v>
      </c>
      <c r="D510" s="32" t="s">
        <v>72</v>
      </c>
      <c r="E510" s="32" t="s">
        <v>73</v>
      </c>
      <c r="F510" s="32" t="s">
        <v>2039</v>
      </c>
      <c r="G510" s="32" t="s">
        <v>77</v>
      </c>
      <c r="H510" s="32" t="s">
        <v>74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1183</v>
      </c>
    </row>
    <row r="511" spans="1:15" ht="15.75" x14ac:dyDescent="0.25">
      <c r="A511" s="31">
        <v>621</v>
      </c>
      <c r="B511" s="32" t="s">
        <v>860</v>
      </c>
      <c r="C511" s="32" t="s">
        <v>861</v>
      </c>
      <c r="D511" s="32" t="s">
        <v>72</v>
      </c>
      <c r="E511" s="32" t="s">
        <v>82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1191</v>
      </c>
    </row>
    <row r="512" spans="1:15" ht="31.5" x14ac:dyDescent="0.25">
      <c r="A512" s="31">
        <v>622</v>
      </c>
      <c r="B512" s="32" t="s">
        <v>862</v>
      </c>
      <c r="C512" s="32" t="s">
        <v>863</v>
      </c>
      <c r="D512" s="32" t="s">
        <v>72</v>
      </c>
      <c r="E512" s="32" t="s">
        <v>73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1188</v>
      </c>
    </row>
    <row r="513" spans="1:15" ht="31.5" x14ac:dyDescent="0.25">
      <c r="A513" s="31">
        <v>624</v>
      </c>
      <c r="B513" s="32" t="s">
        <v>864</v>
      </c>
      <c r="C513" s="32" t="s">
        <v>865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77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1187</v>
      </c>
    </row>
    <row r="514" spans="1:15" ht="31.5" x14ac:dyDescent="0.25">
      <c r="A514" s="31">
        <v>623</v>
      </c>
      <c r="B514" s="32" t="s">
        <v>2139</v>
      </c>
      <c r="C514" s="32" t="s">
        <v>2140</v>
      </c>
      <c r="D514" s="32" t="s">
        <v>72</v>
      </c>
      <c r="E514" s="32" t="s">
        <v>73</v>
      </c>
      <c r="F514" s="32" t="s">
        <v>74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1183</v>
      </c>
    </row>
    <row r="515" spans="1:15" ht="31.5" x14ac:dyDescent="0.25">
      <c r="A515" s="31">
        <v>625</v>
      </c>
      <c r="B515" s="32" t="s">
        <v>866</v>
      </c>
      <c r="C515" s="32" t="s">
        <v>867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77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1187</v>
      </c>
    </row>
    <row r="516" spans="1:15" ht="31.5" x14ac:dyDescent="0.25">
      <c r="A516" s="31">
        <v>626</v>
      </c>
      <c r="B516" s="32" t="s">
        <v>868</v>
      </c>
      <c r="C516" s="32" t="s">
        <v>869</v>
      </c>
      <c r="D516" s="32" t="s">
        <v>72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1183</v>
      </c>
    </row>
    <row r="517" spans="1:15" ht="15.75" x14ac:dyDescent="0.25">
      <c r="A517" s="31">
        <v>637</v>
      </c>
      <c r="B517" s="32" t="s">
        <v>870</v>
      </c>
      <c r="C517" s="32" t="s">
        <v>871</v>
      </c>
      <c r="D517" s="32" t="s">
        <v>72</v>
      </c>
      <c r="E517" s="32" t="s">
        <v>105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1182</v>
      </c>
    </row>
    <row r="518" spans="1:15" ht="31.5" x14ac:dyDescent="0.25">
      <c r="A518" s="31">
        <v>638</v>
      </c>
      <c r="B518" s="32" t="s">
        <v>872</v>
      </c>
      <c r="C518" s="32" t="s">
        <v>873</v>
      </c>
      <c r="D518" s="32" t="s">
        <v>72</v>
      </c>
      <c r="E518" s="32" t="s">
        <v>105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1212</v>
      </c>
    </row>
    <row r="519" spans="1:15" ht="31.5" x14ac:dyDescent="0.25">
      <c r="A519" s="31">
        <v>639</v>
      </c>
      <c r="B519" s="32" t="s">
        <v>874</v>
      </c>
      <c r="C519" s="32" t="s">
        <v>875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1185</v>
      </c>
    </row>
    <row r="520" spans="1:15" ht="31.5" x14ac:dyDescent="0.25">
      <c r="A520" s="31">
        <v>640</v>
      </c>
      <c r="B520" s="32" t="s">
        <v>876</v>
      </c>
      <c r="C520" s="32" t="s">
        <v>877</v>
      </c>
      <c r="D520" s="32" t="s">
        <v>72</v>
      </c>
      <c r="E520" s="32" t="s">
        <v>73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74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1185</v>
      </c>
    </row>
    <row r="521" spans="1:15" ht="31.5" x14ac:dyDescent="0.25">
      <c r="A521" s="31">
        <v>649</v>
      </c>
      <c r="B521" s="32" t="s">
        <v>878</v>
      </c>
      <c r="C521" s="32" t="s">
        <v>879</v>
      </c>
      <c r="D521" s="32" t="s">
        <v>72</v>
      </c>
      <c r="E521" s="32" t="s">
        <v>105</v>
      </c>
      <c r="F521" s="32" t="s">
        <v>2041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1212</v>
      </c>
    </row>
    <row r="522" spans="1:15" ht="15.75" x14ac:dyDescent="0.25">
      <c r="A522" s="31">
        <v>650</v>
      </c>
      <c r="B522" s="32" t="s">
        <v>2088</v>
      </c>
      <c r="C522" s="32" t="s">
        <v>2089</v>
      </c>
      <c r="D522" s="32" t="s">
        <v>2027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2027</v>
      </c>
    </row>
    <row r="523" spans="1:15" ht="15.75" x14ac:dyDescent="0.25">
      <c r="A523" s="31">
        <v>651</v>
      </c>
      <c r="B523" s="32" t="s">
        <v>1970</v>
      </c>
      <c r="C523" s="32" t="s">
        <v>2090</v>
      </c>
      <c r="D523" s="32" t="s">
        <v>2027</v>
      </c>
      <c r="E523" s="32" t="s">
        <v>2027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2027</v>
      </c>
      <c r="L523" s="32" t="s">
        <v>2027</v>
      </c>
      <c r="M523" s="32" t="s">
        <v>2027</v>
      </c>
      <c r="N523" s="32" t="s">
        <v>2027</v>
      </c>
      <c r="O523" s="32" t="s">
        <v>2027</v>
      </c>
    </row>
    <row r="524" spans="1:15" ht="15.75" x14ac:dyDescent="0.25">
      <c r="A524" s="31">
        <v>653</v>
      </c>
      <c r="B524" s="32" t="s">
        <v>1963</v>
      </c>
      <c r="C524" s="32" t="s">
        <v>2091</v>
      </c>
      <c r="D524" s="32" t="s">
        <v>2027</v>
      </c>
      <c r="E524" s="32" t="s">
        <v>2027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2027</v>
      </c>
    </row>
    <row r="525" spans="1:15" ht="15.75" x14ac:dyDescent="0.25">
      <c r="A525" s="31">
        <v>654</v>
      </c>
      <c r="B525" s="32" t="s">
        <v>1968</v>
      </c>
      <c r="C525" s="32" t="s">
        <v>2092</v>
      </c>
      <c r="D525" s="32" t="s">
        <v>2027</v>
      </c>
      <c r="E525" s="32" t="s">
        <v>2027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2027</v>
      </c>
    </row>
    <row r="526" spans="1:15" ht="15.75" x14ac:dyDescent="0.25">
      <c r="A526" s="31">
        <v>655</v>
      </c>
      <c r="B526" s="32" t="s">
        <v>1992</v>
      </c>
      <c r="C526" s="32" t="s">
        <v>1993</v>
      </c>
      <c r="D526" s="32" t="s">
        <v>72</v>
      </c>
      <c r="E526" s="32" t="s">
        <v>90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2027</v>
      </c>
    </row>
    <row r="527" spans="1:15" ht="15.75" x14ac:dyDescent="0.25">
      <c r="A527" s="31">
        <v>658</v>
      </c>
      <c r="B527" s="32" t="s">
        <v>1969</v>
      </c>
      <c r="C527" s="32" t="s">
        <v>2093</v>
      </c>
      <c r="D527" s="32" t="s">
        <v>2027</v>
      </c>
      <c r="E527" s="32" t="s">
        <v>2027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1188</v>
      </c>
    </row>
    <row r="528" spans="1:15" ht="15.75" x14ac:dyDescent="0.25">
      <c r="A528" s="31">
        <v>669</v>
      </c>
      <c r="B528" s="32" t="s">
        <v>2417</v>
      </c>
      <c r="C528" s="32" t="s">
        <v>1983</v>
      </c>
      <c r="D528" s="32" t="s">
        <v>72</v>
      </c>
      <c r="E528" s="32" t="s">
        <v>82</v>
      </c>
      <c r="F528" s="32" t="s">
        <v>2041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74</v>
      </c>
      <c r="M528" s="32" t="s">
        <v>74</v>
      </c>
      <c r="N528" s="32" t="s">
        <v>74</v>
      </c>
      <c r="O528" s="32" t="s">
        <v>2027</v>
      </c>
    </row>
    <row r="529" spans="1:15" ht="15.75" x14ac:dyDescent="0.25">
      <c r="A529" s="31">
        <v>670</v>
      </c>
      <c r="B529" s="32" t="s">
        <v>1979</v>
      </c>
      <c r="C529" s="32" t="s">
        <v>2094</v>
      </c>
      <c r="D529" s="32" t="s">
        <v>2027</v>
      </c>
      <c r="E529" s="32" t="s">
        <v>2027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2027</v>
      </c>
    </row>
    <row r="530" spans="1:15" ht="15.75" x14ac:dyDescent="0.25">
      <c r="A530" s="31">
        <v>671</v>
      </c>
      <c r="B530" s="32" t="s">
        <v>1980</v>
      </c>
      <c r="C530" s="32" t="s">
        <v>2095</v>
      </c>
      <c r="D530" s="32" t="s">
        <v>2027</v>
      </c>
      <c r="E530" s="32" t="s">
        <v>2027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2027</v>
      </c>
    </row>
    <row r="531" spans="1:15" ht="31.5" x14ac:dyDescent="0.25">
      <c r="A531" s="31">
        <v>672</v>
      </c>
      <c r="B531" s="32" t="s">
        <v>1985</v>
      </c>
      <c r="C531" s="32" t="s">
        <v>1971</v>
      </c>
      <c r="D531" s="32" t="s">
        <v>72</v>
      </c>
      <c r="E531" s="32" t="s">
        <v>73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2027</v>
      </c>
    </row>
    <row r="532" spans="1:15" ht="15.75" x14ac:dyDescent="0.25">
      <c r="A532" s="31">
        <v>673</v>
      </c>
      <c r="B532" s="32" t="s">
        <v>2096</v>
      </c>
      <c r="C532" s="32" t="s">
        <v>2097</v>
      </c>
      <c r="D532" s="32" t="s">
        <v>2027</v>
      </c>
      <c r="E532" s="32" t="s">
        <v>2027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2027</v>
      </c>
    </row>
    <row r="533" spans="1:15" ht="31.5" x14ac:dyDescent="0.25">
      <c r="A533" s="31">
        <v>676</v>
      </c>
      <c r="B533" s="32" t="s">
        <v>2098</v>
      </c>
      <c r="C533" s="32" t="s">
        <v>1977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2027</v>
      </c>
    </row>
    <row r="534" spans="1:15" ht="15.75" x14ac:dyDescent="0.25">
      <c r="A534" s="31">
        <v>677</v>
      </c>
      <c r="B534" s="32" t="s">
        <v>1981</v>
      </c>
      <c r="C534" s="32" t="s">
        <v>2099</v>
      </c>
      <c r="D534" s="32" t="s">
        <v>2027</v>
      </c>
      <c r="E534" s="32" t="s">
        <v>2027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2027</v>
      </c>
    </row>
    <row r="535" spans="1:15" ht="31.5" x14ac:dyDescent="0.25">
      <c r="A535" s="31">
        <v>678</v>
      </c>
      <c r="B535" s="32" t="s">
        <v>1986</v>
      </c>
      <c r="C535" s="32" t="s">
        <v>1987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74</v>
      </c>
      <c r="K535" s="32" t="s">
        <v>74</v>
      </c>
      <c r="L535" s="32" t="s">
        <v>74</v>
      </c>
      <c r="M535" s="32" t="s">
        <v>74</v>
      </c>
      <c r="N535" s="32" t="s">
        <v>74</v>
      </c>
      <c r="O535" s="32" t="s">
        <v>2027</v>
      </c>
    </row>
    <row r="536" spans="1:15" ht="15.75" x14ac:dyDescent="0.25">
      <c r="A536" s="31">
        <v>679</v>
      </c>
      <c r="B536" s="32" t="s">
        <v>2100</v>
      </c>
      <c r="C536" s="32" t="s">
        <v>2101</v>
      </c>
      <c r="D536" s="32" t="s">
        <v>2027</v>
      </c>
      <c r="E536" s="32" t="s">
        <v>2027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2027</v>
      </c>
    </row>
    <row r="537" spans="1:15" ht="15.75" x14ac:dyDescent="0.25">
      <c r="A537" s="31">
        <v>680</v>
      </c>
      <c r="B537" s="32" t="s">
        <v>2102</v>
      </c>
      <c r="C537" s="32" t="s">
        <v>2103</v>
      </c>
      <c r="D537" s="32" t="s">
        <v>72</v>
      </c>
      <c r="E537" s="32" t="s">
        <v>82</v>
      </c>
      <c r="F537" s="32" t="s">
        <v>2039</v>
      </c>
      <c r="G537" s="32" t="s">
        <v>2039</v>
      </c>
      <c r="H537" s="32" t="s">
        <v>2039</v>
      </c>
      <c r="I537" s="32" t="s">
        <v>2027</v>
      </c>
      <c r="J537" s="32" t="s">
        <v>2039</v>
      </c>
      <c r="K537" s="32" t="s">
        <v>2027</v>
      </c>
      <c r="L537" s="32" t="s">
        <v>2027</v>
      </c>
      <c r="M537" s="32" t="s">
        <v>2027</v>
      </c>
      <c r="N537" s="32" t="s">
        <v>2027</v>
      </c>
      <c r="O537" s="32" t="s">
        <v>2027</v>
      </c>
    </row>
    <row r="538" spans="1:15" ht="15.75" x14ac:dyDescent="0.25">
      <c r="A538" s="31">
        <v>681</v>
      </c>
      <c r="B538" s="32" t="s">
        <v>2104</v>
      </c>
      <c r="C538" s="32" t="s">
        <v>2105</v>
      </c>
      <c r="D538" s="32" t="s">
        <v>72</v>
      </c>
      <c r="E538" s="32" t="s">
        <v>82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2027</v>
      </c>
    </row>
    <row r="539" spans="1:15" ht="15.75" x14ac:dyDescent="0.25">
      <c r="A539" s="31">
        <v>682</v>
      </c>
      <c r="B539" s="32" t="s">
        <v>2106</v>
      </c>
      <c r="C539" s="32" t="s">
        <v>2107</v>
      </c>
      <c r="D539" s="32" t="s">
        <v>72</v>
      </c>
      <c r="E539" s="32" t="s">
        <v>82</v>
      </c>
      <c r="F539" s="32" t="s">
        <v>2039</v>
      </c>
      <c r="G539" s="32" t="s">
        <v>2039</v>
      </c>
      <c r="H539" s="32" t="s">
        <v>2039</v>
      </c>
      <c r="I539" s="32" t="s">
        <v>2027</v>
      </c>
      <c r="J539" s="32" t="s">
        <v>2039</v>
      </c>
      <c r="K539" s="32" t="s">
        <v>2027</v>
      </c>
      <c r="L539" s="32" t="s">
        <v>2027</v>
      </c>
      <c r="M539" s="32" t="s">
        <v>2027</v>
      </c>
      <c r="N539" s="32" t="s">
        <v>2027</v>
      </c>
      <c r="O539" s="32" t="s">
        <v>2027</v>
      </c>
    </row>
    <row r="540" spans="1:15" ht="15.75" x14ac:dyDescent="0.25">
      <c r="A540" s="31">
        <v>683</v>
      </c>
      <c r="B540" s="32" t="s">
        <v>1990</v>
      </c>
      <c r="C540" s="32" t="s">
        <v>2108</v>
      </c>
      <c r="D540" s="32" t="s">
        <v>2027</v>
      </c>
      <c r="E540" s="32" t="s">
        <v>105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1211</v>
      </c>
    </row>
    <row r="541" spans="1:15" ht="31.5" x14ac:dyDescent="0.25">
      <c r="A541" s="31">
        <v>684</v>
      </c>
      <c r="B541" s="32" t="s">
        <v>2109</v>
      </c>
      <c r="C541" s="32" t="s">
        <v>2110</v>
      </c>
      <c r="D541" s="32" t="s">
        <v>72</v>
      </c>
      <c r="E541" s="32" t="s">
        <v>73</v>
      </c>
      <c r="F541" s="32" t="s">
        <v>2039</v>
      </c>
      <c r="G541" s="32" t="s">
        <v>2039</v>
      </c>
      <c r="H541" s="32" t="s">
        <v>2039</v>
      </c>
      <c r="I541" s="32" t="s">
        <v>2027</v>
      </c>
      <c r="J541" s="32" t="s">
        <v>2039</v>
      </c>
      <c r="K541" s="32" t="s">
        <v>2027</v>
      </c>
      <c r="L541" s="32" t="s">
        <v>2027</v>
      </c>
      <c r="M541" s="32" t="s">
        <v>2027</v>
      </c>
      <c r="N541" s="32" t="s">
        <v>2027</v>
      </c>
      <c r="O541" s="32" t="s">
        <v>2027</v>
      </c>
    </row>
    <row r="542" spans="1:15" ht="31.5" x14ac:dyDescent="0.25">
      <c r="A542" s="31">
        <v>685</v>
      </c>
      <c r="B542" s="32" t="s">
        <v>2111</v>
      </c>
      <c r="C542" s="32" t="s">
        <v>2112</v>
      </c>
      <c r="D542" s="32" t="s">
        <v>72</v>
      </c>
      <c r="E542" s="32" t="s">
        <v>73</v>
      </c>
      <c r="F542" s="32" t="s">
        <v>2039</v>
      </c>
      <c r="G542" s="32" t="s">
        <v>2039</v>
      </c>
      <c r="H542" s="32" t="s">
        <v>2041</v>
      </c>
      <c r="I542" s="32" t="s">
        <v>2027</v>
      </c>
      <c r="J542" s="32" t="s">
        <v>2039</v>
      </c>
      <c r="K542" s="32" t="s">
        <v>2027</v>
      </c>
      <c r="L542" s="32" t="s">
        <v>2027</v>
      </c>
      <c r="M542" s="32" t="s">
        <v>2027</v>
      </c>
      <c r="N542" s="32" t="s">
        <v>2027</v>
      </c>
      <c r="O542" s="32" t="s">
        <v>2027</v>
      </c>
    </row>
    <row r="543" spans="1:15" ht="15.75" x14ac:dyDescent="0.25">
      <c r="A543" s="31">
        <v>686</v>
      </c>
      <c r="B543" s="32" t="s">
        <v>2113</v>
      </c>
      <c r="C543" s="32" t="s">
        <v>2114</v>
      </c>
      <c r="D543" s="32" t="s">
        <v>2027</v>
      </c>
      <c r="E543" s="32" t="s">
        <v>2027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2027</v>
      </c>
    </row>
    <row r="544" spans="1:15" ht="15.75" x14ac:dyDescent="0.25">
      <c r="A544" s="31">
        <v>687</v>
      </c>
      <c r="B544" s="32" t="s">
        <v>2115</v>
      </c>
      <c r="C544" s="32" t="s">
        <v>2116</v>
      </c>
      <c r="D544" s="32" t="s">
        <v>72</v>
      </c>
      <c r="E544" s="32" t="s">
        <v>105</v>
      </c>
      <c r="F544" s="32" t="s">
        <v>2041</v>
      </c>
      <c r="G544" s="32" t="s">
        <v>2039</v>
      </c>
      <c r="H544" s="32" t="s">
        <v>2039</v>
      </c>
      <c r="I544" s="32" t="s">
        <v>2027</v>
      </c>
      <c r="J544" s="32" t="s">
        <v>2039</v>
      </c>
      <c r="K544" s="32" t="s">
        <v>2027</v>
      </c>
      <c r="L544" s="32" t="s">
        <v>2027</v>
      </c>
      <c r="M544" s="32" t="s">
        <v>2027</v>
      </c>
      <c r="N544" s="32" t="s">
        <v>2027</v>
      </c>
      <c r="O544" s="32" t="s">
        <v>2027</v>
      </c>
    </row>
    <row r="545" spans="1:15" ht="15.75" x14ac:dyDescent="0.25">
      <c r="A545" s="31">
        <v>688</v>
      </c>
      <c r="B545" s="32" t="s">
        <v>2020</v>
      </c>
      <c r="C545" s="32" t="s">
        <v>2117</v>
      </c>
      <c r="D545" s="32" t="s">
        <v>2027</v>
      </c>
      <c r="E545" s="32" t="s">
        <v>2027</v>
      </c>
      <c r="F545" s="32" t="s">
        <v>2039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1189</v>
      </c>
    </row>
    <row r="546" spans="1:15" ht="15.75" x14ac:dyDescent="0.25">
      <c r="A546" s="31">
        <v>689</v>
      </c>
      <c r="B546" s="32" t="s">
        <v>2118</v>
      </c>
      <c r="C546" s="32" t="s">
        <v>2119</v>
      </c>
      <c r="D546" s="32" t="s">
        <v>72</v>
      </c>
      <c r="E546" s="32" t="s">
        <v>105</v>
      </c>
      <c r="F546" s="32" t="s">
        <v>2039</v>
      </c>
      <c r="G546" s="32" t="s">
        <v>2039</v>
      </c>
      <c r="H546" s="32" t="s">
        <v>2039</v>
      </c>
      <c r="I546" s="32" t="s">
        <v>2027</v>
      </c>
      <c r="J546" s="32" t="s">
        <v>2039</v>
      </c>
      <c r="K546" s="32" t="s">
        <v>2027</v>
      </c>
      <c r="L546" s="32" t="s">
        <v>2027</v>
      </c>
      <c r="M546" s="32" t="s">
        <v>2027</v>
      </c>
      <c r="N546" s="32" t="s">
        <v>2027</v>
      </c>
      <c r="O546" s="32" t="s">
        <v>2027</v>
      </c>
    </row>
    <row r="547" spans="1:15" ht="15.75" x14ac:dyDescent="0.25">
      <c r="A547" s="31">
        <v>690</v>
      </c>
      <c r="B547" s="32" t="s">
        <v>1994</v>
      </c>
      <c r="C547" s="32" t="s">
        <v>1995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74</v>
      </c>
      <c r="K547" s="32" t="s">
        <v>74</v>
      </c>
      <c r="L547" s="32" t="s">
        <v>74</v>
      </c>
      <c r="M547" s="32" t="s">
        <v>74</v>
      </c>
      <c r="N547" s="32" t="s">
        <v>74</v>
      </c>
      <c r="O547" s="32" t="s">
        <v>2027</v>
      </c>
    </row>
    <row r="548" spans="1:15" ht="15.75" x14ac:dyDescent="0.25">
      <c r="A548" s="31">
        <v>691</v>
      </c>
      <c r="B548" s="32" t="s">
        <v>2120</v>
      </c>
      <c r="C548" s="32" t="s">
        <v>2000</v>
      </c>
      <c r="D548" s="32" t="s">
        <v>2027</v>
      </c>
      <c r="E548" s="32" t="s">
        <v>2027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2027</v>
      </c>
    </row>
    <row r="549" spans="1:15" ht="15.75" x14ac:dyDescent="0.25">
      <c r="A549" s="31">
        <v>693</v>
      </c>
      <c r="B549" s="32" t="s">
        <v>2121</v>
      </c>
      <c r="C549" s="32" t="s">
        <v>2122</v>
      </c>
      <c r="D549" s="32" t="s">
        <v>2027</v>
      </c>
      <c r="E549" s="32" t="s">
        <v>2027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1192</v>
      </c>
    </row>
    <row r="550" spans="1:15" ht="31.5" x14ac:dyDescent="0.25">
      <c r="A550" s="31">
        <v>694</v>
      </c>
      <c r="B550" s="32" t="s">
        <v>2123</v>
      </c>
      <c r="C550" s="32" t="s">
        <v>2002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2027</v>
      </c>
    </row>
    <row r="551" spans="1:15" ht="15.75" x14ac:dyDescent="0.25">
      <c r="A551" s="31">
        <v>695</v>
      </c>
      <c r="B551" s="32" t="s">
        <v>2023</v>
      </c>
      <c r="C551" s="32" t="s">
        <v>2124</v>
      </c>
      <c r="D551" s="32" t="s">
        <v>2027</v>
      </c>
      <c r="E551" s="32" t="s">
        <v>2027</v>
      </c>
      <c r="F551" s="32" t="s">
        <v>2039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2027</v>
      </c>
    </row>
    <row r="552" spans="1:15" ht="31.5" x14ac:dyDescent="0.25">
      <c r="A552" s="31">
        <v>696</v>
      </c>
      <c r="B552" s="32" t="s">
        <v>2024</v>
      </c>
      <c r="C552" s="32" t="s">
        <v>2014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2027</v>
      </c>
    </row>
    <row r="553" spans="1:15" ht="31.5" x14ac:dyDescent="0.25">
      <c r="A553" s="31">
        <v>697</v>
      </c>
      <c r="B553" s="32" t="s">
        <v>2125</v>
      </c>
      <c r="C553" s="32" t="s">
        <v>2006</v>
      </c>
      <c r="D553" s="32" t="s">
        <v>1301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2027</v>
      </c>
    </row>
    <row r="554" spans="1:15" ht="31.5" x14ac:dyDescent="0.25">
      <c r="A554" s="31">
        <v>698</v>
      </c>
      <c r="B554" s="32" t="s">
        <v>2126</v>
      </c>
      <c r="C554" s="32" t="s">
        <v>2127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1303</v>
      </c>
      <c r="N554" s="32" t="s">
        <v>1303</v>
      </c>
      <c r="O554" s="32" t="s">
        <v>2027</v>
      </c>
    </row>
    <row r="555" spans="1:15" ht="15.75" x14ac:dyDescent="0.25">
      <c r="A555" s="31">
        <v>699</v>
      </c>
      <c r="B555" s="32" t="s">
        <v>2128</v>
      </c>
      <c r="C555" s="32" t="s">
        <v>2129</v>
      </c>
      <c r="D555" s="32" t="s">
        <v>72</v>
      </c>
      <c r="E555" s="32" t="s">
        <v>90</v>
      </c>
      <c r="F555" s="32" t="s">
        <v>2039</v>
      </c>
      <c r="G555" s="32" t="s">
        <v>2039</v>
      </c>
      <c r="H555" s="32" t="s">
        <v>2041</v>
      </c>
      <c r="I555" s="32" t="s">
        <v>2027</v>
      </c>
      <c r="J555" s="32" t="s">
        <v>2039</v>
      </c>
      <c r="K555" s="32" t="s">
        <v>2027</v>
      </c>
      <c r="L555" s="32" t="s">
        <v>2027</v>
      </c>
      <c r="M555" s="32" t="s">
        <v>2027</v>
      </c>
      <c r="N555" s="32" t="s">
        <v>2027</v>
      </c>
      <c r="O555" s="32" t="s">
        <v>2027</v>
      </c>
    </row>
    <row r="556" spans="1:15" ht="15.75" x14ac:dyDescent="0.25">
      <c r="A556" s="31">
        <v>701</v>
      </c>
      <c r="B556" s="32" t="s">
        <v>2130</v>
      </c>
      <c r="C556" s="32" t="s">
        <v>2131</v>
      </c>
      <c r="D556" s="32" t="s">
        <v>2027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74</v>
      </c>
      <c r="M556" s="32" t="s">
        <v>74</v>
      </c>
      <c r="N556" s="32" t="s">
        <v>74</v>
      </c>
      <c r="O556" s="32" t="s">
        <v>2027</v>
      </c>
    </row>
    <row r="557" spans="1:15" ht="15.75" x14ac:dyDescent="0.25">
      <c r="A557" s="31">
        <v>703</v>
      </c>
      <c r="B557" s="32" t="s">
        <v>880</v>
      </c>
      <c r="C557" s="32" t="s">
        <v>881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1182</v>
      </c>
    </row>
    <row r="558" spans="1:15" ht="15.75" x14ac:dyDescent="0.25">
      <c r="A558" s="31">
        <v>606</v>
      </c>
      <c r="B558" s="32" t="s">
        <v>882</v>
      </c>
      <c r="C558" s="32" t="s">
        <v>883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1208</v>
      </c>
    </row>
    <row r="559" spans="1:15" ht="15.75" x14ac:dyDescent="0.25">
      <c r="A559" s="31">
        <v>705</v>
      </c>
      <c r="B559" s="32" t="s">
        <v>884</v>
      </c>
      <c r="C559" s="32" t="s">
        <v>25</v>
      </c>
      <c r="D559" s="32" t="s">
        <v>72</v>
      </c>
      <c r="E559" s="32" t="s">
        <v>105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1207</v>
      </c>
    </row>
    <row r="560" spans="1:15" ht="31.5" x14ac:dyDescent="0.25">
      <c r="A560" s="31">
        <v>706</v>
      </c>
      <c r="B560" s="32" t="s">
        <v>885</v>
      </c>
      <c r="C560" s="32" t="s">
        <v>886</v>
      </c>
      <c r="D560" s="32" t="s">
        <v>72</v>
      </c>
      <c r="E560" s="32" t="s">
        <v>73</v>
      </c>
      <c r="F560" s="32" t="s">
        <v>2039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1192</v>
      </c>
    </row>
    <row r="561" spans="1:15" ht="31.5" x14ac:dyDescent="0.25">
      <c r="A561" s="31">
        <v>707</v>
      </c>
      <c r="B561" s="32" t="s">
        <v>887</v>
      </c>
      <c r="C561" s="32" t="s">
        <v>26</v>
      </c>
      <c r="D561" s="32" t="s">
        <v>72</v>
      </c>
      <c r="E561" s="32" t="s">
        <v>73</v>
      </c>
      <c r="F561" s="32" t="s">
        <v>2039</v>
      </c>
      <c r="G561" s="32" t="s">
        <v>74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31.5" x14ac:dyDescent="0.25">
      <c r="A562" s="31">
        <v>56</v>
      </c>
      <c r="B562" s="32" t="s">
        <v>1218</v>
      </c>
      <c r="C562" s="32" t="s">
        <v>1219</v>
      </c>
      <c r="D562" s="32" t="s">
        <v>72</v>
      </c>
      <c r="E562" s="32" t="s">
        <v>73</v>
      </c>
      <c r="F562" s="32" t="s">
        <v>2039</v>
      </c>
      <c r="G562" s="32" t="s">
        <v>77</v>
      </c>
      <c r="H562" s="32" t="s">
        <v>77</v>
      </c>
      <c r="I562" s="32" t="s">
        <v>74</v>
      </c>
      <c r="J562" s="32" t="s">
        <v>74</v>
      </c>
      <c r="K562" s="32" t="s">
        <v>74</v>
      </c>
      <c r="L562" s="32" t="s">
        <v>77</v>
      </c>
      <c r="M562" s="32" t="s">
        <v>74</v>
      </c>
      <c r="N562" s="32" t="s">
        <v>74</v>
      </c>
      <c r="O562" s="32" t="s">
        <v>1185</v>
      </c>
    </row>
    <row r="563" spans="1:15" ht="31.5" x14ac:dyDescent="0.25">
      <c r="A563" s="31">
        <v>281</v>
      </c>
      <c r="B563" s="32" t="s">
        <v>1234</v>
      </c>
      <c r="C563" s="32" t="s">
        <v>1235</v>
      </c>
      <c r="D563" s="32" t="s">
        <v>72</v>
      </c>
      <c r="E563" s="32" t="s">
        <v>73</v>
      </c>
      <c r="F563" s="32" t="s">
        <v>2039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74</v>
      </c>
      <c r="O563" s="32" t="s">
        <v>1183</v>
      </c>
    </row>
    <row r="564" spans="1:15" ht="15.75" x14ac:dyDescent="0.25">
      <c r="A564" s="31">
        <v>990</v>
      </c>
      <c r="B564" s="32" t="s">
        <v>888</v>
      </c>
      <c r="C564" s="32" t="s">
        <v>889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1211</v>
      </c>
    </row>
    <row r="565" spans="1:15" ht="31.5" x14ac:dyDescent="0.25">
      <c r="A565" s="31">
        <v>280</v>
      </c>
      <c r="B565" s="32" t="s">
        <v>1201</v>
      </c>
      <c r="C565" s="32" t="s">
        <v>1202</v>
      </c>
      <c r="D565" s="32" t="s">
        <v>87</v>
      </c>
      <c r="E565" s="32" t="s">
        <v>73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74</v>
      </c>
      <c r="O565" s="32" t="s">
        <v>1190</v>
      </c>
    </row>
    <row r="566" spans="1:15" ht="31.5" x14ac:dyDescent="0.25">
      <c r="A566" s="31">
        <v>753</v>
      </c>
      <c r="B566" s="32" t="s">
        <v>890</v>
      </c>
      <c r="C566" s="32" t="s">
        <v>44</v>
      </c>
      <c r="D566" s="32" t="s">
        <v>72</v>
      </c>
      <c r="E566" s="32" t="s">
        <v>73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74</v>
      </c>
      <c r="O566" s="32" t="s">
        <v>1187</v>
      </c>
    </row>
    <row r="567" spans="1:15" ht="15.75" x14ac:dyDescent="0.25">
      <c r="A567" s="31">
        <v>754</v>
      </c>
      <c r="B567" s="32" t="s">
        <v>891</v>
      </c>
      <c r="C567" s="32" t="s">
        <v>892</v>
      </c>
      <c r="D567" s="32" t="s">
        <v>72</v>
      </c>
      <c r="E567" s="32" t="s">
        <v>105</v>
      </c>
      <c r="F567" s="32" t="s">
        <v>2039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1207</v>
      </c>
    </row>
    <row r="568" spans="1:15" ht="31.5" x14ac:dyDescent="0.25">
      <c r="A568" s="31">
        <v>755</v>
      </c>
      <c r="B568" s="32" t="s">
        <v>893</v>
      </c>
      <c r="C568" s="32" t="s">
        <v>894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77</v>
      </c>
      <c r="O568" s="32" t="s">
        <v>1192</v>
      </c>
    </row>
    <row r="569" spans="1:15" ht="15.75" x14ac:dyDescent="0.25">
      <c r="A569" s="31">
        <v>756</v>
      </c>
      <c r="B569" s="32" t="s">
        <v>895</v>
      </c>
      <c r="C569" s="32" t="s">
        <v>896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1182</v>
      </c>
    </row>
    <row r="570" spans="1:15" ht="15.75" x14ac:dyDescent="0.25">
      <c r="A570" s="31">
        <v>757</v>
      </c>
      <c r="B570" s="32" t="s">
        <v>897</v>
      </c>
      <c r="C570" s="32" t="s">
        <v>898</v>
      </c>
      <c r="D570" s="32" t="s">
        <v>72</v>
      </c>
      <c r="E570" s="32" t="s">
        <v>105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1206</v>
      </c>
    </row>
    <row r="571" spans="1:15" ht="31.5" x14ac:dyDescent="0.25">
      <c r="A571" s="31">
        <v>759</v>
      </c>
      <c r="B571" s="32" t="s">
        <v>899</v>
      </c>
      <c r="C571" s="32" t="s">
        <v>900</v>
      </c>
      <c r="D571" s="32" t="s">
        <v>72</v>
      </c>
      <c r="E571" s="32" t="s">
        <v>73</v>
      </c>
      <c r="F571" s="32" t="s">
        <v>2041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1185</v>
      </c>
    </row>
    <row r="572" spans="1:15" ht="15.75" x14ac:dyDescent="0.25">
      <c r="A572" s="31">
        <v>760</v>
      </c>
      <c r="B572" s="32" t="s">
        <v>901</v>
      </c>
      <c r="C572" s="32" t="s">
        <v>902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77</v>
      </c>
      <c r="N572" s="32" t="s">
        <v>77</v>
      </c>
      <c r="O572" s="32" t="s">
        <v>1182</v>
      </c>
    </row>
    <row r="573" spans="1:15" ht="31.5" x14ac:dyDescent="0.25">
      <c r="A573" s="31">
        <v>761</v>
      </c>
      <c r="B573" s="32" t="s">
        <v>903</v>
      </c>
      <c r="C573" s="32" t="s">
        <v>28</v>
      </c>
      <c r="D573" s="32" t="s">
        <v>72</v>
      </c>
      <c r="E573" s="32" t="s">
        <v>73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1187</v>
      </c>
    </row>
    <row r="574" spans="1:15" ht="31.5" x14ac:dyDescent="0.25">
      <c r="A574" s="31">
        <v>784</v>
      </c>
      <c r="B574" s="32" t="s">
        <v>904</v>
      </c>
      <c r="C574" s="32" t="s">
        <v>905</v>
      </c>
      <c r="D574" s="32" t="s">
        <v>72</v>
      </c>
      <c r="E574" s="32" t="s">
        <v>73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74</v>
      </c>
      <c r="K574" s="32" t="s">
        <v>74</v>
      </c>
      <c r="L574" s="32" t="s">
        <v>74</v>
      </c>
      <c r="M574" s="32" t="s">
        <v>74</v>
      </c>
      <c r="N574" s="32" t="s">
        <v>74</v>
      </c>
      <c r="O574" s="32" t="s">
        <v>1188</v>
      </c>
    </row>
    <row r="575" spans="1:15" ht="15.75" x14ac:dyDescent="0.25">
      <c r="A575" s="31">
        <v>770</v>
      </c>
      <c r="B575" s="32" t="s">
        <v>906</v>
      </c>
      <c r="C575" s="32" t="s">
        <v>53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1210</v>
      </c>
    </row>
    <row r="576" spans="1:15" ht="15.75" x14ac:dyDescent="0.25">
      <c r="A576" s="31">
        <v>771</v>
      </c>
      <c r="B576" s="32" t="s">
        <v>907</v>
      </c>
      <c r="C576" s="32" t="s">
        <v>908</v>
      </c>
      <c r="D576" s="32" t="s">
        <v>72</v>
      </c>
      <c r="E576" s="32" t="s">
        <v>105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74</v>
      </c>
      <c r="N576" s="32" t="s">
        <v>74</v>
      </c>
      <c r="O576" s="32" t="s">
        <v>1182</v>
      </c>
    </row>
    <row r="577" spans="1:15" ht="31.5" x14ac:dyDescent="0.25">
      <c r="A577" s="31">
        <v>785</v>
      </c>
      <c r="B577" s="32" t="s">
        <v>909</v>
      </c>
      <c r="C577" s="32" t="s">
        <v>910</v>
      </c>
      <c r="D577" s="32" t="s">
        <v>72</v>
      </c>
      <c r="E577" s="32" t="s">
        <v>73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74</v>
      </c>
      <c r="O577" s="32" t="s">
        <v>1187</v>
      </c>
    </row>
    <row r="578" spans="1:15" ht="31.5" x14ac:dyDescent="0.25">
      <c r="A578" s="31">
        <v>786</v>
      </c>
      <c r="B578" s="32" t="s">
        <v>911</v>
      </c>
      <c r="C578" s="32" t="s">
        <v>912</v>
      </c>
      <c r="D578" s="32" t="s">
        <v>72</v>
      </c>
      <c r="E578" s="32" t="s">
        <v>73</v>
      </c>
      <c r="F578" s="32" t="s">
        <v>2041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74</v>
      </c>
      <c r="O578" s="32" t="s">
        <v>1186</v>
      </c>
    </row>
    <row r="579" spans="1:15" ht="31.5" x14ac:dyDescent="0.25">
      <c r="A579" s="31">
        <v>791</v>
      </c>
      <c r="B579" s="32" t="s">
        <v>913</v>
      </c>
      <c r="C579" s="32" t="s">
        <v>914</v>
      </c>
      <c r="D579" s="32" t="s">
        <v>130</v>
      </c>
      <c r="E579" s="32" t="s">
        <v>73</v>
      </c>
      <c r="F579" s="32" t="s">
        <v>2039</v>
      </c>
      <c r="G579" s="32" t="s">
        <v>77</v>
      </c>
      <c r="H579" s="32" t="s">
        <v>74</v>
      </c>
      <c r="I579" s="32" t="s">
        <v>74</v>
      </c>
      <c r="J579" s="32" t="s">
        <v>74</v>
      </c>
      <c r="K579" s="32" t="s">
        <v>74</v>
      </c>
      <c r="L579" s="32" t="s">
        <v>74</v>
      </c>
      <c r="M579" s="32" t="s">
        <v>74</v>
      </c>
      <c r="N579" s="32" t="s">
        <v>74</v>
      </c>
      <c r="O579" s="32" t="s">
        <v>1190</v>
      </c>
    </row>
    <row r="580" spans="1:15" ht="31.5" x14ac:dyDescent="0.25">
      <c r="A580" s="31">
        <v>794</v>
      </c>
      <c r="B580" s="32" t="s">
        <v>915</v>
      </c>
      <c r="C580" s="32" t="s">
        <v>29</v>
      </c>
      <c r="D580" s="32" t="s">
        <v>72</v>
      </c>
      <c r="E580" s="32" t="s">
        <v>73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74</v>
      </c>
      <c r="O580" s="32" t="s">
        <v>1190</v>
      </c>
    </row>
    <row r="581" spans="1:15" ht="15.75" x14ac:dyDescent="0.25">
      <c r="A581" s="31">
        <v>795</v>
      </c>
      <c r="B581" s="32" t="s">
        <v>916</v>
      </c>
      <c r="C581" s="32" t="s">
        <v>917</v>
      </c>
      <c r="D581" s="32" t="s">
        <v>87</v>
      </c>
      <c r="E581" s="32" t="s">
        <v>82</v>
      </c>
      <c r="F581" s="32" t="s">
        <v>2039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1193</v>
      </c>
    </row>
    <row r="582" spans="1:15" ht="15.75" x14ac:dyDescent="0.25">
      <c r="A582" s="31">
        <v>798</v>
      </c>
      <c r="B582" s="32" t="s">
        <v>918</v>
      </c>
      <c r="C582" s="32" t="s">
        <v>919</v>
      </c>
      <c r="D582" s="32" t="s">
        <v>72</v>
      </c>
      <c r="E582" s="32" t="s">
        <v>105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1210</v>
      </c>
    </row>
    <row r="583" spans="1:15" ht="15.75" x14ac:dyDescent="0.25">
      <c r="A583" s="31">
        <v>799</v>
      </c>
      <c r="B583" s="32" t="s">
        <v>920</v>
      </c>
      <c r="C583" s="32" t="s">
        <v>921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1206</v>
      </c>
    </row>
    <row r="584" spans="1:15" ht="31.5" x14ac:dyDescent="0.25">
      <c r="A584" s="31">
        <v>800</v>
      </c>
      <c r="B584" s="32" t="s">
        <v>922</v>
      </c>
      <c r="C584" s="32" t="s">
        <v>923</v>
      </c>
      <c r="D584" s="32" t="s">
        <v>72</v>
      </c>
      <c r="E584" s="32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1185</v>
      </c>
    </row>
    <row r="585" spans="1:15" ht="31.5" x14ac:dyDescent="0.25">
      <c r="A585" s="31">
        <v>801</v>
      </c>
      <c r="B585" s="32" t="s">
        <v>924</v>
      </c>
      <c r="C585" s="32" t="s">
        <v>1262</v>
      </c>
      <c r="D585" s="32" t="s">
        <v>72</v>
      </c>
      <c r="E585" s="32" t="s">
        <v>73</v>
      </c>
      <c r="F585" s="32" t="s">
        <v>2041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74</v>
      </c>
      <c r="O585" s="32" t="s">
        <v>1186</v>
      </c>
    </row>
    <row r="586" spans="1:15" ht="15.75" x14ac:dyDescent="0.25">
      <c r="A586" s="31">
        <v>802</v>
      </c>
      <c r="B586" s="32" t="s">
        <v>925</v>
      </c>
      <c r="C586" s="32" t="s">
        <v>926</v>
      </c>
      <c r="D586" s="32" t="s">
        <v>72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77</v>
      </c>
      <c r="O586" s="32" t="s">
        <v>1193</v>
      </c>
    </row>
    <row r="587" spans="1:15" ht="15.75" x14ac:dyDescent="0.25">
      <c r="A587" s="31">
        <v>803</v>
      </c>
      <c r="B587" s="32" t="s">
        <v>927</v>
      </c>
      <c r="C587" s="32" t="s">
        <v>928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77</v>
      </c>
      <c r="O587" s="32" t="s">
        <v>1193</v>
      </c>
    </row>
    <row r="588" spans="1:15" ht="15.75" x14ac:dyDescent="0.25">
      <c r="A588" s="31">
        <v>804</v>
      </c>
      <c r="B588" s="32" t="s">
        <v>929</v>
      </c>
      <c r="C588" s="32" t="s">
        <v>930</v>
      </c>
      <c r="D588" s="32" t="s">
        <v>72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77</v>
      </c>
      <c r="O588" s="32" t="s">
        <v>1193</v>
      </c>
    </row>
    <row r="589" spans="1:15" ht="15.75" x14ac:dyDescent="0.25">
      <c r="A589" s="31">
        <v>805</v>
      </c>
      <c r="B589" s="32" t="s">
        <v>931</v>
      </c>
      <c r="C589" s="32" t="s">
        <v>932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1208</v>
      </c>
    </row>
    <row r="590" spans="1:15" ht="15.75" x14ac:dyDescent="0.25">
      <c r="A590" s="31">
        <v>806</v>
      </c>
      <c r="B590" s="32" t="s">
        <v>933</v>
      </c>
      <c r="C590" s="32" t="s">
        <v>934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1206</v>
      </c>
    </row>
    <row r="591" spans="1:15" ht="15.75" x14ac:dyDescent="0.25">
      <c r="A591" s="31">
        <v>808</v>
      </c>
      <c r="B591" s="32" t="s">
        <v>935</v>
      </c>
      <c r="C591" s="32" t="s">
        <v>936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31.5" x14ac:dyDescent="0.25">
      <c r="A592" s="31">
        <v>810</v>
      </c>
      <c r="B592" s="32" t="s">
        <v>937</v>
      </c>
      <c r="C592" s="32" t="s">
        <v>938</v>
      </c>
      <c r="D592" s="32" t="s">
        <v>72</v>
      </c>
      <c r="E592" s="32" t="s">
        <v>73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1187</v>
      </c>
    </row>
    <row r="593" spans="1:15" ht="31.5" x14ac:dyDescent="0.25">
      <c r="A593" s="31">
        <v>811</v>
      </c>
      <c r="B593" s="32" t="s">
        <v>939</v>
      </c>
      <c r="C593" s="32" t="s">
        <v>940</v>
      </c>
      <c r="D593" s="32" t="s">
        <v>72</v>
      </c>
      <c r="E593" s="32" t="s">
        <v>73</v>
      </c>
      <c r="F593" s="32" t="s">
        <v>2039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74</v>
      </c>
      <c r="O593" s="32" t="s">
        <v>1188</v>
      </c>
    </row>
    <row r="594" spans="1:15" ht="31.5" x14ac:dyDescent="0.25">
      <c r="A594" s="31">
        <v>812</v>
      </c>
      <c r="B594" s="32" t="s">
        <v>941</v>
      </c>
      <c r="C594" s="32" t="s">
        <v>942</v>
      </c>
      <c r="D594" s="32" t="s">
        <v>72</v>
      </c>
      <c r="E594" s="32" t="s">
        <v>73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74</v>
      </c>
      <c r="O594" s="32" t="s">
        <v>1189</v>
      </c>
    </row>
    <row r="595" spans="1:15" ht="31.5" x14ac:dyDescent="0.25">
      <c r="A595" s="31">
        <v>816</v>
      </c>
      <c r="B595" s="32" t="s">
        <v>943</v>
      </c>
      <c r="C595" s="32" t="s">
        <v>944</v>
      </c>
      <c r="D595" s="32" t="s">
        <v>72</v>
      </c>
      <c r="E595" s="32" t="s">
        <v>73</v>
      </c>
      <c r="F595" s="32" t="s">
        <v>2039</v>
      </c>
      <c r="G595" s="32" t="s">
        <v>77</v>
      </c>
      <c r="H595" s="32" t="s">
        <v>77</v>
      </c>
      <c r="I595" s="32" t="s">
        <v>77</v>
      </c>
      <c r="J595" s="32" t="s">
        <v>77</v>
      </c>
      <c r="K595" s="32" t="s">
        <v>77</v>
      </c>
      <c r="L595" s="32" t="s">
        <v>77</v>
      </c>
      <c r="M595" s="32" t="s">
        <v>77</v>
      </c>
      <c r="N595" s="32" t="s">
        <v>77</v>
      </c>
      <c r="O595" s="32" t="s">
        <v>1189</v>
      </c>
    </row>
    <row r="596" spans="1:15" ht="15.75" x14ac:dyDescent="0.25">
      <c r="A596" s="31">
        <v>817</v>
      </c>
      <c r="B596" s="32" t="s">
        <v>945</v>
      </c>
      <c r="C596" s="32" t="s">
        <v>946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77</v>
      </c>
      <c r="O596" s="32" t="s">
        <v>1182</v>
      </c>
    </row>
    <row r="597" spans="1:15" ht="31.5" x14ac:dyDescent="0.25">
      <c r="A597" s="31">
        <v>818</v>
      </c>
      <c r="B597" s="32" t="s">
        <v>947</v>
      </c>
      <c r="C597" s="32" t="s">
        <v>948</v>
      </c>
      <c r="D597" s="32" t="s">
        <v>72</v>
      </c>
      <c r="E597" s="32" t="s">
        <v>73</v>
      </c>
      <c r="F597" s="32" t="s">
        <v>2039</v>
      </c>
      <c r="G597" s="32" t="s">
        <v>74</v>
      </c>
      <c r="H597" s="32" t="s">
        <v>74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15.75" x14ac:dyDescent="0.25">
      <c r="A598" s="31">
        <v>819</v>
      </c>
      <c r="B598" s="32" t="s">
        <v>949</v>
      </c>
      <c r="C598" s="32" t="s">
        <v>950</v>
      </c>
      <c r="D598" s="32" t="s">
        <v>72</v>
      </c>
      <c r="E598" s="32" t="s">
        <v>105</v>
      </c>
      <c r="F598" s="32" t="s">
        <v>2039</v>
      </c>
      <c r="G598" s="32" t="s">
        <v>74</v>
      </c>
      <c r="H598" s="32" t="s">
        <v>74</v>
      </c>
      <c r="I598" s="32" t="s">
        <v>74</v>
      </c>
      <c r="J598" s="32" t="s">
        <v>74</v>
      </c>
      <c r="K598" s="32" t="s">
        <v>74</v>
      </c>
      <c r="L598" s="32" t="s">
        <v>74</v>
      </c>
      <c r="M598" s="32" t="s">
        <v>74</v>
      </c>
      <c r="N598" s="32" t="s">
        <v>74</v>
      </c>
      <c r="O598" s="32" t="s">
        <v>1206</v>
      </c>
    </row>
    <row r="599" spans="1:15" ht="31.5" x14ac:dyDescent="0.25">
      <c r="A599" s="31">
        <v>821</v>
      </c>
      <c r="B599" s="32" t="s">
        <v>951</v>
      </c>
      <c r="C599" s="32" t="s">
        <v>952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74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74</v>
      </c>
      <c r="N599" s="32" t="s">
        <v>74</v>
      </c>
      <c r="O599" s="32" t="s">
        <v>1188</v>
      </c>
    </row>
    <row r="600" spans="1:15" ht="15.75" x14ac:dyDescent="0.25">
      <c r="A600" s="31">
        <v>822</v>
      </c>
      <c r="B600" s="32" t="s">
        <v>953</v>
      </c>
      <c r="C600" s="32" t="s">
        <v>954</v>
      </c>
      <c r="D600" s="32" t="s">
        <v>72</v>
      </c>
      <c r="E600" s="32" t="s">
        <v>82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1182</v>
      </c>
    </row>
    <row r="601" spans="1:15" ht="15.75" x14ac:dyDescent="0.25">
      <c r="A601" s="31">
        <v>823</v>
      </c>
      <c r="B601" s="32" t="s">
        <v>955</v>
      </c>
      <c r="C601" s="32" t="s">
        <v>956</v>
      </c>
      <c r="D601" s="32" t="s">
        <v>72</v>
      </c>
      <c r="E601" s="32" t="s">
        <v>90</v>
      </c>
      <c r="F601" s="32" t="s">
        <v>2039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77</v>
      </c>
      <c r="O601" s="32" t="s">
        <v>1183</v>
      </c>
    </row>
    <row r="602" spans="1:15" ht="15.75" x14ac:dyDescent="0.25">
      <c r="A602" s="31">
        <v>824</v>
      </c>
      <c r="B602" s="32" t="s">
        <v>957</v>
      </c>
      <c r="C602" s="32" t="s">
        <v>958</v>
      </c>
      <c r="D602" s="32" t="s">
        <v>72</v>
      </c>
      <c r="E602" s="32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1193</v>
      </c>
    </row>
    <row r="603" spans="1:15" ht="15.75" x14ac:dyDescent="0.25">
      <c r="A603" s="31">
        <v>825</v>
      </c>
      <c r="B603" s="32" t="s">
        <v>959</v>
      </c>
      <c r="C603" s="32" t="s">
        <v>960</v>
      </c>
      <c r="D603" s="32" t="s">
        <v>72</v>
      </c>
      <c r="E603" s="32" t="s">
        <v>90</v>
      </c>
      <c r="F603" s="32" t="s">
        <v>2039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1182</v>
      </c>
    </row>
    <row r="604" spans="1:15" ht="31.5" x14ac:dyDescent="0.25">
      <c r="A604" s="31">
        <v>826</v>
      </c>
      <c r="B604" s="32" t="s">
        <v>961</v>
      </c>
      <c r="C604" s="32" t="s">
        <v>962</v>
      </c>
      <c r="D604" s="32" t="s">
        <v>72</v>
      </c>
      <c r="E604" s="32" t="s">
        <v>73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1186</v>
      </c>
    </row>
    <row r="605" spans="1:15" ht="31.5" x14ac:dyDescent="0.25">
      <c r="A605" s="31">
        <v>828</v>
      </c>
      <c r="B605" s="32" t="s">
        <v>963</v>
      </c>
      <c r="C605" s="32" t="s">
        <v>964</v>
      </c>
      <c r="D605" s="32" t="s">
        <v>72</v>
      </c>
      <c r="E605" s="32" t="s">
        <v>73</v>
      </c>
      <c r="F605" s="32" t="s">
        <v>2039</v>
      </c>
      <c r="G605" s="32" t="s">
        <v>74</v>
      </c>
      <c r="H605" s="32" t="s">
        <v>74</v>
      </c>
      <c r="I605" s="32" t="s">
        <v>74</v>
      </c>
      <c r="J605" s="32" t="s">
        <v>74</v>
      </c>
      <c r="K605" s="32" t="s">
        <v>74</v>
      </c>
      <c r="L605" s="32" t="s">
        <v>74</v>
      </c>
      <c r="M605" s="32" t="s">
        <v>74</v>
      </c>
      <c r="N605" s="32" t="s">
        <v>74</v>
      </c>
      <c r="O605" s="32" t="s">
        <v>1186</v>
      </c>
    </row>
    <row r="606" spans="1:15" ht="15.75" x14ac:dyDescent="0.25">
      <c r="A606" s="31">
        <v>829</v>
      </c>
      <c r="B606" s="32" t="s">
        <v>965</v>
      </c>
      <c r="C606" s="32" t="s">
        <v>966</v>
      </c>
      <c r="D606" s="32" t="s">
        <v>72</v>
      </c>
      <c r="E606" s="32" t="s">
        <v>90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1182</v>
      </c>
    </row>
    <row r="607" spans="1:15" ht="15.75" x14ac:dyDescent="0.25">
      <c r="A607" s="31">
        <v>830</v>
      </c>
      <c r="B607" s="32" t="s">
        <v>967</v>
      </c>
      <c r="C607" s="32" t="s">
        <v>968</v>
      </c>
      <c r="D607" s="32" t="s">
        <v>72</v>
      </c>
      <c r="E607" s="32" t="s">
        <v>82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74</v>
      </c>
      <c r="O607" s="32" t="s">
        <v>1182</v>
      </c>
    </row>
    <row r="608" spans="1:15" ht="15.75" x14ac:dyDescent="0.25">
      <c r="A608" s="31">
        <v>831</v>
      </c>
      <c r="B608" s="32" t="s">
        <v>969</v>
      </c>
      <c r="C608" s="32" t="s">
        <v>970</v>
      </c>
      <c r="D608" s="32" t="s">
        <v>72</v>
      </c>
      <c r="E608" s="32" t="s">
        <v>90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1183</v>
      </c>
    </row>
    <row r="609" spans="1:15" ht="31.5" x14ac:dyDescent="0.25">
      <c r="A609" s="31">
        <v>832</v>
      </c>
      <c r="B609" s="32" t="s">
        <v>971</v>
      </c>
      <c r="C609" s="32" t="s">
        <v>972</v>
      </c>
      <c r="D609" s="32" t="s">
        <v>72</v>
      </c>
      <c r="E609" s="32" t="s">
        <v>105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1211</v>
      </c>
    </row>
    <row r="610" spans="1:15" ht="31.5" x14ac:dyDescent="0.25">
      <c r="A610" s="31">
        <v>833</v>
      </c>
      <c r="B610" s="32" t="s">
        <v>973</v>
      </c>
      <c r="C610" s="32" t="s">
        <v>974</v>
      </c>
      <c r="D610" s="32" t="s">
        <v>72</v>
      </c>
      <c r="E610" s="32" t="s">
        <v>73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1188</v>
      </c>
    </row>
    <row r="611" spans="1:15" ht="31.5" x14ac:dyDescent="0.25">
      <c r="A611" s="31">
        <v>834</v>
      </c>
      <c r="B611" s="32" t="s">
        <v>975</v>
      </c>
      <c r="C611" s="32" t="s">
        <v>976</v>
      </c>
      <c r="D611" s="32" t="s">
        <v>72</v>
      </c>
      <c r="E611" s="32" t="s">
        <v>73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1186</v>
      </c>
    </row>
    <row r="612" spans="1:15" ht="31.5" x14ac:dyDescent="0.25">
      <c r="A612" s="31">
        <v>835</v>
      </c>
      <c r="B612" s="32" t="s">
        <v>977</v>
      </c>
      <c r="C612" s="32" t="s">
        <v>978</v>
      </c>
      <c r="D612" s="32" t="s">
        <v>72</v>
      </c>
      <c r="E612" s="32" t="s">
        <v>73</v>
      </c>
      <c r="F612" s="32" t="s">
        <v>2041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74</v>
      </c>
      <c r="O612" s="32" t="s">
        <v>1192</v>
      </c>
    </row>
    <row r="613" spans="1:15" ht="31.5" x14ac:dyDescent="0.25">
      <c r="A613" s="31">
        <v>836</v>
      </c>
      <c r="B613" s="32" t="s">
        <v>979</v>
      </c>
      <c r="C613" s="32" t="s">
        <v>980</v>
      </c>
      <c r="D613" s="32" t="s">
        <v>72</v>
      </c>
      <c r="E613" s="32" t="s">
        <v>73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1183</v>
      </c>
    </row>
    <row r="614" spans="1:15" ht="31.5" x14ac:dyDescent="0.25">
      <c r="A614" s="31">
        <v>838</v>
      </c>
      <c r="B614" s="32" t="s">
        <v>981</v>
      </c>
      <c r="C614" s="32" t="s">
        <v>982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1194</v>
      </c>
    </row>
    <row r="615" spans="1:15" ht="31.5" x14ac:dyDescent="0.25">
      <c r="A615" s="31">
        <v>839</v>
      </c>
      <c r="B615" s="32" t="s">
        <v>983</v>
      </c>
      <c r="C615" s="32" t="s">
        <v>984</v>
      </c>
      <c r="D615" s="32" t="s">
        <v>130</v>
      </c>
      <c r="E615" s="32" t="s">
        <v>73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74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1189</v>
      </c>
    </row>
    <row r="616" spans="1:15" ht="15.75" x14ac:dyDescent="0.25">
      <c r="A616" s="31">
        <v>840</v>
      </c>
      <c r="B616" s="32" t="s">
        <v>985</v>
      </c>
      <c r="C616" s="32" t="s">
        <v>986</v>
      </c>
      <c r="D616" s="32" t="s">
        <v>72</v>
      </c>
      <c r="E616" s="32" t="s">
        <v>105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74</v>
      </c>
      <c r="K616" s="32" t="s">
        <v>74</v>
      </c>
      <c r="L616" s="32" t="s">
        <v>77</v>
      </c>
      <c r="M616" s="32" t="s">
        <v>74</v>
      </c>
      <c r="N616" s="32" t="s">
        <v>74</v>
      </c>
      <c r="O616" s="32" t="s">
        <v>1206</v>
      </c>
    </row>
    <row r="617" spans="1:15" ht="31.5" x14ac:dyDescent="0.25">
      <c r="A617" s="31">
        <v>841</v>
      </c>
      <c r="B617" s="32" t="s">
        <v>987</v>
      </c>
      <c r="C617" s="32" t="s">
        <v>988</v>
      </c>
      <c r="D617" s="32" t="s">
        <v>72</v>
      </c>
      <c r="E617" s="32" t="s">
        <v>73</v>
      </c>
      <c r="F617" s="32" t="s">
        <v>2039</v>
      </c>
      <c r="G617" s="32" t="s">
        <v>77</v>
      </c>
      <c r="H617" s="32" t="s">
        <v>74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1188</v>
      </c>
    </row>
    <row r="618" spans="1:15" ht="15.75" x14ac:dyDescent="0.25">
      <c r="A618" s="31">
        <v>842</v>
      </c>
      <c r="B618" s="32" t="s">
        <v>989</v>
      </c>
      <c r="C618" s="32" t="s">
        <v>990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1193</v>
      </c>
    </row>
    <row r="619" spans="1:15" ht="15.75" x14ac:dyDescent="0.25">
      <c r="A619" s="31">
        <v>843</v>
      </c>
      <c r="B619" s="32" t="s">
        <v>991</v>
      </c>
      <c r="C619" s="32" t="s">
        <v>992</v>
      </c>
      <c r="D619" s="32" t="s">
        <v>72</v>
      </c>
      <c r="E619" s="32" t="s">
        <v>82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1193</v>
      </c>
    </row>
    <row r="620" spans="1:15" ht="15.75" x14ac:dyDescent="0.25">
      <c r="A620" s="29">
        <v>844</v>
      </c>
      <c r="B620" s="29" t="s">
        <v>993</v>
      </c>
      <c r="C620" s="29" t="s">
        <v>994</v>
      </c>
      <c r="D620" s="29" t="s">
        <v>72</v>
      </c>
      <c r="E620" s="29" t="s">
        <v>82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29" t="s">
        <v>74</v>
      </c>
      <c r="O620" s="29" t="s">
        <v>1193</v>
      </c>
    </row>
    <row r="621" spans="1:15" ht="31.5" x14ac:dyDescent="0.25">
      <c r="A621" s="31">
        <v>845</v>
      </c>
      <c r="B621" s="32" t="s">
        <v>995</v>
      </c>
      <c r="C621" s="32" t="s">
        <v>55</v>
      </c>
      <c r="D621" s="32" t="s">
        <v>72</v>
      </c>
      <c r="E621" s="32" t="s">
        <v>73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1186</v>
      </c>
    </row>
    <row r="622" spans="1:15" ht="15.75" x14ac:dyDescent="0.25">
      <c r="A622" s="31">
        <v>850</v>
      </c>
      <c r="B622" s="32" t="s">
        <v>996</v>
      </c>
      <c r="C622" s="32" t="s">
        <v>997</v>
      </c>
      <c r="D622" s="32" t="s">
        <v>72</v>
      </c>
      <c r="E622" s="32" t="s">
        <v>82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1182</v>
      </c>
    </row>
    <row r="623" spans="1:15" ht="31.5" x14ac:dyDescent="0.25">
      <c r="A623" s="31">
        <v>851</v>
      </c>
      <c r="B623" s="32" t="s">
        <v>998</v>
      </c>
      <c r="C623" s="32" t="s">
        <v>999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1189</v>
      </c>
    </row>
    <row r="624" spans="1:15" ht="15.75" x14ac:dyDescent="0.25">
      <c r="A624" s="31">
        <v>852</v>
      </c>
      <c r="B624" s="32" t="s">
        <v>1000</v>
      </c>
      <c r="C624" s="32" t="s">
        <v>1001</v>
      </c>
      <c r="D624" s="32" t="s">
        <v>72</v>
      </c>
      <c r="E624" s="32" t="s">
        <v>105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1206</v>
      </c>
    </row>
    <row r="625" spans="1:15" ht="31.5" x14ac:dyDescent="0.25">
      <c r="A625" s="31">
        <v>853</v>
      </c>
      <c r="B625" s="32" t="s">
        <v>1002</v>
      </c>
      <c r="C625" s="32" t="s">
        <v>1003</v>
      </c>
      <c r="D625" s="32" t="s">
        <v>72</v>
      </c>
      <c r="E625" s="32" t="s">
        <v>105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1207</v>
      </c>
    </row>
    <row r="626" spans="1:15" ht="15.75" x14ac:dyDescent="0.25">
      <c r="A626" s="31">
        <v>854</v>
      </c>
      <c r="B626" s="32" t="s">
        <v>1004</v>
      </c>
      <c r="C626" s="32" t="s">
        <v>1005</v>
      </c>
      <c r="D626" s="32" t="s">
        <v>72</v>
      </c>
      <c r="E626" s="32" t="s">
        <v>105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1207</v>
      </c>
    </row>
    <row r="627" spans="1:15" ht="15.75" x14ac:dyDescent="0.25">
      <c r="A627" s="31">
        <v>855</v>
      </c>
      <c r="B627" s="32" t="s">
        <v>1006</v>
      </c>
      <c r="C627" s="32" t="s">
        <v>1007</v>
      </c>
      <c r="D627" s="32" t="s">
        <v>72</v>
      </c>
      <c r="E627" s="32" t="s">
        <v>105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74</v>
      </c>
      <c r="O627" s="32" t="s">
        <v>1211</v>
      </c>
    </row>
    <row r="628" spans="1:15" ht="15.75" x14ac:dyDescent="0.25">
      <c r="A628" s="31">
        <v>857</v>
      </c>
      <c r="B628" s="32" t="s">
        <v>1008</v>
      </c>
      <c r="C628" s="32" t="s">
        <v>1009</v>
      </c>
      <c r="D628" s="32" t="s">
        <v>72</v>
      </c>
      <c r="E628" s="32" t="s">
        <v>105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1206</v>
      </c>
    </row>
    <row r="629" spans="1:15" ht="31.5" x14ac:dyDescent="0.25">
      <c r="A629" s="31">
        <v>858</v>
      </c>
      <c r="B629" s="32" t="s">
        <v>1010</v>
      </c>
      <c r="C629" s="32" t="s">
        <v>1011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77</v>
      </c>
      <c r="M629" s="32" t="s">
        <v>74</v>
      </c>
      <c r="N629" s="32" t="s">
        <v>74</v>
      </c>
      <c r="O629" s="32" t="s">
        <v>1186</v>
      </c>
    </row>
    <row r="630" spans="1:15" ht="15.75" x14ac:dyDescent="0.25">
      <c r="A630" s="31">
        <v>859</v>
      </c>
      <c r="B630" s="32" t="s">
        <v>1012</v>
      </c>
      <c r="C630" s="32" t="s">
        <v>1013</v>
      </c>
      <c r="D630" s="32" t="s">
        <v>72</v>
      </c>
      <c r="E630" s="32" t="s">
        <v>82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1193</v>
      </c>
    </row>
    <row r="631" spans="1:15" ht="31.5" x14ac:dyDescent="0.25">
      <c r="A631" s="31">
        <v>860</v>
      </c>
      <c r="B631" s="32" t="s">
        <v>1014</v>
      </c>
      <c r="C631" s="32" t="s">
        <v>1015</v>
      </c>
      <c r="D631" s="32" t="s">
        <v>72</v>
      </c>
      <c r="E631" s="32" t="s">
        <v>73</v>
      </c>
      <c r="F631" s="32" t="s">
        <v>2039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1188</v>
      </c>
    </row>
    <row r="632" spans="1:15" ht="31.5" x14ac:dyDescent="0.25">
      <c r="A632" s="31">
        <v>861</v>
      </c>
      <c r="B632" s="32" t="s">
        <v>1016</v>
      </c>
      <c r="C632" s="32" t="s">
        <v>1017</v>
      </c>
      <c r="D632" s="32" t="s">
        <v>72</v>
      </c>
      <c r="E632" s="32" t="s">
        <v>73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1188</v>
      </c>
    </row>
    <row r="633" spans="1:15" ht="15.75" x14ac:dyDescent="0.25">
      <c r="A633" s="31">
        <v>862</v>
      </c>
      <c r="B633" s="32" t="s">
        <v>1018</v>
      </c>
      <c r="C633" s="32" t="s">
        <v>1019</v>
      </c>
      <c r="D633" s="32" t="s">
        <v>72</v>
      </c>
      <c r="E633" s="32" t="s">
        <v>105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1182</v>
      </c>
    </row>
    <row r="634" spans="1:15" ht="31.5" x14ac:dyDescent="0.25">
      <c r="A634" s="31">
        <v>864</v>
      </c>
      <c r="B634" s="32" t="s">
        <v>1020</v>
      </c>
      <c r="C634" s="32" t="s">
        <v>1021</v>
      </c>
      <c r="D634" s="32" t="s">
        <v>72</v>
      </c>
      <c r="E634" s="32" t="s">
        <v>105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1212</v>
      </c>
    </row>
    <row r="635" spans="1:15" ht="31.5" x14ac:dyDescent="0.25">
      <c r="A635" s="31">
        <v>865</v>
      </c>
      <c r="B635" s="32" t="s">
        <v>1022</v>
      </c>
      <c r="C635" s="32" t="s">
        <v>1023</v>
      </c>
      <c r="D635" s="32" t="s">
        <v>72</v>
      </c>
      <c r="E635" s="32" t="s">
        <v>73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1186</v>
      </c>
    </row>
    <row r="636" spans="1:15" ht="31.5" x14ac:dyDescent="0.25">
      <c r="A636" s="31">
        <v>866</v>
      </c>
      <c r="B636" s="32" t="s">
        <v>1024</v>
      </c>
      <c r="C636" s="32" t="s">
        <v>1025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74</v>
      </c>
      <c r="I636" s="32" t="s">
        <v>74</v>
      </c>
      <c r="J636" s="32" t="s">
        <v>74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1186</v>
      </c>
    </row>
    <row r="637" spans="1:15" ht="15.75" x14ac:dyDescent="0.25">
      <c r="A637" s="31">
        <v>867</v>
      </c>
      <c r="B637" s="32" t="s">
        <v>1026</v>
      </c>
      <c r="C637" s="32" t="s">
        <v>1027</v>
      </c>
      <c r="D637" s="32" t="s">
        <v>72</v>
      </c>
      <c r="E637" s="32" t="s">
        <v>82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1193</v>
      </c>
    </row>
    <row r="638" spans="1:15" ht="31.5" x14ac:dyDescent="0.25">
      <c r="A638" s="31">
        <v>868</v>
      </c>
      <c r="B638" s="32" t="s">
        <v>1028</v>
      </c>
      <c r="C638" s="32" t="s">
        <v>1029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1187</v>
      </c>
    </row>
    <row r="639" spans="1:15" ht="15.75" x14ac:dyDescent="0.25">
      <c r="A639" s="31">
        <v>869</v>
      </c>
      <c r="B639" s="32" t="s">
        <v>1030</v>
      </c>
      <c r="C639" s="32" t="s">
        <v>1261</v>
      </c>
      <c r="D639" s="32" t="s">
        <v>72</v>
      </c>
      <c r="E639" s="32" t="s">
        <v>105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77</v>
      </c>
      <c r="O639" s="32" t="s">
        <v>1182</v>
      </c>
    </row>
    <row r="640" spans="1:15" ht="15.75" x14ac:dyDescent="0.25">
      <c r="A640" s="31">
        <v>870</v>
      </c>
      <c r="B640" s="32" t="s">
        <v>1031</v>
      </c>
      <c r="C640" s="32" t="s">
        <v>1032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1184</v>
      </c>
    </row>
    <row r="641" spans="1:15" ht="15.75" x14ac:dyDescent="0.25">
      <c r="A641" s="31">
        <v>872</v>
      </c>
      <c r="B641" s="32" t="s">
        <v>1033</v>
      </c>
      <c r="C641" s="32" t="s">
        <v>1034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1206</v>
      </c>
    </row>
    <row r="642" spans="1:15" ht="15.75" x14ac:dyDescent="0.25">
      <c r="A642" s="31">
        <v>873</v>
      </c>
      <c r="B642" s="32" t="s">
        <v>1035</v>
      </c>
      <c r="C642" s="32" t="s">
        <v>1036</v>
      </c>
      <c r="D642" s="32" t="s">
        <v>72</v>
      </c>
      <c r="E642" s="32" t="s">
        <v>90</v>
      </c>
      <c r="F642" s="32" t="s">
        <v>2041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1183</v>
      </c>
    </row>
    <row r="643" spans="1:15" ht="15.75" x14ac:dyDescent="0.25">
      <c r="A643" s="31">
        <v>874</v>
      </c>
      <c r="B643" s="32" t="s">
        <v>1037</v>
      </c>
      <c r="C643" s="32" t="s">
        <v>1038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1182</v>
      </c>
    </row>
    <row r="644" spans="1:15" ht="31.5" x14ac:dyDescent="0.25">
      <c r="A644" s="31">
        <v>875</v>
      </c>
      <c r="B644" s="32" t="s">
        <v>1039</v>
      </c>
      <c r="C644" s="32" t="s">
        <v>1040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1189</v>
      </c>
    </row>
    <row r="645" spans="1:15" ht="31.5" x14ac:dyDescent="0.25">
      <c r="A645" s="31">
        <v>876</v>
      </c>
      <c r="B645" s="32" t="s">
        <v>1041</v>
      </c>
      <c r="C645" s="32" t="s">
        <v>1042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1186</v>
      </c>
    </row>
    <row r="646" spans="1:15" ht="31.5" x14ac:dyDescent="0.25">
      <c r="A646" s="31">
        <v>877</v>
      </c>
      <c r="B646" s="32" t="s">
        <v>1043</v>
      </c>
      <c r="C646" s="32" t="s">
        <v>1044</v>
      </c>
      <c r="D646" s="32" t="s">
        <v>72</v>
      </c>
      <c r="E646" s="32" t="s">
        <v>105</v>
      </c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1212</v>
      </c>
    </row>
    <row r="647" spans="1:15" ht="31.5" x14ac:dyDescent="0.25">
      <c r="A647" s="31">
        <v>879</v>
      </c>
      <c r="B647" s="32" t="s">
        <v>1045</v>
      </c>
      <c r="C647" s="32" t="s">
        <v>1046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1186</v>
      </c>
    </row>
    <row r="648" spans="1:15" ht="15.75" x14ac:dyDescent="0.25">
      <c r="A648" s="31">
        <v>880</v>
      </c>
      <c r="B648" s="32" t="s">
        <v>1047</v>
      </c>
      <c r="C648" s="32" t="s">
        <v>1048</v>
      </c>
      <c r="D648" s="32" t="s">
        <v>72</v>
      </c>
      <c r="E648" s="32" t="s">
        <v>90</v>
      </c>
      <c r="F648" s="32" t="s">
        <v>2041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1184</v>
      </c>
    </row>
    <row r="649" spans="1:15" ht="15.75" x14ac:dyDescent="0.25">
      <c r="A649" s="31">
        <v>881</v>
      </c>
      <c r="B649" s="32" t="s">
        <v>1049</v>
      </c>
      <c r="C649" s="32" t="s">
        <v>1050</v>
      </c>
      <c r="D649" s="32" t="s">
        <v>72</v>
      </c>
      <c r="E649" s="32" t="s">
        <v>90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1182</v>
      </c>
    </row>
    <row r="650" spans="1:15" ht="15.75" x14ac:dyDescent="0.25">
      <c r="A650" s="31">
        <v>882</v>
      </c>
      <c r="B650" s="32" t="s">
        <v>1051</v>
      </c>
      <c r="C650" s="32" t="s">
        <v>1052</v>
      </c>
      <c r="D650" s="32" t="s">
        <v>72</v>
      </c>
      <c r="E650" s="32" t="s">
        <v>105</v>
      </c>
      <c r="F650" s="32" t="s">
        <v>2041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1211</v>
      </c>
    </row>
    <row r="651" spans="1:15" ht="31.5" x14ac:dyDescent="0.25">
      <c r="A651" s="29">
        <v>883</v>
      </c>
      <c r="B651" s="29" t="s">
        <v>1053</v>
      </c>
      <c r="C651" s="29" t="s">
        <v>1054</v>
      </c>
      <c r="D651" s="32" t="s">
        <v>72</v>
      </c>
      <c r="E651" s="32" t="s">
        <v>73</v>
      </c>
      <c r="F651" s="29" t="s">
        <v>2039</v>
      </c>
      <c r="G651" s="29" t="s">
        <v>77</v>
      </c>
      <c r="H651" s="29" t="s">
        <v>77</v>
      </c>
      <c r="I651" s="29" t="s">
        <v>74</v>
      </c>
      <c r="J651" s="29" t="s">
        <v>77</v>
      </c>
      <c r="K651" s="29" t="s">
        <v>77</v>
      </c>
      <c r="L651" s="29" t="s">
        <v>77</v>
      </c>
      <c r="M651" s="29" t="s">
        <v>77</v>
      </c>
      <c r="N651" s="29" t="s">
        <v>77</v>
      </c>
      <c r="O651" s="29" t="s">
        <v>1191</v>
      </c>
    </row>
    <row r="652" spans="1:15" ht="31.5" x14ac:dyDescent="0.25">
      <c r="A652" s="31">
        <v>884</v>
      </c>
      <c r="B652" s="32" t="s">
        <v>1055</v>
      </c>
      <c r="C652" s="32" t="s">
        <v>1056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1192</v>
      </c>
    </row>
    <row r="653" spans="1:15" ht="15.75" x14ac:dyDescent="0.25">
      <c r="A653" s="31">
        <v>885</v>
      </c>
      <c r="B653" s="32" t="s">
        <v>1057</v>
      </c>
      <c r="C653" s="32" t="s">
        <v>1058</v>
      </c>
      <c r="D653" s="32" t="s">
        <v>72</v>
      </c>
      <c r="E653" s="32" t="s">
        <v>90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1182</v>
      </c>
    </row>
    <row r="654" spans="1:15" ht="15.75" x14ac:dyDescent="0.25">
      <c r="A654" s="31">
        <v>886</v>
      </c>
      <c r="B654" s="32" t="s">
        <v>1059</v>
      </c>
      <c r="C654" s="32" t="s">
        <v>1060</v>
      </c>
      <c r="D654" s="32" t="s">
        <v>72</v>
      </c>
      <c r="E654" s="32" t="s">
        <v>105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1182</v>
      </c>
    </row>
    <row r="655" spans="1:15" ht="15.75" x14ac:dyDescent="0.25">
      <c r="A655" s="31">
        <v>890</v>
      </c>
      <c r="B655" s="32" t="s">
        <v>1061</v>
      </c>
      <c r="C655" s="32" t="s">
        <v>1062</v>
      </c>
      <c r="D655" s="32" t="s">
        <v>72</v>
      </c>
      <c r="E655" s="32" t="s">
        <v>90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1183</v>
      </c>
    </row>
    <row r="656" spans="1:15" ht="15.75" x14ac:dyDescent="0.25">
      <c r="A656" s="31">
        <v>891</v>
      </c>
      <c r="B656" s="32" t="s">
        <v>1063</v>
      </c>
      <c r="C656" s="32" t="s">
        <v>1064</v>
      </c>
      <c r="D656" s="32" t="s">
        <v>72</v>
      </c>
      <c r="E656" s="32" t="s">
        <v>90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1184</v>
      </c>
    </row>
    <row r="657" spans="1:15" ht="31.5" x14ac:dyDescent="0.25">
      <c r="A657" s="31">
        <v>892</v>
      </c>
      <c r="B657" s="32" t="s">
        <v>1065</v>
      </c>
      <c r="C657" s="32" t="s">
        <v>1066</v>
      </c>
      <c r="D657" s="32" t="s">
        <v>72</v>
      </c>
      <c r="E657" s="32" t="s">
        <v>73</v>
      </c>
      <c r="F657" s="32" t="s">
        <v>2039</v>
      </c>
      <c r="G657" s="32" t="s">
        <v>77</v>
      </c>
      <c r="H657" s="32" t="s">
        <v>74</v>
      </c>
      <c r="I657" s="32" t="s">
        <v>74</v>
      </c>
      <c r="J657" s="32" t="s">
        <v>74</v>
      </c>
      <c r="K657" s="32" t="s">
        <v>74</v>
      </c>
      <c r="L657" s="32" t="s">
        <v>74</v>
      </c>
      <c r="M657" s="32" t="s">
        <v>74</v>
      </c>
      <c r="N657" s="32" t="s">
        <v>74</v>
      </c>
      <c r="O657" s="32" t="s">
        <v>1186</v>
      </c>
    </row>
    <row r="658" spans="1:15" ht="15.75" x14ac:dyDescent="0.25">
      <c r="A658" s="31">
        <v>893</v>
      </c>
      <c r="B658" s="32" t="s">
        <v>1067</v>
      </c>
      <c r="C658" s="32" t="s">
        <v>1068</v>
      </c>
      <c r="D658" s="32" t="s">
        <v>72</v>
      </c>
      <c r="E658" s="32" t="s">
        <v>82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1193</v>
      </c>
    </row>
    <row r="659" spans="1:15" ht="15.75" x14ac:dyDescent="0.25">
      <c r="A659" s="31">
        <v>895</v>
      </c>
      <c r="B659" s="32" t="s">
        <v>1069</v>
      </c>
      <c r="C659" s="32" t="s">
        <v>1070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74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74</v>
      </c>
      <c r="N659" s="32" t="s">
        <v>74</v>
      </c>
      <c r="O659" s="32" t="s">
        <v>1207</v>
      </c>
    </row>
    <row r="660" spans="1:15" ht="31.5" x14ac:dyDescent="0.25">
      <c r="A660" s="29">
        <v>896</v>
      </c>
      <c r="B660" s="29" t="s">
        <v>1071</v>
      </c>
      <c r="C660" s="29" t="s">
        <v>1072</v>
      </c>
      <c r="D660" s="32" t="s">
        <v>72</v>
      </c>
      <c r="E660" s="32" t="s">
        <v>73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77</v>
      </c>
      <c r="O660" s="32" t="s">
        <v>1189</v>
      </c>
    </row>
    <row r="661" spans="1:15" ht="31.5" x14ac:dyDescent="0.25">
      <c r="A661" s="31">
        <v>897</v>
      </c>
      <c r="B661" s="32" t="s">
        <v>1073</v>
      </c>
      <c r="C661" s="32" t="s">
        <v>1074</v>
      </c>
      <c r="D661" s="32" t="s">
        <v>72</v>
      </c>
      <c r="E661" s="32" t="s">
        <v>73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1189</v>
      </c>
    </row>
    <row r="662" spans="1:15" ht="15.75" x14ac:dyDescent="0.25">
      <c r="A662" s="29">
        <v>899</v>
      </c>
      <c r="B662" s="29" t="s">
        <v>1075</v>
      </c>
      <c r="C662" s="29" t="s">
        <v>1076</v>
      </c>
      <c r="D662" s="32" t="s">
        <v>72</v>
      </c>
      <c r="E662" s="32" t="s">
        <v>82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29" t="s">
        <v>1193</v>
      </c>
    </row>
    <row r="663" spans="1:15" ht="31.5" x14ac:dyDescent="0.25">
      <c r="A663" s="31">
        <v>900</v>
      </c>
      <c r="B663" s="32" t="s">
        <v>1077</v>
      </c>
      <c r="C663" s="32" t="s">
        <v>1078</v>
      </c>
      <c r="D663" s="32" t="s">
        <v>72</v>
      </c>
      <c r="E663" s="32" t="s">
        <v>73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1183</v>
      </c>
    </row>
    <row r="664" spans="1:15" ht="15.75" x14ac:dyDescent="0.25">
      <c r="A664" s="31">
        <v>903</v>
      </c>
      <c r="B664" s="32" t="s">
        <v>1079</v>
      </c>
      <c r="C664" s="32" t="s">
        <v>1080</v>
      </c>
      <c r="D664" s="32" t="s">
        <v>72</v>
      </c>
      <c r="E664" s="32" t="s">
        <v>105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1211</v>
      </c>
    </row>
    <row r="665" spans="1:15" ht="15.75" x14ac:dyDescent="0.25">
      <c r="A665" s="31">
        <v>905</v>
      </c>
      <c r="B665" s="32" t="s">
        <v>1081</v>
      </c>
      <c r="C665" s="32" t="s">
        <v>1082</v>
      </c>
      <c r="D665" s="32" t="s">
        <v>72</v>
      </c>
      <c r="E665" s="32" t="s">
        <v>105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1211</v>
      </c>
    </row>
    <row r="666" spans="1:15" ht="31.5" x14ac:dyDescent="0.25">
      <c r="A666" s="31">
        <v>906</v>
      </c>
      <c r="B666" s="32" t="s">
        <v>1083</v>
      </c>
      <c r="C666" s="32" t="s">
        <v>1084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1189</v>
      </c>
    </row>
    <row r="667" spans="1:15" ht="31.5" x14ac:dyDescent="0.25">
      <c r="A667" s="31">
        <v>911</v>
      </c>
      <c r="B667" s="32" t="s">
        <v>1085</v>
      </c>
      <c r="C667" s="32" t="s">
        <v>1086</v>
      </c>
      <c r="D667" s="32" t="s">
        <v>72</v>
      </c>
      <c r="E667" s="32" t="s">
        <v>73</v>
      </c>
      <c r="F667" s="32" t="s">
        <v>2041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77</v>
      </c>
      <c r="M667" s="32" t="s">
        <v>74</v>
      </c>
      <c r="N667" s="32" t="s">
        <v>77</v>
      </c>
      <c r="O667" s="32" t="s">
        <v>1190</v>
      </c>
    </row>
    <row r="668" spans="1:15" ht="15.75" x14ac:dyDescent="0.25">
      <c r="A668" s="31">
        <v>973</v>
      </c>
      <c r="B668" s="32" t="s">
        <v>1087</v>
      </c>
      <c r="C668" s="32" t="s">
        <v>1088</v>
      </c>
      <c r="D668" s="32" t="s">
        <v>72</v>
      </c>
      <c r="E668" s="32" t="s">
        <v>82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77</v>
      </c>
      <c r="M668" s="32" t="s">
        <v>74</v>
      </c>
      <c r="N668" s="32" t="s">
        <v>77</v>
      </c>
      <c r="O668" s="32" t="s">
        <v>1182</v>
      </c>
    </row>
    <row r="669" spans="1:15" ht="31.5" x14ac:dyDescent="0.25">
      <c r="A669" s="31">
        <v>914</v>
      </c>
      <c r="B669" s="32" t="s">
        <v>1089</v>
      </c>
      <c r="C669" s="32" t="s">
        <v>1090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1187</v>
      </c>
    </row>
    <row r="670" spans="1:15" ht="31.5" x14ac:dyDescent="0.25">
      <c r="A670" s="31">
        <v>918</v>
      </c>
      <c r="B670" s="32" t="s">
        <v>1216</v>
      </c>
      <c r="C670" s="32" t="s">
        <v>1217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1185</v>
      </c>
    </row>
    <row r="671" spans="1:15" ht="31.5" x14ac:dyDescent="0.25">
      <c r="A671" s="31">
        <v>901</v>
      </c>
      <c r="B671" s="32" t="s">
        <v>1091</v>
      </c>
      <c r="C671" s="32" t="s">
        <v>1092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1186</v>
      </c>
    </row>
    <row r="672" spans="1:15" ht="15.75" x14ac:dyDescent="0.25">
      <c r="A672" s="31">
        <v>921</v>
      </c>
      <c r="B672" s="32" t="s">
        <v>1093</v>
      </c>
      <c r="C672" s="32" t="s">
        <v>1094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1208</v>
      </c>
    </row>
    <row r="673" spans="1:15" ht="31.5" x14ac:dyDescent="0.25">
      <c r="A673" s="31">
        <v>923</v>
      </c>
      <c r="B673" s="32" t="s">
        <v>1095</v>
      </c>
      <c r="C673" s="32" t="s">
        <v>1096</v>
      </c>
      <c r="D673" s="32" t="s">
        <v>72</v>
      </c>
      <c r="E673" s="32" t="s">
        <v>82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1194</v>
      </c>
    </row>
    <row r="674" spans="1:15" ht="31.5" x14ac:dyDescent="0.25">
      <c r="A674" s="31">
        <v>927</v>
      </c>
      <c r="B674" s="32" t="s">
        <v>1926</v>
      </c>
      <c r="C674" s="32" t="s">
        <v>1934</v>
      </c>
      <c r="D674" s="32" t="s">
        <v>72</v>
      </c>
      <c r="E674" s="32" t="s">
        <v>73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2027</v>
      </c>
    </row>
    <row r="675" spans="1:15" ht="15.75" x14ac:dyDescent="0.25">
      <c r="A675" s="31">
        <v>928</v>
      </c>
      <c r="B675" s="32" t="s">
        <v>1911</v>
      </c>
      <c r="C675" s="32" t="s">
        <v>1915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2027</v>
      </c>
    </row>
    <row r="676" spans="1:15" ht="31.5" x14ac:dyDescent="0.25">
      <c r="A676" s="31">
        <v>929</v>
      </c>
      <c r="B676" s="32" t="s">
        <v>1976</v>
      </c>
      <c r="C676" s="32" t="s">
        <v>1935</v>
      </c>
      <c r="D676" s="32" t="s">
        <v>72</v>
      </c>
      <c r="E676" s="32" t="s">
        <v>73</v>
      </c>
      <c r="F676" s="32" t="s">
        <v>2039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2027</v>
      </c>
    </row>
    <row r="677" spans="1:15" ht="31.5" x14ac:dyDescent="0.25">
      <c r="A677" s="31">
        <v>930</v>
      </c>
      <c r="B677" s="32" t="s">
        <v>1929</v>
      </c>
      <c r="C677" s="32" t="s">
        <v>1932</v>
      </c>
      <c r="D677" s="32" t="s">
        <v>72</v>
      </c>
      <c r="E677" s="32" t="s">
        <v>73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2027</v>
      </c>
    </row>
    <row r="678" spans="1:15" ht="15.75" x14ac:dyDescent="0.25">
      <c r="A678" s="31">
        <v>933</v>
      </c>
      <c r="B678" s="32" t="s">
        <v>1955</v>
      </c>
      <c r="C678" s="32" t="s">
        <v>1954</v>
      </c>
      <c r="D678" s="32" t="s">
        <v>72</v>
      </c>
      <c r="E678" s="32" t="s">
        <v>82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2027</v>
      </c>
    </row>
    <row r="679" spans="1:15" ht="15.75" x14ac:dyDescent="0.25">
      <c r="A679" s="29">
        <v>934</v>
      </c>
      <c r="B679" s="29" t="s">
        <v>1909</v>
      </c>
      <c r="C679" s="29" t="s">
        <v>1910</v>
      </c>
      <c r="D679" s="32" t="s">
        <v>72</v>
      </c>
      <c r="E679" s="32" t="s">
        <v>82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2027</v>
      </c>
      <c r="O679" s="29" t="s">
        <v>2027</v>
      </c>
    </row>
    <row r="680" spans="1:15" ht="15.75" x14ac:dyDescent="0.25">
      <c r="A680" s="31">
        <v>936</v>
      </c>
      <c r="B680" s="32" t="s">
        <v>1097</v>
      </c>
      <c r="C680" s="32" t="s">
        <v>1098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1211</v>
      </c>
    </row>
    <row r="681" spans="1:15" ht="15.75" x14ac:dyDescent="0.25">
      <c r="A681" s="31">
        <v>937</v>
      </c>
      <c r="B681" s="32" t="s">
        <v>1099</v>
      </c>
      <c r="C681" s="32" t="s">
        <v>1100</v>
      </c>
      <c r="D681" s="32" t="s">
        <v>72</v>
      </c>
      <c r="E681" s="32" t="s">
        <v>105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1211</v>
      </c>
    </row>
    <row r="682" spans="1:15" ht="31.5" x14ac:dyDescent="0.25">
      <c r="A682" s="31">
        <v>938</v>
      </c>
      <c r="B682" s="32" t="s">
        <v>1101</v>
      </c>
      <c r="C682" s="29" t="s">
        <v>1102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29" t="s">
        <v>1191</v>
      </c>
    </row>
    <row r="683" spans="1:15" ht="31.5" x14ac:dyDescent="0.25">
      <c r="A683" s="31">
        <v>939</v>
      </c>
      <c r="B683" s="32" t="s">
        <v>1103</v>
      </c>
      <c r="C683" s="32" t="s">
        <v>1104</v>
      </c>
      <c r="D683" s="32" t="s">
        <v>72</v>
      </c>
      <c r="E683" s="32" t="s">
        <v>73</v>
      </c>
      <c r="F683" s="32" t="s">
        <v>2039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29" t="s">
        <v>1187</v>
      </c>
    </row>
    <row r="684" spans="1:15" ht="15.75" x14ac:dyDescent="0.25">
      <c r="A684" s="31">
        <v>941</v>
      </c>
      <c r="B684" s="32" t="s">
        <v>1105</v>
      </c>
      <c r="C684" s="29" t="s">
        <v>1106</v>
      </c>
      <c r="D684" s="32" t="s">
        <v>72</v>
      </c>
      <c r="E684" s="32" t="s">
        <v>105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29" t="s">
        <v>1208</v>
      </c>
    </row>
    <row r="685" spans="1:15" ht="15.75" x14ac:dyDescent="0.25">
      <c r="A685" s="31">
        <v>942</v>
      </c>
      <c r="B685" s="32" t="s">
        <v>1107</v>
      </c>
      <c r="C685" s="32" t="s">
        <v>1108</v>
      </c>
      <c r="D685" s="32" t="s">
        <v>72</v>
      </c>
      <c r="E685" s="32" t="s">
        <v>105</v>
      </c>
      <c r="F685" s="32" t="s">
        <v>2039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29" t="s">
        <v>1211</v>
      </c>
    </row>
    <row r="686" spans="1:15" ht="15.75" x14ac:dyDescent="0.25">
      <c r="A686" s="31">
        <v>944</v>
      </c>
      <c r="B686" s="32" t="s">
        <v>1109</v>
      </c>
      <c r="C686" s="29" t="s">
        <v>1110</v>
      </c>
      <c r="D686" s="32" t="s">
        <v>72</v>
      </c>
      <c r="E686" s="32" t="s">
        <v>105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29" t="s">
        <v>1182</v>
      </c>
    </row>
    <row r="687" spans="1:15" ht="15.75" x14ac:dyDescent="0.25">
      <c r="A687" s="31">
        <v>945</v>
      </c>
      <c r="B687" s="32" t="s">
        <v>1111</v>
      </c>
      <c r="C687" s="29" t="s">
        <v>1112</v>
      </c>
      <c r="D687" s="32" t="s">
        <v>72</v>
      </c>
      <c r="E687" s="32" t="s">
        <v>82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29" t="s">
        <v>1194</v>
      </c>
    </row>
    <row r="688" spans="1:15" ht="15.75" x14ac:dyDescent="0.25">
      <c r="A688" s="31">
        <v>948</v>
      </c>
      <c r="B688" s="32" t="s">
        <v>1113</v>
      </c>
      <c r="C688" s="29" t="s">
        <v>1114</v>
      </c>
      <c r="D688" s="32" t="s">
        <v>87</v>
      </c>
      <c r="E688" s="32" t="s">
        <v>105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29" t="s">
        <v>1212</v>
      </c>
    </row>
    <row r="689" spans="1:15" ht="15.75" x14ac:dyDescent="0.25">
      <c r="A689" s="31">
        <v>954</v>
      </c>
      <c r="B689" s="32" t="s">
        <v>1115</v>
      </c>
      <c r="C689" s="29" t="s">
        <v>1116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29" t="s">
        <v>1212</v>
      </c>
    </row>
    <row r="690" spans="1:15" ht="31.5" x14ac:dyDescent="0.25">
      <c r="A690" s="31">
        <v>953</v>
      </c>
      <c r="B690" s="32" t="s">
        <v>2137</v>
      </c>
      <c r="C690" s="32" t="s">
        <v>2138</v>
      </c>
      <c r="D690" s="32" t="s">
        <v>87</v>
      </c>
      <c r="E690" s="32" t="s">
        <v>73</v>
      </c>
      <c r="F690" s="32" t="s">
        <v>74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1188</v>
      </c>
    </row>
    <row r="691" spans="1:15" ht="31.5" x14ac:dyDescent="0.25">
      <c r="A691" s="31">
        <v>955</v>
      </c>
      <c r="B691" s="32" t="s">
        <v>1117</v>
      </c>
      <c r="C691" s="29" t="s">
        <v>1118</v>
      </c>
      <c r="D691" s="32" t="s">
        <v>72</v>
      </c>
      <c r="E691" s="32" t="s">
        <v>73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77</v>
      </c>
      <c r="O691" s="29" t="s">
        <v>1183</v>
      </c>
    </row>
    <row r="692" spans="1:15" ht="15.75" x14ac:dyDescent="0.25">
      <c r="A692" s="31">
        <v>956</v>
      </c>
      <c r="B692" s="32" t="s">
        <v>1119</v>
      </c>
      <c r="C692" s="29" t="s">
        <v>1120</v>
      </c>
      <c r="D692" s="29" t="s">
        <v>72</v>
      </c>
      <c r="E692" s="29" t="s">
        <v>105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77</v>
      </c>
      <c r="M692" s="32" t="s">
        <v>74</v>
      </c>
      <c r="N692" s="32" t="s">
        <v>77</v>
      </c>
      <c r="O692" s="29" t="s">
        <v>1212</v>
      </c>
    </row>
    <row r="693" spans="1:15" ht="31.5" x14ac:dyDescent="0.25">
      <c r="A693" s="31">
        <v>958</v>
      </c>
      <c r="B693" s="32" t="s">
        <v>1121</v>
      </c>
      <c r="C693" s="29" t="s">
        <v>1122</v>
      </c>
      <c r="D693" s="32" t="s">
        <v>72</v>
      </c>
      <c r="E693" s="32" t="s">
        <v>73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74</v>
      </c>
      <c r="O693" s="29" t="s">
        <v>1191</v>
      </c>
    </row>
    <row r="694" spans="1:15" ht="15.75" x14ac:dyDescent="0.25">
      <c r="A694" s="31">
        <v>960</v>
      </c>
      <c r="B694" s="32" t="s">
        <v>1123</v>
      </c>
      <c r="C694" s="29" t="s">
        <v>1124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29" t="s">
        <v>1182</v>
      </c>
    </row>
    <row r="695" spans="1:15" ht="15.75" x14ac:dyDescent="0.25">
      <c r="A695" s="31">
        <v>962</v>
      </c>
      <c r="B695" s="32" t="s">
        <v>1125</v>
      </c>
      <c r="C695" s="29" t="s">
        <v>1126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29" t="s">
        <v>1182</v>
      </c>
    </row>
    <row r="696" spans="1:15" ht="15.75" x14ac:dyDescent="0.25">
      <c r="A696" s="31">
        <v>963</v>
      </c>
      <c r="B696" s="32" t="s">
        <v>1127</v>
      </c>
      <c r="C696" s="29" t="s">
        <v>1128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29" t="s">
        <v>1193</v>
      </c>
    </row>
    <row r="697" spans="1:15" ht="15.75" x14ac:dyDescent="0.25">
      <c r="A697" s="31">
        <v>964</v>
      </c>
      <c r="B697" s="32" t="s">
        <v>1129</v>
      </c>
      <c r="C697" s="29" t="s">
        <v>1130</v>
      </c>
      <c r="D697" s="32" t="s">
        <v>72</v>
      </c>
      <c r="E697" s="32" t="s">
        <v>105</v>
      </c>
      <c r="F697" s="32" t="s">
        <v>2039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29" t="s">
        <v>1208</v>
      </c>
    </row>
    <row r="698" spans="1:15" ht="15.75" x14ac:dyDescent="0.25">
      <c r="A698" s="31">
        <v>965</v>
      </c>
      <c r="B698" s="32" t="s">
        <v>1131</v>
      </c>
      <c r="C698" s="29" t="s">
        <v>2132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29" t="s">
        <v>2133</v>
      </c>
    </row>
    <row r="699" spans="1:15" ht="31.5" x14ac:dyDescent="0.25">
      <c r="A699" s="31">
        <v>967</v>
      </c>
      <c r="B699" s="32" t="s">
        <v>1132</v>
      </c>
      <c r="C699" s="29" t="s">
        <v>1133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29" t="s">
        <v>1189</v>
      </c>
    </row>
    <row r="700" spans="1:15" ht="15.75" x14ac:dyDescent="0.25">
      <c r="A700" s="31">
        <v>970</v>
      </c>
      <c r="B700" s="32" t="s">
        <v>1134</v>
      </c>
      <c r="C700" s="29" t="s">
        <v>1135</v>
      </c>
      <c r="D700" s="29" t="s">
        <v>72</v>
      </c>
      <c r="E700" s="29" t="s">
        <v>90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29" t="s">
        <v>1183</v>
      </c>
    </row>
    <row r="701" spans="1:15" ht="15.75" x14ac:dyDescent="0.25">
      <c r="A701" s="31">
        <v>912</v>
      </c>
      <c r="B701" s="32" t="s">
        <v>1136</v>
      </c>
      <c r="C701" s="29" t="s">
        <v>1137</v>
      </c>
      <c r="D701" s="32" t="s">
        <v>72</v>
      </c>
      <c r="E701" s="32" t="s">
        <v>82</v>
      </c>
      <c r="F701" s="32" t="s">
        <v>2041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74</v>
      </c>
      <c r="L701" s="32" t="s">
        <v>74</v>
      </c>
      <c r="M701" s="32" t="s">
        <v>74</v>
      </c>
      <c r="N701" s="32" t="s">
        <v>77</v>
      </c>
      <c r="O701" s="29" t="s">
        <v>1194</v>
      </c>
    </row>
    <row r="702" spans="1:15" ht="15.75" x14ac:dyDescent="0.25">
      <c r="A702" s="31">
        <v>974</v>
      </c>
      <c r="B702" s="32" t="s">
        <v>1138</v>
      </c>
      <c r="C702" s="29" t="s">
        <v>1139</v>
      </c>
      <c r="D702" s="32" t="s">
        <v>72</v>
      </c>
      <c r="E702" s="29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29" t="s">
        <v>1186</v>
      </c>
    </row>
    <row r="703" spans="1:15" ht="15.75" x14ac:dyDescent="0.25">
      <c r="A703" s="31">
        <v>977</v>
      </c>
      <c r="B703" s="32" t="s">
        <v>1903</v>
      </c>
      <c r="C703" s="29" t="s">
        <v>1904</v>
      </c>
      <c r="D703" s="32" t="s">
        <v>72</v>
      </c>
      <c r="E703" s="29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2027</v>
      </c>
    </row>
    <row r="704" spans="1:15" ht="15.75" x14ac:dyDescent="0.25">
      <c r="A704" s="31">
        <v>978</v>
      </c>
      <c r="B704" s="32" t="s">
        <v>1140</v>
      </c>
      <c r="C704" s="29" t="s">
        <v>1141</v>
      </c>
      <c r="D704" s="32" t="s">
        <v>72</v>
      </c>
      <c r="E704" s="29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1190</v>
      </c>
    </row>
    <row r="705" spans="1:15" ht="15.75" x14ac:dyDescent="0.25">
      <c r="A705" s="31">
        <v>979</v>
      </c>
      <c r="B705" s="32" t="s">
        <v>1142</v>
      </c>
      <c r="C705" s="29" t="s">
        <v>1143</v>
      </c>
      <c r="D705" s="32" t="s">
        <v>72</v>
      </c>
      <c r="E705" s="29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74</v>
      </c>
      <c r="O705" s="29" t="s">
        <v>1183</v>
      </c>
    </row>
    <row r="706" spans="1:15" ht="15.75" x14ac:dyDescent="0.25">
      <c r="A706" s="31">
        <v>980</v>
      </c>
      <c r="B706" s="32" t="s">
        <v>1144</v>
      </c>
      <c r="C706" s="29" t="s">
        <v>1145</v>
      </c>
      <c r="D706" s="32" t="s">
        <v>72</v>
      </c>
      <c r="E706" s="29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29" t="s">
        <v>1188</v>
      </c>
    </row>
    <row r="707" spans="1:15" ht="15.75" x14ac:dyDescent="0.25">
      <c r="A707" s="31">
        <v>981</v>
      </c>
      <c r="B707" s="32" t="s">
        <v>1146</v>
      </c>
      <c r="C707" s="29" t="s">
        <v>1147</v>
      </c>
      <c r="D707" s="32" t="s">
        <v>72</v>
      </c>
      <c r="E707" s="29" t="s">
        <v>73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74</v>
      </c>
      <c r="L707" s="32" t="s">
        <v>74</v>
      </c>
      <c r="M707" s="32" t="s">
        <v>74</v>
      </c>
      <c r="N707" s="32" t="s">
        <v>77</v>
      </c>
      <c r="O707" s="29" t="s">
        <v>1188</v>
      </c>
    </row>
    <row r="708" spans="1:15" ht="31.5" x14ac:dyDescent="0.25">
      <c r="A708" s="31">
        <v>983</v>
      </c>
      <c r="B708" s="32" t="s">
        <v>1148</v>
      </c>
      <c r="C708" s="29" t="s">
        <v>1149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74</v>
      </c>
      <c r="I708" s="32" t="s">
        <v>74</v>
      </c>
      <c r="J708" s="32" t="s">
        <v>74</v>
      </c>
      <c r="K708" s="32" t="s">
        <v>77</v>
      </c>
      <c r="L708" s="32" t="s">
        <v>77</v>
      </c>
      <c r="M708" s="32" t="s">
        <v>74</v>
      </c>
      <c r="N708" s="32" t="s">
        <v>74</v>
      </c>
      <c r="O708" s="32" t="s">
        <v>1189</v>
      </c>
    </row>
    <row r="709" spans="1:15" ht="15.75" x14ac:dyDescent="0.25">
      <c r="A709" s="31">
        <v>984</v>
      </c>
      <c r="B709" s="32" t="s">
        <v>1150</v>
      </c>
      <c r="C709" s="29" t="s">
        <v>1151</v>
      </c>
      <c r="D709" s="29" t="s">
        <v>72</v>
      </c>
      <c r="E709" s="29" t="s">
        <v>90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74</v>
      </c>
      <c r="L709" s="32" t="s">
        <v>74</v>
      </c>
      <c r="M709" s="32" t="s">
        <v>74</v>
      </c>
      <c r="N709" s="32" t="s">
        <v>77</v>
      </c>
      <c r="O709" s="29" t="s">
        <v>1184</v>
      </c>
    </row>
    <row r="710" spans="1:15" ht="15.75" x14ac:dyDescent="0.25">
      <c r="A710" s="31">
        <v>985</v>
      </c>
      <c r="B710" s="32" t="s">
        <v>1152</v>
      </c>
      <c r="C710" s="29" t="s">
        <v>1153</v>
      </c>
      <c r="D710" s="29" t="s">
        <v>72</v>
      </c>
      <c r="E710" s="29" t="s">
        <v>105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1182</v>
      </c>
    </row>
    <row r="711" spans="1:15" ht="15.75" x14ac:dyDescent="0.25">
      <c r="A711" s="31">
        <v>986</v>
      </c>
      <c r="B711" s="32" t="s">
        <v>1154</v>
      </c>
      <c r="C711" s="29" t="s">
        <v>1155</v>
      </c>
      <c r="D711" s="32" t="s">
        <v>72</v>
      </c>
      <c r="E711" s="32" t="s">
        <v>105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1211</v>
      </c>
    </row>
    <row r="712" spans="1:15" ht="15.75" x14ac:dyDescent="0.25">
      <c r="A712" s="31">
        <v>987</v>
      </c>
      <c r="B712" s="32" t="s">
        <v>1156</v>
      </c>
      <c r="C712" s="29" t="s">
        <v>1157</v>
      </c>
      <c r="D712" s="32" t="s">
        <v>72</v>
      </c>
      <c r="E712" s="32" t="s">
        <v>105</v>
      </c>
      <c r="F712" s="32" t="s">
        <v>2039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1211</v>
      </c>
    </row>
    <row r="713" spans="1:15" ht="15.75" x14ac:dyDescent="0.25">
      <c r="A713" s="31">
        <v>988</v>
      </c>
      <c r="B713" s="32" t="s">
        <v>1158</v>
      </c>
      <c r="C713" s="29" t="s">
        <v>1159</v>
      </c>
      <c r="D713" s="29" t="s">
        <v>72</v>
      </c>
      <c r="E713" s="29" t="s">
        <v>73</v>
      </c>
      <c r="F713" s="32" t="s">
        <v>2039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74</v>
      </c>
      <c r="O713" s="32" t="s">
        <v>1188</v>
      </c>
    </row>
    <row r="714" spans="1:15" ht="15.75" x14ac:dyDescent="0.25">
      <c r="A714" s="31">
        <v>989</v>
      </c>
      <c r="B714" s="32" t="s">
        <v>1160</v>
      </c>
      <c r="C714" s="29" t="s">
        <v>1161</v>
      </c>
      <c r="D714" s="29" t="s">
        <v>72</v>
      </c>
      <c r="E714" s="29" t="s">
        <v>73</v>
      </c>
      <c r="F714" s="32" t="s">
        <v>2039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74</v>
      </c>
      <c r="M714" s="32" t="s">
        <v>74</v>
      </c>
      <c r="N714" s="32" t="s">
        <v>74</v>
      </c>
      <c r="O714" s="32" t="s">
        <v>1186</v>
      </c>
    </row>
    <row r="715" spans="1:15" ht="15.75" x14ac:dyDescent="0.25">
      <c r="A715" s="31">
        <v>742</v>
      </c>
      <c r="B715" s="32" t="s">
        <v>1162</v>
      </c>
      <c r="C715" s="29" t="s">
        <v>1163</v>
      </c>
      <c r="D715" s="29" t="s">
        <v>72</v>
      </c>
      <c r="E715" s="29" t="s">
        <v>82</v>
      </c>
      <c r="F715" s="32" t="s">
        <v>2039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77</v>
      </c>
      <c r="M715" s="32" t="s">
        <v>74</v>
      </c>
      <c r="N715" s="32" t="s">
        <v>77</v>
      </c>
      <c r="O715" s="32" t="s">
        <v>1193</v>
      </c>
    </row>
    <row r="716" spans="1:15" ht="15.75" x14ac:dyDescent="0.25">
      <c r="A716" s="31">
        <v>991</v>
      </c>
      <c r="B716" s="32" t="s">
        <v>1164</v>
      </c>
      <c r="C716" s="29" t="s">
        <v>1165</v>
      </c>
      <c r="D716" s="29" t="s">
        <v>72</v>
      </c>
      <c r="E716" s="29" t="s">
        <v>105</v>
      </c>
      <c r="F716" s="32" t="s">
        <v>2039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74</v>
      </c>
      <c r="L716" s="32" t="s">
        <v>74</v>
      </c>
      <c r="M716" s="32" t="s">
        <v>74</v>
      </c>
      <c r="N716" s="32" t="s">
        <v>77</v>
      </c>
      <c r="O716" s="32" t="s">
        <v>1182</v>
      </c>
    </row>
    <row r="717" spans="1:15" ht="15.75" x14ac:dyDescent="0.25">
      <c r="A717" s="31">
        <v>715</v>
      </c>
      <c r="B717" s="32" t="s">
        <v>1166</v>
      </c>
      <c r="C717" s="29" t="s">
        <v>1167</v>
      </c>
      <c r="D717" s="29" t="s">
        <v>72</v>
      </c>
      <c r="E717" s="29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1187</v>
      </c>
    </row>
    <row r="718" spans="1:15" ht="15.75" x14ac:dyDescent="0.25">
      <c r="A718" s="31">
        <v>993</v>
      </c>
      <c r="B718" s="32" t="s">
        <v>1168</v>
      </c>
      <c r="C718" s="29" t="s">
        <v>1169</v>
      </c>
      <c r="D718" s="29" t="s">
        <v>72</v>
      </c>
      <c r="E718" s="29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1192</v>
      </c>
    </row>
    <row r="719" spans="1:15" ht="15.75" x14ac:dyDescent="0.25">
      <c r="A719" s="31">
        <v>994</v>
      </c>
      <c r="B719" s="32" t="s">
        <v>1894</v>
      </c>
      <c r="C719" s="29" t="s">
        <v>1893</v>
      </c>
      <c r="D719" s="29" t="s">
        <v>72</v>
      </c>
      <c r="E719" s="29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77</v>
      </c>
      <c r="O719" s="32" t="s">
        <v>2027</v>
      </c>
    </row>
    <row r="720" spans="1:15" ht="15.75" x14ac:dyDescent="0.25">
      <c r="A720" s="31">
        <v>545</v>
      </c>
      <c r="B720" s="32" t="s">
        <v>1170</v>
      </c>
      <c r="C720" s="29" t="s">
        <v>1171</v>
      </c>
      <c r="D720" s="29" t="s">
        <v>72</v>
      </c>
      <c r="E720" s="29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1190</v>
      </c>
    </row>
    <row r="721" spans="1:15" ht="15.75" x14ac:dyDescent="0.25">
      <c r="A721" s="31">
        <v>996</v>
      </c>
      <c r="B721" s="32" t="s">
        <v>1195</v>
      </c>
      <c r="C721" s="29" t="s">
        <v>1196</v>
      </c>
      <c r="D721" s="29" t="s">
        <v>72</v>
      </c>
      <c r="E721" s="29" t="s">
        <v>73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 t="s">
        <v>1186</v>
      </c>
    </row>
    <row r="722" spans="1:15" ht="15.75" x14ac:dyDescent="0.25">
      <c r="A722" s="31">
        <v>724</v>
      </c>
      <c r="B722" s="32" t="s">
        <v>1172</v>
      </c>
      <c r="C722" s="29" t="s">
        <v>1173</v>
      </c>
      <c r="D722" s="29" t="s">
        <v>72</v>
      </c>
      <c r="E722" s="29" t="s">
        <v>73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74</v>
      </c>
      <c r="O722" s="32" t="s">
        <v>1187</v>
      </c>
    </row>
    <row r="723" spans="1:15" ht="15.75" x14ac:dyDescent="0.25">
      <c r="A723" s="31">
        <v>725</v>
      </c>
      <c r="B723" s="32" t="s">
        <v>1174</v>
      </c>
      <c r="C723" s="29" t="s">
        <v>1175</v>
      </c>
      <c r="D723" s="29" t="s">
        <v>72</v>
      </c>
      <c r="E723" s="29" t="s">
        <v>73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74</v>
      </c>
      <c r="M723" s="32" t="s">
        <v>74</v>
      </c>
      <c r="N723" s="32" t="s">
        <v>74</v>
      </c>
      <c r="O723" s="32" t="s">
        <v>1187</v>
      </c>
    </row>
    <row r="724" spans="1:15" ht="15.75" x14ac:dyDescent="0.25">
      <c r="A724" s="31">
        <v>726</v>
      </c>
      <c r="B724" s="32" t="s">
        <v>1176</v>
      </c>
      <c r="C724" s="29" t="s">
        <v>1177</v>
      </c>
      <c r="D724" s="29" t="s">
        <v>72</v>
      </c>
      <c r="E724" s="29" t="s">
        <v>73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1187</v>
      </c>
    </row>
    <row r="725" spans="1:15" ht="15.75" x14ac:dyDescent="0.25">
      <c r="A725" s="31">
        <v>11</v>
      </c>
      <c r="B725" s="32" t="s">
        <v>401</v>
      </c>
      <c r="C725" s="29"/>
      <c r="D725" s="29"/>
      <c r="E725" s="29"/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/>
    </row>
    <row r="726" spans="1:15" ht="15.75" x14ac:dyDescent="0.25">
      <c r="A726" s="31">
        <v>16</v>
      </c>
      <c r="B726" s="32" t="s">
        <v>408</v>
      </c>
      <c r="C726" s="29" t="s">
        <v>2146</v>
      </c>
      <c r="D726" s="29"/>
      <c r="E726" s="29"/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74</v>
      </c>
      <c r="L726" s="32" t="s">
        <v>74</v>
      </c>
      <c r="M726" s="32" t="s">
        <v>74</v>
      </c>
      <c r="N726" s="32" t="s">
        <v>77</v>
      </c>
      <c r="O726" s="32" t="s">
        <v>2148</v>
      </c>
    </row>
    <row r="727" spans="1:15" ht="15.75" x14ac:dyDescent="0.25">
      <c r="A727" s="31">
        <v>26</v>
      </c>
      <c r="B727" s="32" t="s">
        <v>2420</v>
      </c>
      <c r="C727" s="29" t="s">
        <v>2149</v>
      </c>
      <c r="D727" s="29" t="s">
        <v>72</v>
      </c>
      <c r="E727" s="29" t="s">
        <v>82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/>
    </row>
    <row r="728" spans="1:15" ht="15.75" x14ac:dyDescent="0.25">
      <c r="A728" s="31">
        <v>894</v>
      </c>
      <c r="B728" s="32" t="s">
        <v>2156</v>
      </c>
      <c r="C728" s="29" t="s">
        <v>2155</v>
      </c>
      <c r="D728" s="29"/>
      <c r="E728" s="29" t="s">
        <v>105</v>
      </c>
      <c r="F728" s="32" t="s">
        <v>2039</v>
      </c>
      <c r="G728" s="32" t="s">
        <v>2039</v>
      </c>
      <c r="H728" s="32" t="s">
        <v>2039</v>
      </c>
      <c r="I728" s="32" t="s">
        <v>2027</v>
      </c>
      <c r="J728" s="32" t="s">
        <v>2039</v>
      </c>
      <c r="K728" s="32" t="s">
        <v>2027</v>
      </c>
      <c r="L728" s="32" t="s">
        <v>2027</v>
      </c>
      <c r="M728" s="32" t="s">
        <v>2027</v>
      </c>
      <c r="N728" s="32" t="s">
        <v>2027</v>
      </c>
      <c r="O728" s="32" t="s">
        <v>2027</v>
      </c>
    </row>
    <row r="729" spans="1:15" ht="15.75" x14ac:dyDescent="0.25">
      <c r="A729" s="31">
        <v>809</v>
      </c>
      <c r="B729" s="32" t="s">
        <v>2164</v>
      </c>
      <c r="C729" s="29" t="s">
        <v>2165</v>
      </c>
      <c r="D729" s="29"/>
      <c r="E729" s="29" t="s">
        <v>105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74</v>
      </c>
      <c r="L729" s="32" t="s">
        <v>74</v>
      </c>
      <c r="M729" s="32" t="s">
        <v>74</v>
      </c>
      <c r="N729" s="32" t="s">
        <v>77</v>
      </c>
      <c r="O729" s="32"/>
    </row>
    <row r="730" spans="1:15" ht="15.75" x14ac:dyDescent="0.25">
      <c r="A730" s="31">
        <v>813</v>
      </c>
      <c r="B730" s="32" t="s">
        <v>2170</v>
      </c>
      <c r="C730" s="29" t="s">
        <v>2171</v>
      </c>
      <c r="D730" s="29" t="s">
        <v>72</v>
      </c>
      <c r="E730" s="29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 t="s">
        <v>77</v>
      </c>
      <c r="O730" s="32"/>
    </row>
    <row r="731" spans="1:15" ht="15.75" x14ac:dyDescent="0.25">
      <c r="A731" s="31">
        <v>22</v>
      </c>
      <c r="B731" s="32" t="s">
        <v>2168</v>
      </c>
      <c r="C731" s="29" t="s">
        <v>2151</v>
      </c>
      <c r="D731" s="29" t="s">
        <v>72</v>
      </c>
      <c r="E731" s="29" t="s">
        <v>105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77</v>
      </c>
      <c r="O731" s="32"/>
    </row>
    <row r="732" spans="1:15" ht="15.75" x14ac:dyDescent="0.25">
      <c r="A732" s="31">
        <v>259</v>
      </c>
      <c r="B732" s="32" t="s">
        <v>2173</v>
      </c>
      <c r="C732" s="29" t="s">
        <v>2174</v>
      </c>
      <c r="D732" s="29" t="s">
        <v>72</v>
      </c>
      <c r="E732" s="29" t="s">
        <v>73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4</v>
      </c>
      <c r="B733" s="32" t="s">
        <v>2176</v>
      </c>
      <c r="C733" s="29" t="s">
        <v>2177</v>
      </c>
      <c r="D733" s="29" t="s">
        <v>72</v>
      </c>
      <c r="E733" s="29" t="s">
        <v>105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74</v>
      </c>
      <c r="M733" s="32" t="s">
        <v>74</v>
      </c>
      <c r="N733" s="32" t="s">
        <v>77</v>
      </c>
      <c r="O733" s="32"/>
    </row>
    <row r="734" spans="1:15" ht="15.75" x14ac:dyDescent="0.25">
      <c r="A734" s="31">
        <v>924</v>
      </c>
      <c r="B734" s="32" t="s">
        <v>2175</v>
      </c>
      <c r="C734" s="29" t="s">
        <v>2178</v>
      </c>
      <c r="D734" s="29" t="s">
        <v>72</v>
      </c>
      <c r="E734" s="29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32"/>
    </row>
    <row r="735" spans="1:15" ht="15.75" x14ac:dyDescent="0.25">
      <c r="A735" s="31">
        <v>889</v>
      </c>
      <c r="B735" s="32" t="s">
        <v>2179</v>
      </c>
      <c r="C735" s="29" t="s">
        <v>2180</v>
      </c>
      <c r="D735" s="29" t="s">
        <v>72</v>
      </c>
      <c r="E735" s="29" t="s">
        <v>73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74</v>
      </c>
      <c r="L735" s="32" t="s">
        <v>74</v>
      </c>
      <c r="M735" s="32" t="s">
        <v>74</v>
      </c>
      <c r="N735" s="32" t="s">
        <v>77</v>
      </c>
      <c r="O735" s="32"/>
    </row>
    <row r="736" spans="1:15" ht="15.75" x14ac:dyDescent="0.25">
      <c r="A736" s="31">
        <v>793</v>
      </c>
      <c r="B736" s="32" t="s">
        <v>2183</v>
      </c>
      <c r="C736" s="29" t="s">
        <v>2184</v>
      </c>
      <c r="D736" s="29" t="s">
        <v>72</v>
      </c>
      <c r="E736" s="29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74</v>
      </c>
      <c r="M736" s="32" t="s">
        <v>74</v>
      </c>
      <c r="N736" s="32" t="s">
        <v>77</v>
      </c>
      <c r="O736" s="32"/>
    </row>
    <row r="737" spans="1:15" ht="15.75" x14ac:dyDescent="0.25">
      <c r="A737" s="31">
        <v>959</v>
      </c>
      <c r="B737" s="32" t="s">
        <v>2181</v>
      </c>
      <c r="C737" s="29" t="s">
        <v>2185</v>
      </c>
      <c r="D737" s="29" t="s">
        <v>72</v>
      </c>
      <c r="E737" s="29" t="s">
        <v>82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74</v>
      </c>
      <c r="L737" s="32" t="s">
        <v>74</v>
      </c>
      <c r="M737" s="32" t="s">
        <v>74</v>
      </c>
      <c r="N737" s="32" t="s">
        <v>77</v>
      </c>
      <c r="O737" s="32"/>
    </row>
    <row r="738" spans="1:15" ht="15.75" x14ac:dyDescent="0.25">
      <c r="A738" s="31">
        <v>245</v>
      </c>
      <c r="B738" s="32" t="s">
        <v>2187</v>
      </c>
      <c r="C738" s="29" t="s">
        <v>2150</v>
      </c>
      <c r="D738" s="29" t="s">
        <v>72</v>
      </c>
      <c r="E738" s="29"/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74</v>
      </c>
      <c r="M738" s="32" t="s">
        <v>74</v>
      </c>
      <c r="N738" s="32" t="s">
        <v>77</v>
      </c>
      <c r="O738" s="32"/>
    </row>
    <row r="739" spans="1:15" ht="15.75" x14ac:dyDescent="0.25">
      <c r="A739" s="31">
        <v>27</v>
      </c>
      <c r="B739" s="32" t="s">
        <v>438</v>
      </c>
      <c r="C739" s="29" t="s">
        <v>2154</v>
      </c>
      <c r="D739" s="29" t="s">
        <v>72</v>
      </c>
      <c r="E739" s="29" t="s">
        <v>82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77</v>
      </c>
      <c r="O739" s="32"/>
    </row>
    <row r="740" spans="1:15" ht="15.75" x14ac:dyDescent="0.25">
      <c r="A740" s="31">
        <v>837</v>
      </c>
      <c r="B740" s="32" t="s">
        <v>2188</v>
      </c>
      <c r="C740" s="29"/>
      <c r="D740" s="29"/>
      <c r="E740" s="29"/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77</v>
      </c>
      <c r="O740" s="32"/>
    </row>
    <row r="741" spans="1:15" ht="15.75" x14ac:dyDescent="0.25">
      <c r="A741" s="31">
        <v>307</v>
      </c>
      <c r="B741" s="32" t="s">
        <v>2203</v>
      </c>
      <c r="C741" s="29"/>
      <c r="D741" s="29"/>
      <c r="E741" s="29" t="s">
        <v>105</v>
      </c>
      <c r="F741" s="32" t="s">
        <v>2041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74</v>
      </c>
      <c r="M741" s="32" t="s">
        <v>74</v>
      </c>
      <c r="N741" s="32" t="s">
        <v>77</v>
      </c>
      <c r="O741" s="32" t="s">
        <v>1210</v>
      </c>
    </row>
    <row r="742" spans="1:15" ht="15.75" x14ac:dyDescent="0.25">
      <c r="A742" s="31">
        <v>15</v>
      </c>
      <c r="B742" s="32" t="s">
        <v>406</v>
      </c>
      <c r="C742" s="29"/>
      <c r="D742" s="29"/>
      <c r="E742" s="29"/>
      <c r="F742" s="32" t="s">
        <v>1303</v>
      </c>
      <c r="G742" s="32" t="s">
        <v>1303</v>
      </c>
      <c r="H742" s="32" t="s">
        <v>1303</v>
      </c>
      <c r="I742" s="32" t="s">
        <v>1303</v>
      </c>
      <c r="J742" s="32" t="s">
        <v>1303</v>
      </c>
      <c r="K742" s="32" t="s">
        <v>1303</v>
      </c>
      <c r="L742" s="32" t="s">
        <v>1303</v>
      </c>
      <c r="M742" s="32" t="s">
        <v>1303</v>
      </c>
      <c r="N742" s="32"/>
      <c r="O742" s="32"/>
    </row>
    <row r="743" spans="1:15" ht="15.75" x14ac:dyDescent="0.25">
      <c r="A743" s="31">
        <v>887</v>
      </c>
      <c r="B743" s="32" t="s">
        <v>2204</v>
      </c>
      <c r="C743" s="29" t="s">
        <v>2159</v>
      </c>
      <c r="D743" s="29" t="s">
        <v>72</v>
      </c>
      <c r="E743" s="29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/>
      <c r="O743" s="32"/>
    </row>
    <row r="744" spans="1:15" ht="15.75" x14ac:dyDescent="0.25">
      <c r="A744" s="31">
        <v>792</v>
      </c>
      <c r="B744" s="32" t="s">
        <v>2205</v>
      </c>
      <c r="C744" s="29" t="s">
        <v>2201</v>
      </c>
      <c r="D744" s="29" t="s">
        <v>72</v>
      </c>
      <c r="E744" s="29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/>
    </row>
    <row r="745" spans="1:15" ht="15.75" x14ac:dyDescent="0.25">
      <c r="A745" s="31">
        <v>342</v>
      </c>
      <c r="B745" s="32" t="s">
        <v>2206</v>
      </c>
      <c r="C745" s="29" t="s">
        <v>2195</v>
      </c>
      <c r="D745" s="29" t="s">
        <v>72</v>
      </c>
      <c r="E745" s="29" t="s">
        <v>90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/>
    </row>
    <row r="746" spans="1:15" ht="15.75" x14ac:dyDescent="0.25">
      <c r="A746" s="31">
        <v>789</v>
      </c>
      <c r="B746" s="32" t="s">
        <v>2207</v>
      </c>
      <c r="C746" s="29" t="s">
        <v>2200</v>
      </c>
      <c r="D746" s="29" t="s">
        <v>72</v>
      </c>
      <c r="E746" s="29" t="s">
        <v>82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/>
    </row>
    <row r="747" spans="1:15" ht="15.75" x14ac:dyDescent="0.25">
      <c r="A747" s="31">
        <v>769</v>
      </c>
      <c r="B747" s="32" t="s">
        <v>2208</v>
      </c>
      <c r="C747" s="29" t="s">
        <v>2199</v>
      </c>
      <c r="D747" s="29" t="s">
        <v>72</v>
      </c>
      <c r="E747" s="29" t="s">
        <v>73</v>
      </c>
      <c r="F747" s="32" t="s">
        <v>2039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74</v>
      </c>
      <c r="M747" s="32" t="s">
        <v>74</v>
      </c>
      <c r="N747" s="32" t="s">
        <v>77</v>
      </c>
      <c r="O747" s="32"/>
    </row>
    <row r="748" spans="1:15" ht="15.75" x14ac:dyDescent="0.25">
      <c r="A748" s="31">
        <v>336</v>
      </c>
      <c r="B748" s="32" t="s">
        <v>2209</v>
      </c>
      <c r="C748" s="29" t="s">
        <v>2153</v>
      </c>
      <c r="D748" s="29" t="s">
        <v>72</v>
      </c>
      <c r="E748" s="29" t="s">
        <v>73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74</v>
      </c>
      <c r="M748" s="32" t="s">
        <v>74</v>
      </c>
      <c r="N748" s="32" t="s">
        <v>77</v>
      </c>
      <c r="O748" s="32"/>
    </row>
    <row r="749" spans="1:15" ht="31.5" x14ac:dyDescent="0.25">
      <c r="A749" s="31">
        <v>888</v>
      </c>
      <c r="B749" s="32" t="s">
        <v>2210</v>
      </c>
      <c r="C749" s="29" t="s">
        <v>2157</v>
      </c>
      <c r="D749" s="29" t="s">
        <v>72</v>
      </c>
      <c r="E749" s="29" t="s">
        <v>105</v>
      </c>
      <c r="F749" s="32" t="s">
        <v>2041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1212</v>
      </c>
    </row>
    <row r="750" spans="1:15" ht="15.75" x14ac:dyDescent="0.25">
      <c r="A750" s="31">
        <v>926</v>
      </c>
      <c r="B750" s="32" t="s">
        <v>2211</v>
      </c>
      <c r="C750" s="29"/>
      <c r="D750" s="29"/>
      <c r="E750" s="29"/>
      <c r="F750" s="32" t="s">
        <v>1303</v>
      </c>
      <c r="G750" s="32" t="s">
        <v>1303</v>
      </c>
      <c r="H750" s="32" t="s">
        <v>1303</v>
      </c>
      <c r="I750" s="32" t="s">
        <v>1303</v>
      </c>
      <c r="J750" s="32" t="s">
        <v>1303</v>
      </c>
      <c r="K750" s="32" t="s">
        <v>1303</v>
      </c>
      <c r="L750" s="32" t="s">
        <v>1303</v>
      </c>
      <c r="M750" s="32" t="s">
        <v>1303</v>
      </c>
      <c r="N750" s="32"/>
      <c r="O750" s="32"/>
    </row>
    <row r="751" spans="1:15" ht="15.75" x14ac:dyDescent="0.25">
      <c r="A751" s="31">
        <v>878</v>
      </c>
      <c r="B751" s="32" t="s">
        <v>2212</v>
      </c>
      <c r="C751" s="29"/>
      <c r="D751" s="29"/>
      <c r="E751" s="29"/>
      <c r="F751" s="32" t="s">
        <v>1303</v>
      </c>
      <c r="G751" s="32" t="s">
        <v>1303</v>
      </c>
      <c r="H751" s="32" t="s">
        <v>1303</v>
      </c>
      <c r="I751" s="32" t="s">
        <v>1303</v>
      </c>
      <c r="J751" s="32" t="s">
        <v>1303</v>
      </c>
      <c r="K751" s="32" t="s">
        <v>1303</v>
      </c>
      <c r="L751" s="32" t="s">
        <v>1303</v>
      </c>
      <c r="M751" s="32" t="s">
        <v>1303</v>
      </c>
      <c r="N751" s="32"/>
      <c r="O751" s="32"/>
    </row>
    <row r="752" spans="1:15" ht="15.75" x14ac:dyDescent="0.25">
      <c r="A752" s="31">
        <v>512</v>
      </c>
      <c r="B752" s="32" t="s">
        <v>2213</v>
      </c>
      <c r="C752" s="29"/>
      <c r="D752" s="29"/>
      <c r="E752" s="29"/>
      <c r="F752" s="32" t="s">
        <v>1303</v>
      </c>
      <c r="G752" s="32" t="s">
        <v>1303</v>
      </c>
      <c r="H752" s="32" t="s">
        <v>1303</v>
      </c>
      <c r="I752" s="32" t="s">
        <v>1303</v>
      </c>
      <c r="J752" s="32" t="s">
        <v>1303</v>
      </c>
      <c r="K752" s="32" t="s">
        <v>1303</v>
      </c>
      <c r="L752" s="32" t="s">
        <v>1303</v>
      </c>
      <c r="M752" s="32" t="s">
        <v>1303</v>
      </c>
      <c r="N752" s="32"/>
      <c r="O752" s="32"/>
    </row>
    <row r="753" spans="1:15" ht="15.75" x14ac:dyDescent="0.25">
      <c r="A753" s="31">
        <v>311</v>
      </c>
      <c r="B753" s="32" t="s">
        <v>599</v>
      </c>
      <c r="C753" s="29" t="s">
        <v>2194</v>
      </c>
      <c r="D753" s="29" t="s">
        <v>72</v>
      </c>
      <c r="E753" s="29" t="s">
        <v>90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32"/>
    </row>
    <row r="754" spans="1:15" ht="15.75" x14ac:dyDescent="0.25">
      <c r="A754" s="31">
        <v>751</v>
      </c>
      <c r="B754" s="32" t="s">
        <v>2214</v>
      </c>
      <c r="C754" s="29" t="s">
        <v>2198</v>
      </c>
      <c r="D754" s="29"/>
      <c r="E754" s="29" t="s">
        <v>90</v>
      </c>
      <c r="F754" s="32" t="s">
        <v>1303</v>
      </c>
      <c r="G754" s="32" t="s">
        <v>1303</v>
      </c>
      <c r="H754" s="32" t="s">
        <v>1303</v>
      </c>
      <c r="I754" s="32" t="s">
        <v>1303</v>
      </c>
      <c r="J754" s="32" t="s">
        <v>1303</v>
      </c>
      <c r="K754" s="32" t="s">
        <v>1303</v>
      </c>
      <c r="L754" s="32" t="s">
        <v>1303</v>
      </c>
      <c r="M754" s="32" t="s">
        <v>1303</v>
      </c>
      <c r="N754" s="32"/>
      <c r="O754" s="32"/>
    </row>
    <row r="755" spans="1:15" s="41" customFormat="1" ht="15.75" x14ac:dyDescent="0.25">
      <c r="A755" s="31">
        <v>28</v>
      </c>
      <c r="B755" s="32" t="s">
        <v>2215</v>
      </c>
      <c r="C755" s="29" t="s">
        <v>2216</v>
      </c>
      <c r="D755" s="29" t="s">
        <v>87</v>
      </c>
      <c r="E755" s="29" t="s">
        <v>82</v>
      </c>
      <c r="F755" s="32" t="s">
        <v>1303</v>
      </c>
      <c r="G755" s="32" t="s">
        <v>1303</v>
      </c>
      <c r="H755" s="32" t="s">
        <v>1303</v>
      </c>
      <c r="I755" s="32" t="s">
        <v>1303</v>
      </c>
      <c r="J755" s="32" t="s">
        <v>1303</v>
      </c>
      <c r="K755" s="32" t="s">
        <v>1303</v>
      </c>
      <c r="L755" s="32" t="s">
        <v>1303</v>
      </c>
      <c r="M755" s="32" t="s">
        <v>1303</v>
      </c>
      <c r="N755" s="32"/>
      <c r="O755" s="32"/>
    </row>
    <row r="756" spans="1:15" s="41" customFormat="1" ht="15.75" x14ac:dyDescent="0.25">
      <c r="A756" s="31">
        <v>871</v>
      </c>
      <c r="B756" s="32" t="s">
        <v>2217</v>
      </c>
      <c r="C756" s="29" t="s">
        <v>2218</v>
      </c>
      <c r="D756" s="29" t="s">
        <v>72</v>
      </c>
      <c r="E756" s="29" t="s">
        <v>90</v>
      </c>
      <c r="F756" s="32" t="s">
        <v>1303</v>
      </c>
      <c r="G756" s="32" t="s">
        <v>1303</v>
      </c>
      <c r="H756" s="32" t="s">
        <v>1303</v>
      </c>
      <c r="I756" s="32" t="s">
        <v>1303</v>
      </c>
      <c r="J756" s="32" t="s">
        <v>1303</v>
      </c>
      <c r="K756" s="32" t="s">
        <v>1303</v>
      </c>
      <c r="L756" s="32" t="s">
        <v>1303</v>
      </c>
      <c r="M756" s="32" t="s">
        <v>1303</v>
      </c>
      <c r="N756" s="32"/>
      <c r="O756" s="32"/>
    </row>
    <row r="757" spans="1:15" s="41" customFormat="1" ht="15.75" x14ac:dyDescent="0.25">
      <c r="A757" s="31">
        <v>468</v>
      </c>
      <c r="B757" s="32" t="s">
        <v>2219</v>
      </c>
      <c r="C757" s="29" t="s">
        <v>2186</v>
      </c>
      <c r="D757" s="29" t="s">
        <v>72</v>
      </c>
      <c r="E757" s="29" t="s">
        <v>73</v>
      </c>
      <c r="F757" s="32" t="s">
        <v>1303</v>
      </c>
      <c r="G757" s="32" t="s">
        <v>1303</v>
      </c>
      <c r="H757" s="32" t="s">
        <v>1303</v>
      </c>
      <c r="I757" s="32" t="s">
        <v>1303</v>
      </c>
      <c r="J757" s="32" t="s">
        <v>1303</v>
      </c>
      <c r="K757" s="32" t="s">
        <v>1303</v>
      </c>
      <c r="L757" s="32" t="s">
        <v>1303</v>
      </c>
      <c r="M757" s="32" t="s">
        <v>1303</v>
      </c>
      <c r="N757" s="32"/>
      <c r="O757" s="32"/>
    </row>
    <row r="758" spans="1:15" s="41" customFormat="1" ht="15.75" x14ac:dyDescent="0.25">
      <c r="A758" s="31">
        <v>347</v>
      </c>
      <c r="B758" s="32" t="s">
        <v>2220</v>
      </c>
      <c r="C758" s="29"/>
      <c r="D758" s="29"/>
      <c r="E758" s="29"/>
      <c r="F758" s="32" t="s">
        <v>1303</v>
      </c>
      <c r="G758" s="32" t="s">
        <v>1303</v>
      </c>
      <c r="H758" s="32" t="s">
        <v>1303</v>
      </c>
      <c r="I758" s="32" t="s">
        <v>1303</v>
      </c>
      <c r="J758" s="32" t="s">
        <v>1303</v>
      </c>
      <c r="K758" s="32" t="s">
        <v>1303</v>
      </c>
      <c r="L758" s="32" t="s">
        <v>1303</v>
      </c>
      <c r="M758" s="32" t="s">
        <v>1303</v>
      </c>
      <c r="N758" s="32"/>
      <c r="O758" s="32"/>
    </row>
    <row r="759" spans="1:15" s="41" customFormat="1" ht="15.75" x14ac:dyDescent="0.25">
      <c r="A759" s="31">
        <v>140</v>
      </c>
      <c r="B759" s="32" t="s">
        <v>2221</v>
      </c>
      <c r="C759" s="29"/>
      <c r="D759" s="29"/>
      <c r="E759" s="29"/>
      <c r="F759" s="32" t="s">
        <v>1303</v>
      </c>
      <c r="G759" s="32" t="s">
        <v>1303</v>
      </c>
      <c r="H759" s="32" t="s">
        <v>1303</v>
      </c>
      <c r="I759" s="32" t="s">
        <v>1303</v>
      </c>
      <c r="J759" s="32" t="s">
        <v>1303</v>
      </c>
      <c r="K759" s="32" t="s">
        <v>1303</v>
      </c>
      <c r="L759" s="32" t="s">
        <v>1303</v>
      </c>
      <c r="M759" s="32" t="s">
        <v>1303</v>
      </c>
      <c r="N759" s="32"/>
      <c r="O759" s="32"/>
    </row>
    <row r="760" spans="1:15" s="41" customFormat="1" ht="15.75" x14ac:dyDescent="0.25">
      <c r="A760" s="31">
        <v>480</v>
      </c>
      <c r="B760" s="32" t="s">
        <v>2222</v>
      </c>
      <c r="C760" s="29"/>
      <c r="D760" s="29"/>
      <c r="E760" s="29"/>
      <c r="F760" s="32" t="s">
        <v>1303</v>
      </c>
      <c r="G760" s="32" t="s">
        <v>1303</v>
      </c>
      <c r="H760" s="32" t="s">
        <v>1303</v>
      </c>
      <c r="I760" s="32" t="s">
        <v>1303</v>
      </c>
      <c r="J760" s="32" t="s">
        <v>1303</v>
      </c>
      <c r="K760" s="32" t="s">
        <v>1303</v>
      </c>
      <c r="L760" s="32" t="s">
        <v>1303</v>
      </c>
      <c r="M760" s="32" t="s">
        <v>1303</v>
      </c>
      <c r="N760" s="32"/>
      <c r="O760" s="32"/>
    </row>
    <row r="761" spans="1:15" s="41" customFormat="1" ht="15.75" x14ac:dyDescent="0.25">
      <c r="A761" s="31">
        <v>183</v>
      </c>
      <c r="B761" s="32" t="s">
        <v>2223</v>
      </c>
      <c r="C761" s="29"/>
      <c r="D761" s="29"/>
      <c r="E761" s="29"/>
      <c r="F761" s="32" t="s">
        <v>1303</v>
      </c>
      <c r="G761" s="32" t="s">
        <v>1303</v>
      </c>
      <c r="H761" s="32" t="s">
        <v>1303</v>
      </c>
      <c r="I761" s="32" t="s">
        <v>1303</v>
      </c>
      <c r="J761" s="32" t="s">
        <v>1303</v>
      </c>
      <c r="K761" s="32" t="s">
        <v>1303</v>
      </c>
      <c r="L761" s="32" t="s">
        <v>1303</v>
      </c>
      <c r="M761" s="32" t="s">
        <v>1303</v>
      </c>
      <c r="N761" s="32"/>
      <c r="O761" s="32"/>
    </row>
    <row r="762" spans="1:15" s="41" customFormat="1" ht="15.75" x14ac:dyDescent="0.25">
      <c r="A762" s="31">
        <v>118</v>
      </c>
      <c r="B762" s="32" t="s">
        <v>2225</v>
      </c>
      <c r="C762" s="29" t="s">
        <v>2226</v>
      </c>
      <c r="D762" s="29" t="s">
        <v>72</v>
      </c>
      <c r="E762" s="29" t="s">
        <v>73</v>
      </c>
      <c r="F762" s="32" t="s">
        <v>1303</v>
      </c>
      <c r="G762" s="32" t="s">
        <v>1303</v>
      </c>
      <c r="H762" s="32" t="s">
        <v>1303</v>
      </c>
      <c r="I762" s="32" t="s">
        <v>1303</v>
      </c>
      <c r="J762" s="32" t="s">
        <v>1303</v>
      </c>
      <c r="K762" s="32" t="s">
        <v>1303</v>
      </c>
      <c r="L762" s="32" t="s">
        <v>1303</v>
      </c>
      <c r="M762" s="32" t="s">
        <v>1303</v>
      </c>
      <c r="N762" s="32"/>
      <c r="O762" s="32"/>
    </row>
    <row r="763" spans="1:15" s="41" customFormat="1" ht="15.75" x14ac:dyDescent="0.25">
      <c r="A763" s="31">
        <v>660</v>
      </c>
      <c r="B763" s="32" t="s">
        <v>2227</v>
      </c>
      <c r="C763" s="29"/>
      <c r="D763" s="29"/>
      <c r="E763" s="29"/>
      <c r="F763" s="32" t="s">
        <v>1303</v>
      </c>
      <c r="G763" s="32" t="s">
        <v>1303</v>
      </c>
      <c r="H763" s="32" t="s">
        <v>1303</v>
      </c>
      <c r="I763" s="32" t="s">
        <v>1303</v>
      </c>
      <c r="J763" s="32" t="s">
        <v>1303</v>
      </c>
      <c r="K763" s="32" t="s">
        <v>1303</v>
      </c>
      <c r="L763" s="32" t="s">
        <v>1303</v>
      </c>
      <c r="M763" s="32" t="s">
        <v>1303</v>
      </c>
      <c r="N763" s="32"/>
      <c r="O763" s="32"/>
    </row>
    <row r="764" spans="1:15" s="41" customFormat="1" ht="15.75" x14ac:dyDescent="0.25">
      <c r="A764" s="31">
        <v>383</v>
      </c>
      <c r="B764" s="32" t="s">
        <v>2230</v>
      </c>
      <c r="C764" s="29"/>
      <c r="D764" s="29"/>
      <c r="E764" s="29"/>
      <c r="F764" s="32" t="s">
        <v>1303</v>
      </c>
      <c r="G764" s="32" t="s">
        <v>1303</v>
      </c>
      <c r="H764" s="32" t="s">
        <v>1303</v>
      </c>
      <c r="I764" s="32" t="s">
        <v>1303</v>
      </c>
      <c r="J764" s="32" t="s">
        <v>1303</v>
      </c>
      <c r="K764" s="32" t="s">
        <v>1303</v>
      </c>
      <c r="L764" s="32" t="s">
        <v>1303</v>
      </c>
      <c r="M764" s="32" t="s">
        <v>1303</v>
      </c>
      <c r="N764" s="32"/>
      <c r="O764" s="32"/>
    </row>
    <row r="765" spans="1:15" s="41" customFormat="1" ht="15.75" x14ac:dyDescent="0.25">
      <c r="A765" s="31">
        <v>119</v>
      </c>
      <c r="B765" s="32" t="s">
        <v>2233</v>
      </c>
      <c r="C765" s="29" t="s">
        <v>2232</v>
      </c>
      <c r="D765" s="29"/>
      <c r="E765" s="29"/>
      <c r="F765" s="32" t="s">
        <v>1303</v>
      </c>
      <c r="G765" s="32" t="s">
        <v>1303</v>
      </c>
      <c r="H765" s="32" t="s">
        <v>1303</v>
      </c>
      <c r="I765" s="32" t="s">
        <v>1303</v>
      </c>
      <c r="J765" s="32" t="s">
        <v>1303</v>
      </c>
      <c r="K765" s="32" t="s">
        <v>1303</v>
      </c>
      <c r="L765" s="32" t="s">
        <v>1303</v>
      </c>
      <c r="M765" s="32" t="s">
        <v>1303</v>
      </c>
      <c r="N765" s="32"/>
      <c r="O765" s="32"/>
    </row>
    <row r="766" spans="1:15" s="41" customFormat="1" ht="15.75" x14ac:dyDescent="0.25">
      <c r="A766" s="31">
        <v>377</v>
      </c>
      <c r="B766" s="32" t="s">
        <v>2238</v>
      </c>
      <c r="C766" s="29" t="s">
        <v>2234</v>
      </c>
      <c r="D766" s="29" t="s">
        <v>72</v>
      </c>
      <c r="E766" s="29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32" t="s">
        <v>2027</v>
      </c>
    </row>
    <row r="767" spans="1:15" s="41" customFormat="1" ht="15.75" x14ac:dyDescent="0.25">
      <c r="A767" s="31">
        <v>289</v>
      </c>
      <c r="B767" s="32" t="s">
        <v>2239</v>
      </c>
      <c r="C767" s="29" t="s">
        <v>2240</v>
      </c>
      <c r="D767" s="29" t="s">
        <v>87</v>
      </c>
      <c r="E767" s="29" t="s">
        <v>82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2027</v>
      </c>
    </row>
    <row r="768" spans="1:15" s="41" customFormat="1" ht="15.75" x14ac:dyDescent="0.25">
      <c r="A768" s="31">
        <v>366</v>
      </c>
      <c r="B768" s="32" t="s">
        <v>2243</v>
      </c>
      <c r="C768" s="29" t="s">
        <v>2242</v>
      </c>
      <c r="D768" s="29"/>
      <c r="E768" s="29"/>
      <c r="F768" s="32" t="s">
        <v>1303</v>
      </c>
      <c r="G768" s="32" t="s">
        <v>1303</v>
      </c>
      <c r="H768" s="32" t="s">
        <v>1303</v>
      </c>
      <c r="I768" s="32" t="s">
        <v>1303</v>
      </c>
      <c r="J768" s="32" t="s">
        <v>1303</v>
      </c>
      <c r="K768" s="32" t="s">
        <v>1303</v>
      </c>
      <c r="L768" s="32" t="s">
        <v>1303</v>
      </c>
      <c r="M768" s="32" t="s">
        <v>1303</v>
      </c>
      <c r="N768" s="32"/>
      <c r="O768" s="32"/>
    </row>
    <row r="769" spans="1:15" s="41" customFormat="1" ht="15.75" x14ac:dyDescent="0.25">
      <c r="A769" s="31">
        <v>149</v>
      </c>
      <c r="B769" s="32" t="s">
        <v>2244</v>
      </c>
      <c r="C769" s="29"/>
      <c r="D769" s="29"/>
      <c r="E769" s="29"/>
      <c r="F769" s="32" t="s">
        <v>1303</v>
      </c>
      <c r="G769" s="32" t="s">
        <v>1303</v>
      </c>
      <c r="H769" s="32" t="s">
        <v>1303</v>
      </c>
      <c r="I769" s="32" t="s">
        <v>1303</v>
      </c>
      <c r="J769" s="32" t="s">
        <v>1303</v>
      </c>
      <c r="K769" s="32" t="s">
        <v>1303</v>
      </c>
      <c r="L769" s="32" t="s">
        <v>1303</v>
      </c>
      <c r="M769" s="32" t="s">
        <v>1303</v>
      </c>
      <c r="N769" s="32"/>
      <c r="O769" s="32"/>
    </row>
    <row r="770" spans="1:15" s="41" customFormat="1" ht="15.75" x14ac:dyDescent="0.25">
      <c r="A770" s="31">
        <v>378</v>
      </c>
      <c r="B770" s="32" t="s">
        <v>2245</v>
      </c>
      <c r="C770" s="29"/>
      <c r="D770" s="29"/>
      <c r="E770" s="29"/>
      <c r="F770" s="32" t="s">
        <v>1303</v>
      </c>
      <c r="G770" s="32" t="s">
        <v>1303</v>
      </c>
      <c r="H770" s="32" t="s">
        <v>1303</v>
      </c>
      <c r="I770" s="32" t="s">
        <v>1303</v>
      </c>
      <c r="J770" s="32" t="s">
        <v>1303</v>
      </c>
      <c r="K770" s="32" t="s">
        <v>1303</v>
      </c>
      <c r="L770" s="32" t="s">
        <v>1303</v>
      </c>
      <c r="M770" s="32" t="s">
        <v>1303</v>
      </c>
      <c r="N770" s="32"/>
      <c r="O770" s="32"/>
    </row>
    <row r="771" spans="1:15" s="41" customFormat="1" ht="15.75" x14ac:dyDescent="0.25">
      <c r="A771" s="31">
        <v>372</v>
      </c>
      <c r="B771" s="32" t="s">
        <v>2246</v>
      </c>
      <c r="C771" s="29"/>
      <c r="D771" s="29"/>
      <c r="E771" s="29"/>
      <c r="F771" s="32" t="s">
        <v>1303</v>
      </c>
      <c r="G771" s="32" t="s">
        <v>1303</v>
      </c>
      <c r="H771" s="32" t="s">
        <v>1303</v>
      </c>
      <c r="I771" s="32" t="s">
        <v>1303</v>
      </c>
      <c r="J771" s="32" t="s">
        <v>1303</v>
      </c>
      <c r="K771" s="32" t="s">
        <v>1303</v>
      </c>
      <c r="L771" s="32" t="s">
        <v>1303</v>
      </c>
      <c r="M771" s="32" t="s">
        <v>1303</v>
      </c>
      <c r="N771" s="32"/>
      <c r="O771" s="32"/>
    </row>
    <row r="772" spans="1:15" s="41" customFormat="1" ht="15.75" x14ac:dyDescent="0.25">
      <c r="A772" s="31">
        <v>373</v>
      </c>
      <c r="B772" s="32" t="s">
        <v>2247</v>
      </c>
      <c r="C772" s="29"/>
      <c r="D772" s="29"/>
      <c r="E772" s="29"/>
      <c r="F772" s="32" t="s">
        <v>1303</v>
      </c>
      <c r="G772" s="32" t="s">
        <v>1303</v>
      </c>
      <c r="H772" s="32" t="s">
        <v>1303</v>
      </c>
      <c r="I772" s="32" t="s">
        <v>1303</v>
      </c>
      <c r="J772" s="32" t="s">
        <v>1303</v>
      </c>
      <c r="K772" s="32" t="s">
        <v>1303</v>
      </c>
      <c r="L772" s="32" t="s">
        <v>1303</v>
      </c>
      <c r="M772" s="32" t="s">
        <v>1303</v>
      </c>
      <c r="N772" s="32"/>
      <c r="O772" s="32"/>
    </row>
    <row r="773" spans="1:15" s="41" customFormat="1" ht="15.75" x14ac:dyDescent="0.25">
      <c r="A773" s="31">
        <v>359</v>
      </c>
      <c r="B773" s="32" t="s">
        <v>2248</v>
      </c>
      <c r="C773" s="29"/>
      <c r="D773" s="29"/>
      <c r="E773" s="29"/>
      <c r="F773" s="32" t="s">
        <v>1303</v>
      </c>
      <c r="G773" s="32" t="s">
        <v>1303</v>
      </c>
      <c r="H773" s="32" t="s">
        <v>1303</v>
      </c>
      <c r="I773" s="32" t="s">
        <v>1303</v>
      </c>
      <c r="J773" s="32" t="s">
        <v>1303</v>
      </c>
      <c r="K773" s="32" t="s">
        <v>1303</v>
      </c>
      <c r="L773" s="32" t="s">
        <v>1303</v>
      </c>
      <c r="M773" s="32" t="s">
        <v>1303</v>
      </c>
      <c r="N773" s="32"/>
      <c r="O773" s="32"/>
    </row>
    <row r="774" spans="1:15" s="41" customFormat="1" ht="15.75" x14ac:dyDescent="0.25">
      <c r="A774" s="31">
        <v>360</v>
      </c>
      <c r="B774" s="32" t="s">
        <v>2249</v>
      </c>
      <c r="C774" s="29"/>
      <c r="D774" s="29"/>
      <c r="E774" s="29"/>
      <c r="F774" s="32" t="s">
        <v>1303</v>
      </c>
      <c r="G774" s="32" t="s">
        <v>1303</v>
      </c>
      <c r="H774" s="32" t="s">
        <v>1303</v>
      </c>
      <c r="I774" s="32" t="s">
        <v>1303</v>
      </c>
      <c r="J774" s="32" t="s">
        <v>1303</v>
      </c>
      <c r="K774" s="32" t="s">
        <v>1303</v>
      </c>
      <c r="L774" s="32" t="s">
        <v>1303</v>
      </c>
      <c r="M774" s="32" t="s">
        <v>1303</v>
      </c>
      <c r="N774" s="32"/>
      <c r="O774" s="32"/>
    </row>
    <row r="775" spans="1:15" s="41" customFormat="1" ht="31.5" x14ac:dyDescent="0.25">
      <c r="A775" s="31">
        <v>661</v>
      </c>
      <c r="B775" s="32" t="s">
        <v>2251</v>
      </c>
      <c r="C775" s="29" t="s">
        <v>2250</v>
      </c>
      <c r="D775" s="29" t="s">
        <v>72</v>
      </c>
      <c r="E775" s="29" t="s">
        <v>82</v>
      </c>
      <c r="F775" s="32" t="s">
        <v>1303</v>
      </c>
      <c r="G775" s="32" t="s">
        <v>1303</v>
      </c>
      <c r="H775" s="32" t="s">
        <v>1303</v>
      </c>
      <c r="I775" s="32" t="s">
        <v>1303</v>
      </c>
      <c r="J775" s="32" t="s">
        <v>1303</v>
      </c>
      <c r="K775" s="32" t="s">
        <v>1303</v>
      </c>
      <c r="L775" s="32" t="s">
        <v>1303</v>
      </c>
      <c r="M775" s="32" t="s">
        <v>1303</v>
      </c>
      <c r="N775" s="32"/>
      <c r="O775" s="32" t="s">
        <v>2252</v>
      </c>
    </row>
    <row r="776" spans="1:15" s="41" customFormat="1" ht="15.75" x14ac:dyDescent="0.25">
      <c r="A776" s="31">
        <v>370</v>
      </c>
      <c r="B776" s="32" t="s">
        <v>2253</v>
      </c>
      <c r="C776" s="29" t="s">
        <v>2241</v>
      </c>
      <c r="D776" s="29" t="s">
        <v>87</v>
      </c>
      <c r="E776" s="29" t="s">
        <v>105</v>
      </c>
      <c r="F776" s="32" t="s">
        <v>1303</v>
      </c>
      <c r="G776" s="32" t="s">
        <v>1303</v>
      </c>
      <c r="H776" s="32" t="s">
        <v>1303</v>
      </c>
      <c r="I776" s="32" t="s">
        <v>1303</v>
      </c>
      <c r="J776" s="32" t="s">
        <v>1303</v>
      </c>
      <c r="K776" s="32" t="s">
        <v>1303</v>
      </c>
      <c r="L776" s="32" t="s">
        <v>1303</v>
      </c>
      <c r="M776" s="32" t="s">
        <v>1303</v>
      </c>
      <c r="N776" s="32"/>
      <c r="O776" s="32" t="s">
        <v>1208</v>
      </c>
    </row>
    <row r="777" spans="1:15" s="41" customFormat="1" ht="15.75" x14ac:dyDescent="0.25">
      <c r="A777" s="31">
        <v>666</v>
      </c>
      <c r="B777" s="32" t="s">
        <v>2297</v>
      </c>
      <c r="C777" s="29" t="s">
        <v>2296</v>
      </c>
      <c r="D777" s="29" t="s">
        <v>87</v>
      </c>
      <c r="E777" s="29" t="s">
        <v>105</v>
      </c>
      <c r="F777" s="32" t="s">
        <v>1303</v>
      </c>
      <c r="G777" s="32" t="s">
        <v>1303</v>
      </c>
      <c r="H777" s="32" t="s">
        <v>1303</v>
      </c>
      <c r="I777" s="32" t="s">
        <v>1303</v>
      </c>
      <c r="J777" s="32" t="s">
        <v>1303</v>
      </c>
      <c r="K777" s="32" t="s">
        <v>1303</v>
      </c>
      <c r="L777" s="32" t="s">
        <v>1303</v>
      </c>
      <c r="M777" s="32" t="s">
        <v>1303</v>
      </c>
      <c r="N777" s="32"/>
      <c r="O777" s="32"/>
    </row>
    <row r="778" spans="1:15" s="41" customFormat="1" ht="15.75" x14ac:dyDescent="0.25">
      <c r="A778" s="31">
        <v>664</v>
      </c>
      <c r="B778" s="32" t="s">
        <v>2300</v>
      </c>
      <c r="C778" s="29" t="s">
        <v>2299</v>
      </c>
      <c r="D778" s="29" t="s">
        <v>72</v>
      </c>
      <c r="E778" s="29" t="s">
        <v>105</v>
      </c>
      <c r="F778" s="32" t="s">
        <v>1303</v>
      </c>
      <c r="G778" s="32" t="s">
        <v>1303</v>
      </c>
      <c r="H778" s="32" t="s">
        <v>1303</v>
      </c>
      <c r="I778" s="32" t="s">
        <v>1303</v>
      </c>
      <c r="J778" s="32" t="s">
        <v>1303</v>
      </c>
      <c r="K778" s="32" t="s">
        <v>1303</v>
      </c>
      <c r="L778" s="32" t="s">
        <v>1303</v>
      </c>
      <c r="M778" s="32" t="s">
        <v>1303</v>
      </c>
      <c r="N778" s="32"/>
      <c r="O778" s="32" t="s">
        <v>2301</v>
      </c>
    </row>
    <row r="779" spans="1:15" s="41" customFormat="1" ht="15.75" x14ac:dyDescent="0.25">
      <c r="A779" s="31">
        <v>667</v>
      </c>
      <c r="B779" s="32" t="s">
        <v>2302</v>
      </c>
      <c r="C779" s="29" t="s">
        <v>2298</v>
      </c>
      <c r="D779" s="29" t="s">
        <v>72</v>
      </c>
      <c r="E779" s="29" t="s">
        <v>105</v>
      </c>
      <c r="F779" s="32" t="s">
        <v>1303</v>
      </c>
      <c r="G779" s="32" t="s">
        <v>1303</v>
      </c>
      <c r="H779" s="32" t="s">
        <v>1303</v>
      </c>
      <c r="I779" s="32" t="s">
        <v>1303</v>
      </c>
      <c r="J779" s="32" t="s">
        <v>1303</v>
      </c>
      <c r="K779" s="32" t="s">
        <v>1303</v>
      </c>
      <c r="L779" s="32" t="s">
        <v>1303</v>
      </c>
      <c r="M779" s="32" t="s">
        <v>1303</v>
      </c>
      <c r="N779" s="32"/>
      <c r="O779" s="32"/>
    </row>
    <row r="780" spans="1:15" s="41" customFormat="1" ht="15.75" x14ac:dyDescent="0.25">
      <c r="A780" s="31">
        <v>668</v>
      </c>
      <c r="B780" s="32" t="s">
        <v>2304</v>
      </c>
      <c r="C780" s="29" t="s">
        <v>2303</v>
      </c>
      <c r="D780" s="29" t="s">
        <v>72</v>
      </c>
      <c r="E780" s="29" t="s">
        <v>1278</v>
      </c>
      <c r="F780" s="32" t="s">
        <v>1303</v>
      </c>
      <c r="G780" s="32" t="s">
        <v>1303</v>
      </c>
      <c r="H780" s="32" t="s">
        <v>1303</v>
      </c>
      <c r="I780" s="32" t="s">
        <v>1303</v>
      </c>
      <c r="J780" s="32" t="s">
        <v>1303</v>
      </c>
      <c r="K780" s="32" t="s">
        <v>1303</v>
      </c>
      <c r="L780" s="32" t="s">
        <v>1303</v>
      </c>
      <c r="M780" s="32" t="s">
        <v>1303</v>
      </c>
      <c r="N780" s="32"/>
      <c r="O780" s="32"/>
    </row>
    <row r="781" spans="1:15" s="71" customFormat="1" ht="15.75" x14ac:dyDescent="0.25">
      <c r="A781" s="31">
        <v>665</v>
      </c>
      <c r="B781" s="32" t="s">
        <v>2306</v>
      </c>
      <c r="C781" s="29" t="str">
        <f>VLOOKUP(A781,'LISTADO ATM'!$A$2:$B$816,2,0)</f>
        <v>ATM Huacal (Santiago)</v>
      </c>
      <c r="D781" s="29"/>
      <c r="E781" s="29" t="s">
        <v>1278</v>
      </c>
      <c r="F781" s="32" t="s">
        <v>1303</v>
      </c>
      <c r="G781" s="32" t="s">
        <v>1303</v>
      </c>
      <c r="H781" s="32" t="s">
        <v>1303</v>
      </c>
      <c r="I781" s="32" t="s">
        <v>1303</v>
      </c>
      <c r="J781" s="32" t="s">
        <v>1303</v>
      </c>
      <c r="K781" s="32" t="s">
        <v>1303</v>
      </c>
      <c r="L781" s="32" t="s">
        <v>1303</v>
      </c>
      <c r="M781" s="32" t="s">
        <v>1303</v>
      </c>
      <c r="N781" s="32"/>
      <c r="O781" s="32"/>
    </row>
    <row r="782" spans="1:15" s="71" customFormat="1" ht="15.75" x14ac:dyDescent="0.25">
      <c r="A782" s="31">
        <v>723</v>
      </c>
      <c r="B782" s="32" t="s">
        <v>2307</v>
      </c>
      <c r="C782" s="29" t="str">
        <f>VLOOKUP(A782,'LISTADO ATM'!$A$2:$B$816,2,0)</f>
        <v xml:space="preserve">ATM Farmacia COOPINFA </v>
      </c>
      <c r="D782" s="29"/>
      <c r="E782" s="29" t="s">
        <v>1278</v>
      </c>
      <c r="F782" s="32" t="s">
        <v>1303</v>
      </c>
      <c r="G782" s="32" t="s">
        <v>1303</v>
      </c>
      <c r="H782" s="32" t="s">
        <v>1303</v>
      </c>
      <c r="I782" s="32" t="s">
        <v>1303</v>
      </c>
      <c r="J782" s="32" t="s">
        <v>1303</v>
      </c>
      <c r="K782" s="32" t="s">
        <v>1303</v>
      </c>
      <c r="L782" s="32" t="s">
        <v>1303</v>
      </c>
      <c r="M782" s="32" t="s">
        <v>1303</v>
      </c>
      <c r="N782" s="32"/>
      <c r="O782" s="32"/>
    </row>
    <row r="783" spans="1:15" s="71" customFormat="1" ht="15.75" x14ac:dyDescent="0.25">
      <c r="A783" s="31">
        <v>288</v>
      </c>
      <c r="B783" s="32" t="s">
        <v>2309</v>
      </c>
      <c r="C783" s="29" t="str">
        <f>VLOOKUP(A783,'LISTADO ATM'!$A$2:$B$816,2,0)</f>
        <v xml:space="preserve">ATM Oficina Camino Real II (Puerto Plata) </v>
      </c>
      <c r="D783" s="29"/>
      <c r="E783" s="29" t="s">
        <v>1278</v>
      </c>
      <c r="F783" s="32" t="s">
        <v>1303</v>
      </c>
      <c r="G783" s="32" t="s">
        <v>1303</v>
      </c>
      <c r="H783" s="32" t="s">
        <v>1303</v>
      </c>
      <c r="I783" s="32" t="s">
        <v>1303</v>
      </c>
      <c r="J783" s="32" t="s">
        <v>1303</v>
      </c>
      <c r="K783" s="32" t="s">
        <v>1303</v>
      </c>
      <c r="L783" s="32" t="s">
        <v>1303</v>
      </c>
      <c r="M783" s="32" t="s">
        <v>1303</v>
      </c>
      <c r="N783" s="32"/>
      <c r="O783" s="32"/>
    </row>
    <row r="784" spans="1:15" s="71" customFormat="1" ht="15.75" x14ac:dyDescent="0.25">
      <c r="A784" s="31">
        <v>346</v>
      </c>
      <c r="B784" s="32" t="s">
        <v>2310</v>
      </c>
      <c r="C784" s="29" t="s">
        <v>2229</v>
      </c>
      <c r="D784" s="29" t="s">
        <v>72</v>
      </c>
      <c r="E784" s="29" t="s">
        <v>73</v>
      </c>
      <c r="F784" s="32"/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74</v>
      </c>
      <c r="O784" s="32" t="s">
        <v>1188</v>
      </c>
    </row>
    <row r="785" spans="1:15" s="71" customFormat="1" ht="15.75" x14ac:dyDescent="0.25">
      <c r="A785" s="31">
        <v>662</v>
      </c>
      <c r="B785" s="32" t="s">
        <v>2412</v>
      </c>
      <c r="C785" s="29" t="s">
        <v>2398</v>
      </c>
      <c r="D785" s="29" t="s">
        <v>72</v>
      </c>
      <c r="E785" s="29" t="s">
        <v>1278</v>
      </c>
      <c r="F785" s="32" t="s">
        <v>1303</v>
      </c>
      <c r="G785" s="32" t="s">
        <v>1303</v>
      </c>
      <c r="H785" s="32" t="s">
        <v>1303</v>
      </c>
      <c r="I785" s="32" t="s">
        <v>1303</v>
      </c>
      <c r="J785" s="32" t="s">
        <v>1303</v>
      </c>
      <c r="K785" s="32" t="s">
        <v>1303</v>
      </c>
      <c r="L785" s="32" t="s">
        <v>1303</v>
      </c>
      <c r="M785" s="32" t="s">
        <v>1303</v>
      </c>
      <c r="N785" s="32"/>
      <c r="O785" s="32"/>
    </row>
    <row r="786" spans="1:15" s="71" customFormat="1" ht="15.75" x14ac:dyDescent="0.25">
      <c r="A786" s="31">
        <v>758</v>
      </c>
      <c r="B786" s="32" t="s">
        <v>2416</v>
      </c>
      <c r="C786" s="29" t="s">
        <v>2415</v>
      </c>
      <c r="D786" s="29"/>
      <c r="E786" s="29" t="s">
        <v>1278</v>
      </c>
      <c r="F786" s="32" t="s">
        <v>1303</v>
      </c>
      <c r="G786" s="32" t="s">
        <v>1303</v>
      </c>
      <c r="H786" s="32" t="s">
        <v>1303</v>
      </c>
      <c r="I786" s="32" t="s">
        <v>1303</v>
      </c>
      <c r="J786" s="32" t="s">
        <v>1303</v>
      </c>
      <c r="K786" s="32" t="s">
        <v>1303</v>
      </c>
      <c r="L786" s="32" t="s">
        <v>1303</v>
      </c>
      <c r="M786" s="32" t="s">
        <v>1303</v>
      </c>
      <c r="N786" s="32"/>
      <c r="O786" s="32"/>
    </row>
    <row r="787" spans="1:15" s="71" customFormat="1" ht="15.75" x14ac:dyDescent="0.25">
      <c r="A787" s="31">
        <v>364</v>
      </c>
      <c r="B787" s="32" t="s">
        <v>2418</v>
      </c>
      <c r="C787" s="29" t="s">
        <v>2421</v>
      </c>
      <c r="D787" s="29" t="s">
        <v>72</v>
      </c>
      <c r="E787" s="29"/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2133</v>
      </c>
    </row>
    <row r="788" spans="1:15" s="71" customFormat="1" ht="15.75" x14ac:dyDescent="0.25">
      <c r="A788" s="31">
        <v>143</v>
      </c>
      <c r="B788" s="32" t="s">
        <v>2434</v>
      </c>
      <c r="C788" s="29"/>
      <c r="D788" s="29"/>
      <c r="E788" s="29"/>
      <c r="F788" s="32" t="s">
        <v>1303</v>
      </c>
      <c r="G788" s="32" t="s">
        <v>1303</v>
      </c>
      <c r="H788" s="32" t="s">
        <v>1303</v>
      </c>
      <c r="I788" s="32" t="s">
        <v>1303</v>
      </c>
      <c r="J788" s="32" t="s">
        <v>1303</v>
      </c>
      <c r="K788" s="32" t="s">
        <v>1303</v>
      </c>
      <c r="L788" s="32" t="s">
        <v>1303</v>
      </c>
      <c r="M788" s="32" t="s">
        <v>1303</v>
      </c>
      <c r="N788" s="32"/>
      <c r="O788" s="32"/>
    </row>
    <row r="789" spans="1:15" s="71" customFormat="1" ht="15.75" x14ac:dyDescent="0.25">
      <c r="A789" s="31">
        <v>659</v>
      </c>
      <c r="B789" s="32" t="s">
        <v>2458</v>
      </c>
      <c r="C789" s="29"/>
      <c r="D789" s="29"/>
      <c r="E789" s="29"/>
      <c r="F789" s="32" t="s">
        <v>1303</v>
      </c>
      <c r="G789" s="32" t="s">
        <v>1303</v>
      </c>
      <c r="H789" s="32" t="s">
        <v>1303</v>
      </c>
      <c r="I789" s="32" t="s">
        <v>1303</v>
      </c>
      <c r="J789" s="32" t="s">
        <v>1303</v>
      </c>
      <c r="K789" s="32" t="s">
        <v>1303</v>
      </c>
      <c r="L789" s="32" t="s">
        <v>1303</v>
      </c>
      <c r="M789" s="32" t="s">
        <v>1303</v>
      </c>
      <c r="N789" s="32"/>
      <c r="O789" s="32"/>
    </row>
    <row r="790" spans="1:15" s="71" customFormat="1" ht="15.75" x14ac:dyDescent="0.25">
      <c r="A790" s="31">
        <v>382</v>
      </c>
      <c r="B790" s="32" t="s">
        <v>2461</v>
      </c>
      <c r="C790" s="29"/>
      <c r="D790" s="29"/>
      <c r="E790" s="29"/>
      <c r="F790" s="32" t="s">
        <v>1303</v>
      </c>
      <c r="G790" s="32" t="s">
        <v>1303</v>
      </c>
      <c r="H790" s="32" t="s">
        <v>1303</v>
      </c>
      <c r="I790" s="32" t="s">
        <v>1303</v>
      </c>
      <c r="J790" s="32" t="s">
        <v>1303</v>
      </c>
      <c r="K790" s="32" t="s">
        <v>1303</v>
      </c>
      <c r="L790" s="32" t="s">
        <v>1303</v>
      </c>
      <c r="M790" s="32" t="s">
        <v>1303</v>
      </c>
      <c r="N790" s="32"/>
      <c r="O790" s="32"/>
    </row>
  </sheetData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2020-11-25T18:10:47Z</cp:lastPrinted>
  <dcterms:created xsi:type="dcterms:W3CDTF">2014-10-01T23:18:29Z</dcterms:created>
  <dcterms:modified xsi:type="dcterms:W3CDTF">2021-01-07T20:56:27Z</dcterms:modified>
</cp:coreProperties>
</file>