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5\"/>
    </mc:Choice>
  </mc:AlternateContent>
  <bookViews>
    <workbookView xWindow="0" yWindow="0" windowWidth="19200" windowHeight="107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7" i="1" l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A87" i="1"/>
  <c r="A88" i="1"/>
  <c r="A89" i="1"/>
  <c r="F86" i="1" l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6" i="1"/>
  <c r="A85" i="1"/>
  <c r="A84" i="1"/>
  <c r="A83" i="1"/>
  <c r="A82" i="1"/>
  <c r="B102" i="16" l="1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A80" i="16" s="1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62" i="1" l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 l="1"/>
  <c r="A35" i="1"/>
  <c r="A34" i="1"/>
  <c r="A33" i="1"/>
  <c r="A32" i="1"/>
  <c r="A31" i="1"/>
  <c r="A30" i="1"/>
  <c r="A29" i="1"/>
  <c r="A28" i="1"/>
  <c r="A27" i="1"/>
  <c r="A26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5" i="1"/>
  <c r="A24" i="1"/>
  <c r="A23" i="1"/>
  <c r="A22" i="1"/>
  <c r="A21" i="1"/>
  <c r="A20" i="1" l="1"/>
  <c r="A19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A17" i="1"/>
  <c r="A16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A14" i="1"/>
  <c r="A13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A5" i="1" l="1"/>
  <c r="H5" i="1"/>
  <c r="I5" i="1"/>
  <c r="J5" i="1"/>
  <c r="K5" i="1"/>
  <c r="F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<sst xmlns="http://schemas.openxmlformats.org/spreadsheetml/2006/main" count="13374" uniqueCount="2593">
  <si>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</si>
  <si>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</si>
  <si>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</si>
  <si>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</si>
  <si>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</si>
  <si>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</si>
  <si>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</si>
  <si>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</si>
  <si>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</si>
  <si>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</si>
  <si>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</si>
  <si>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</si>
  <si>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</si>
  <si>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</si>
  <si>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</si>
  <si>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</si>
  <si>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</si>
  <si>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</si>
  <si>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</si>
  <si>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</si>
  <si>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</si>
  <si>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</si>
  <si>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</si>
  <si>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</si>
  <si>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</si>
  <si>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</si>
  <si>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</si>
  <si>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</si>
  <si>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</si>
  <si>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</si>
  <si>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</si>
  <si>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</si>
  <si>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</si>
  <si>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</si>
  <si>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</si>
  <si>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</si>
  <si>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</si>
  <si>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</si>
  <si>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</si>
  <si>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</si>
  <si>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</si>
  <si>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</si>
  <si>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</si>
  <si>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</si>
  <si>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</si>
  <si>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</si>
  <si>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</si>
  <si>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</si>
  <si>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</si>
  <si>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</si>
  <si>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</si>
  <si>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</si>
  <si>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</si>
  <si>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</si>
  <si>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</si>
  <si>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</si>
  <si>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</si>
  <si>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</si>
  <si>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</si>
  <si>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</si>
  <si>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</si>
  <si>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</si>
  <si>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</si>
  <si>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</si>
  <si>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</si>
  <si>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</si>
  <si>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</si>
  <si>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</si>
  <si>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</si>
  <si>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</si>
  <si>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</si>
  <si>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</si>
  <si>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</si>
  <si>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</si>
  <si>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</si>
  <si>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</si>
  <si>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</si>
  <si>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</si>
  <si>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</si>
  <si>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</si>
  <si>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</si>
  <si>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</si>
  <si>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</si>
  <si>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</si>
  <si>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</si>
  <si>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</si>
  <si>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</si>
  <si>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</si>
  <si>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</si>
  <si>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</si>
  <si>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</si>
  <si>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</si>
  <si>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</si>
  <si>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</si>
  <si>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</si>
  <si>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</si>
  <si>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</si>
  <si>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</si>
  <si>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</si>
  <si>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</si>
  <si>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</si>
  <si>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</si>
  <si>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</si>
  <si>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</si>
  <si>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</si>
  <si>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</si>
  <si>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</si>
  <si>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</si>
  <si>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</si>
  <si>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</si>
  <si>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</si>
  <si>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</si>
  <si>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</si>
  <si>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</si>
  <si>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</si>
  <si>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</si>
  <si>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</si>
  <si>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</si>
  <si>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</si>
  <si>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</si>
  <si>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</si>
  <si>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</si>
  <si>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</si>
  <si>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</si>
  <si>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</si>
  <si>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</si>
  <si>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</si>
  <si>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</si>
  <si>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</si>
  <si>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</si>
  <si>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</si>
  <si>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</si>
  <si>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</si>
  <si>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</si>
  <si>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</si>
  <si>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</si>
  <si>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</si>
  <si>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</si>
  <si>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</si>
  <si>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</si>
  <si>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</si>
  <si>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</si>
  <si>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</si>
  <si>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</si>
  <si>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</si>
  <si>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</si>
  <si>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</si>
  <si>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</si>
  <si>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</si>
  <si>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</si>
  <si>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</si>
  <si>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</si>
  <si>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</si>
  <si>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</si>
  <si>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</si>
  <si>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</si>
  <si>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</si>
  <si>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</si>
  <si>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</si>
  <si>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</si>
  <si>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</si>
  <si>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</si>
  <si>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</si>
  <si>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</si>
  <si>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</si>
  <si>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</si>
  <si>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</si>
  <si>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</si>
  <si>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</si>
  <si>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</si>
  <si>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</si>
  <si>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</si>
  <si>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</si>
  <si>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</si>
  <si>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</si>
  <si>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</si>
  <si>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</si>
  <si>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</si>
  <si>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</si>
  <si>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</si>
  <si>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</si>
  <si>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</si>
  <si>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</si>
  <si>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</si>
  <si>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</si>
  <si>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</si>
  <si>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</si>
  <si>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</si>
  <si>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</si>
  <si>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</si>
  <si>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</si>
  <si>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</si>
  <si>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</si>
  <si>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</si>
  <si>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</si>
  <si>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</si>
  <si>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</si>
  <si>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</si>
  <si>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</si>
  <si>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</si>
  <si>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</si>
  <si>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</si>
  <si>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</si>
  <si>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</si>
  <si>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</si>
  <si>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</si>
  <si>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</si>
  <si>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</si>
  <si>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</si>
  <si>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</si>
  <si>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</si>
  <si>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</si>
  <si>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</si>
  <si>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</si>
  <si>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</si>
  <si>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</si>
  <si>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</si>
  <si>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</si>
  <si>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</si>
  <si>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</si>
  <si>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</si>
  <si>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</si>
  <si>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</si>
  <si>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</si>
  <si>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</si>
  <si>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</si>
  <si>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</si>
  <si>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</si>
  <si>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</si>
  <si>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</si>
  <si>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</si>
  <si>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</si>
  <si>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</si>
  <si>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</si>
  <si>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</si>
  <si>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</si>
  <si>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</si>
  <si>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</si>
  <si>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</si>
  <si>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</si>
  <si>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</si>
  <si>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</si>
  <si>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</si>
  <si>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</si>
  <si>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</si>
  <si>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</si>
  <si>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</si>
  <si>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</si>
  <si>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</si>
  <si>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</si>
  <si>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</si>
  <si>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</si>
  <si>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</si>
  <si>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</si>
  <si>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</si>
  <si>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</si>
  <si>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</si>
  <si>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</si>
  <si>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</si>
  <si>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</si>
  <si>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</si>
  <si>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</si>
  <si>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</si>
  <si>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</si>
  <si>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</si>
  <si>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</si>
  <si>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</si>
  <si>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</si>
  <si>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</si>
  <si>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</si>
  <si>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</si>
  <si>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</si>
  <si>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</si>
  <si>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</si>
  <si>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</si>
  <si>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</si>
  <si>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</si>
  <si>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</si>
  <si>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</si>
  <si>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</si>
  <si>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</si>
  <si>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</si>
  <si>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</si>
  <si>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</si>
  <si>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</si>
  <si>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</si>
  <si>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</si>
  <si>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</si>
  <si>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</si>
  <si>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</si>
  <si>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</si>
  <si>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</si>
  <si>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</si>
  <si>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</si>
  <si>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</si>
  <si>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</si>
  <si>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</si>
  <si>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</si>
  <si>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</si>
  <si>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</si>
  <si>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</si>
  <si>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</si>
  <si>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</si>
  <si>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</si>
  <si>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</si>
  <si>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</si>
  <si>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</si>
  <si>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</si>
  <si>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</si>
  <si>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</si>
  <si>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</si>
  <si>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</si>
  <si>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</si>
  <si>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</si>
  <si>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</si>
  <si>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</si>
  <si>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</si>
  <si>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</si>
  <si>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</si>
  <si>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</si>
  <si>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</si>
  <si>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</si>
  <si>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</si>
  <si>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</si>
  <si>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</si>
  <si>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</si>
  <si>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</si>
  <si>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</si>
  <si>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</si>
  <si>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</si>
  <si>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</si>
  <si>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</si>
  <si>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</si>
  <si>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</si>
  <si>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</si>
  <si>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</si>
  <si>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</si>
  <si>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</si>
  <si>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</si>
  <si>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</si>
  <si>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</si>
  <si>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</si>
  <si>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</si>
  <si>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</si>
  <si>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</si>
  <si>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</si>
  <si>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</si>
  <si>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</si>
  <si>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</si>
  <si>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</si>
  <si>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</si>
  <si>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</si>
  <si>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</si>
  <si>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</si>
  <si>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</si>
  <si>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</si>
  <si>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</si>
  <si>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</si>
  <si>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</si>
  <si>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</si>
  <si>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</si>
  <si>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</si>
  <si>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</si>
  <si>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</si>
  <si>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</si>
  <si>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</si>
  <si>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</si>
  <si>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</si>
  <si>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</si>
  <si>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</si>
  <si>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</si>
  <si>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</si>
  <si>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</si>
  <si>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</si>
  <si>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</si>
  <si>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</si>
  <si>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</si>
  <si>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</si>
  <si>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</si>
  <si>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</si>
  <si>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</si>
  <si>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</si>
  <si>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</si>
  <si>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</si>
  <si>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</si>
  <si>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</si>
  <si>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</si>
  <si>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</si>
  <si>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</si>
  <si>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</si>
  <si>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</si>
  <si>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</si>
  <si>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</si>
  <si>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</si>
  <si>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</si>
  <si>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</si>
  <si>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</si>
  <si>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</si>
  <si>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</si>
  <si>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</si>
  <si>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</si>
  <si>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</si>
  <si>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</si>
  <si>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</si>
  <si>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</si>
  <si>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</si>
  <si>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</si>
  <si>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</si>
  <si>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</si>
  <si>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</si>
  <si>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</si>
  <si>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</si>
  <si>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</si>
  <si>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</si>
  <si>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</si>
  <si>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</si>
  <si>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</si>
  <si>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</si>
  <si>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</si>
  <si>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</si>
  <si>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</si>
  <si>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</si>
  <si>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</si>
  <si>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</si>
  <si>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</si>
  <si>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</si>
  <si>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</si>
  <si>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</si>
  <si>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</si>
  <si>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</si>
  <si>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</si>
  <si>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</si>
  <si>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</si>
  <si>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</si>
  <si>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</si>
  <si>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</si>
  <si>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</si>
  <si>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</si>
  <si>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</si>
  <si>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</si>
  <si>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</si>
  <si>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</si>
  <si>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</si>
  <si>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</si>
  <si>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</si>
  <si>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</si>
  <si>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</si>
  <si>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</si>
  <si>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</si>
  <si>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</si>
  <si>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</si>
  <si>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</si>
  <si>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</si>
  <si>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</si>
  <si>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</si>
  <si>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</si>
  <si>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</si>
  <si>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</si>
  <si>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</si>
  <si>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</si>
  <si>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</si>
  <si>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</si>
  <si>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</si>
  <si>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</si>
  <si>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</si>
  <si>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</si>
  <si>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</si>
  <si>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</si>
  <si>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</si>
  <si>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</si>
  <si>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</si>
  <si>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</si>
  <si>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</si>
  <si>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</si>
  <si>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</si>
  <si>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</si>
  <si>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</si>
  <si>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</si>
  <si>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</si>
  <si>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</si>
  <si>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</si>
  <si>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</si>
  <si>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</si>
  <si>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</si>
  <si>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</si>
  <si>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</si>
  <si>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</si>
  <si>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</si>
  <si>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</si>
  <si>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</si>
  <si>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</si>
  <si>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</si>
  <si>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</si>
  <si>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</si>
  <si>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</si>
  <si>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</si>
  <si>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</si>
  <si>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</si>
  <si>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</si>
  <si>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</si>
  <si>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</si>
  <si>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</si>
  <si>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</si>
  <si>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</si>
  <si>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</si>
  <si>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</si>
  <si>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</si>
  <si>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</si>
  <si>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</si>
  <si>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</si>
  <si>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</si>
  <si>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</si>
  <si>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</si>
  <si>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</si>
  <si>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</si>
  <si>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</si>
  <si>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</si>
  <si>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</si>
  <si>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</si>
  <si>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</si>
  <si>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</si>
  <si>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</si>
  <si>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</si>
  <si>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</si>
  <si>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</si>
  <si>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</si>
  <si>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</si>
  <si>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</si>
  <si>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</si>
  <si>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</si>
  <si>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</si>
  <si>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</si>
  <si>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</si>
  <si>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</si>
  <si>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</si>
  <si>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</si>
  <si>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</si>
  <si>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</si>
  <si>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</si>
  <si>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</si>
  <si>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</si>
  <si>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</si>
  <si>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</si>
  <si>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</si>
  <si>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</si>
  <si>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</si>
  <si>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</si>
  <si>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</si>
  <si>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</si>
  <si>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</si>
  <si>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</si>
  <si>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</si>
  <si>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</si>
  <si>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</si>
  <si>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</si>
  <si>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</si>
  <si>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</si>
  <si>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</si>
  <si>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</si>
  <si>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</si>
  <si>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</si>
  <si>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</si>
  <si>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</si>
  <si>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</si>
  <si>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</si>
  <si>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</si>
  <si>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</si>
  <si>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</si>
  <si>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</si>
  <si>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</si>
  <si>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</si>
  <si>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</si>
  <si>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</si>
  <si>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</si>
  <si>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</si>
  <si>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</si>
  <si>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</si>
  <si>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</si>
  <si>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</si>
  <si>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</si>
  <si>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</si>
  <si>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</si>
  <si>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</si>
  <si>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</si>
  <si>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</si>
  <si>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</si>
  <si>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</si>
  <si>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</si>
  <si>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</si>
  <si>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</si>
  <si>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</si>
  <si>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</si>
  <si>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</si>
  <si>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</si>
  <si>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</si>
  <si>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</si>
  <si>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</si>
  <si>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</si>
  <si>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</si>
  <si>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</si>
  <si>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</si>
  <si>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</si>
  <si>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</si>
  <si>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</si>
  <si>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</si>
  <si>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</si>
  <si>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</si>
  <si>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</si>
  <si>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</si>
  <si>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</si>
  <si>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</si>
  <si>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</si>
  <si>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</si>
  <si>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</si>
  <si>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</si>
  <si>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</si>
  <si>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</si>
  <si>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</si>
  <si>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</si>
  <si>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</si>
  <si>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</si>
  <si>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</si>
  <si>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</si>
  <si>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</si>
  <si>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</si>
  <si>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</si>
  <si>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</si>
  <si>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</si>
  <si>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</si>
  <si>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</si>
  <si>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</si>
  <si>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</si>
  <si>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</si>
  <si>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</si>
  <si>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</si>
  <si>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</si>
  <si>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</si>
  <si>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</si>
  <si>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</si>
  <si>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</si>
  <si>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</si>
  <si>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</si>
  <si>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</si>
  <si>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</si>
  <si>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</si>
  <si>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</si>
  <si>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</si>
  <si>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</si>
  <si>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</si>
  <si>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</si>
  <si>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</si>
  <si>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</si>
  <si>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</si>
  <si>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</si>
  <si>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</si>
  <si>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</si>
  <si>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</si>
  <si>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</si>
  <si>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</si>
  <si>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</si>
  <si>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</si>
  <si>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</si>
  <si>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</si>
  <si>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</si>
  <si>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</si>
  <si>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</si>
  <si>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</si>
  <si>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</si>
  <si>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</si>
  <si>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</si>
  <si>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</si>
  <si>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</si>
  <si>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</si>
  <si>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</si>
  <si>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</si>
  <si>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</si>
  <si>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</si>
  <si>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</si>
  <si>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</si>
  <si>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</si>
  <si>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</si>
  <si>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</si>
  <si>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</si>
  <si>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</si>
  <si>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</si>
  <si>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</si>
  <si>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</si>
  <si>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</si>
  <si>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</si>
  <si>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</si>
  <si>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</si>
  <si>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</si>
  <si>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</si>
  <si>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</si>
  <si>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</si>
  <si>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</si>
  <si>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</si>
  <si>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</si>
  <si>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</si>
  <si>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</si>
  <si>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</si>
  <si>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</si>
  <si>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</si>
  <si>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</si>
  <si>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</si>
  <si>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</si>
  <si>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</si>
  <si>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</si>
  <si>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</si>
  <si>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</si>
  <si>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</si>
  <si>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</si>
  <si>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</si>
  <si>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</si>
  <si>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</si>
  <si>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</si>
  <si>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</si>
  <si>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</si>
  <si>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</si>
  <si>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</si>
  <si>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</si>
  <si>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</si>
  <si>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</si>
  <si>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</si>
  <si>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</si>
  <si>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</si>
  <si>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</si>
  <si>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</si>
  <si>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</si>
  <si>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</si>
  <si>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</si>
  <si>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</si>
  <si>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</si>
  <si>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</si>
  <si>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</si>
  <si>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</si>
  <si>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</si>
  <si>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</si>
  <si>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</si>
  <si>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</si>
  <si>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</si>
  <si>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</si>
  <si>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</si>
  <si>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</si>
  <si>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</si>
  <si>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</si>
  <si>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</si>
  <si>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</si>
  <si>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</si>
  <si>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</si>
  <si>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</si>
  <si>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</si>
  <si>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</si>
  <si>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</si>
  <si>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</si>
  <si>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</si>
  <si>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</si>
  <si>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</si>
  <si>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</si>
  <si>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</si>
  <si>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</si>
  <si>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</si>
  <si>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</si>
  <si>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</si>
  <si>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</si>
  <si>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</si>
  <si>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</si>
  <si>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</si>
  <si>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</si>
  <si>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</si>
  <si>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</si>
  <si>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</si>
  <si>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</si>
  <si>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</si>
  <si>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</si>
  <si>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</si>
  <si>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</si>
  <si>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</si>
  <si>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</si>
  <si>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</si>
  <si>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</si>
  <si>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</si>
  <si>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</si>
  <si>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</si>
  <si>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</si>
  <si>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</si>
  <si>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</si>
  <si>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</si>
  <si>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</si>
  <si>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</si>
  <si>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</si>
  <si>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</si>
  <si>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</si>
  <si>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</si>
  <si>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</si>
  <si>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</si>
  <si>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</si>
  <si>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</si>
  <si>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</si>
  <si>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</si>
  <si>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</si>
  <si>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</si>
  <si>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</si>
  <si>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</si>
  <si>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</si>
  <si>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</si>
  <si>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</si>
  <si>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</si>
  <si>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</si>
  <si>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</si>
  <si>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</si>
  <si>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</si>
  <si>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</si>
  <si>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</si>
  <si>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</si>
  <si>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</si>
  <si>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</si>
  <si>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</si>
  <si>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</si>
  <si>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</si>
  <si>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</si>
  <si>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</si>
  <si>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</si>
  <si>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</si>
  <si>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</si>
  <si>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</si>
  <si>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</si>
  <si>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</si>
  <si>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</si>
  <si>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</si>
  <si>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</si>
  <si>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</si>
  <si>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</si>
  <si>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</si>
  <si>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</si>
  <si>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</si>
  <si>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</si>
  <si>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</si>
  <si>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</si>
  <si>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</si>
  <si>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</si>
  <si>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</si>
  <si>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</si>
  <si>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</si>
  <si>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</si>
  <si>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</si>
  <si>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</si>
  <si>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</si>
  <si>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</si>
  <si>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</si>
  <si>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</si>
  <si>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</si>
  <si>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</si>
  <si>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</si>
  <si>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</si>
  <si>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</si>
  <si>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</si>
  <si>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</si>
  <si>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</si>
  <si>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</si>
  <si>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</si>
  <si>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</si>
  <si>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</si>
  <si>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</si>
  <si>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</si>
  <si>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</si>
  <si>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</si>
  <si>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</si>
  <si>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</si>
  <si>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</si>
  <si>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</si>
  <si>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</si>
  <si>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</si>
  <si>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</si>
  <si>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</si>
  <si>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</si>
  <si>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</si>
  <si>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</si>
  <si>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</si>
  <si>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</si>
  <si>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</si>
  <si>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</si>
  <si>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</si>
  <si>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</si>
  <si>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</si>
  <si>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</si>
  <si>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</si>
  <si>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</si>
  <si>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</si>
  <si>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</si>
  <si>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</si>
  <si>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</si>
  <si>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</si>
  <si>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</si>
  <si>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</si>
  <si>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</si>
  <si>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</si>
  <si>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</si>
  <si>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</si>
  <si>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</si>
  <si>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</si>
  <si>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</si>
  <si>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</si>
  <si>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</si>
  <si>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</si>
  <si>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</si>
  <si>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</si>
  <si>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</si>
  <si>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</si>
  <si>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</si>
  <si>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</si>
  <si>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</si>
  <si>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</si>
  <si>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</si>
  <si>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</si>
  <si>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</si>
  <si>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</si>
  <si>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</si>
  <si>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</si>
  <si>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</si>
  <si>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</si>
  <si>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</si>
  <si>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</si>
  <si>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</si>
  <si>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</si>
  <si>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</si>
  <si>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</si>
  <si>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</si>
  <si>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</si>
  <si>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</si>
  <si>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</si>
  <si>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</si>
  <si>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</si>
  <si>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</si>
  <si>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</si>
  <si>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</si>
  <si>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</si>
  <si>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</si>
  <si>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</si>
  <si>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</si>
  <si>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</si>
  <si>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</si>
  <si>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</si>
  <si>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</si>
  <si>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</si>
  <si>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</si>
  <si>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</si>
  <si>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</si>
  <si>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</si>
  <si>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</si>
  <si>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</si>
  <si>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</si>
  <si>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</si>
  <si>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</si>
  <si>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</si>
  <si>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</si>
  <si>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</si>
  <si>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</si>
  <si>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</si>
  <si>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</si>
  <si>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</si>
  <si>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</si>
  <si>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</si>
  <si>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</si>
  <si>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</si>
  <si>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</si>
  <si>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</si>
  <si>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</si>
  <si>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</si>
  <si>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</si>
  <si>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</si>
  <si>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</si>
  <si>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</si>
  <si>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</si>
  <si>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</si>
  <si>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</si>
  <si>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</si>
  <si>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</si>
  <si>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</si>
  <si>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</si>
  <si>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</si>
  <si>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</si>
  <si>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</si>
  <si>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</si>
  <si>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</si>
  <si>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</si>
  <si>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</si>
  <si>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</si>
  <si>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</si>
  <si>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</si>
  <si>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</si>
  <si>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</si>
  <si>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</si>
  <si>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</si>
  <si>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</si>
  <si>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</si>
  <si>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</si>
  <si>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</si>
  <si>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</si>
  <si>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</si>
  <si>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</si>
  <si>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</si>
  <si>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</si>
  <si>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</si>
  <si>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</si>
  <si>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</si>
  <si>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</si>
  <si>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</si>
  <si>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</si>
  <si>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</si>
  <si>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</si>
  <si>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</si>
  <si>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</si>
  <si>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</si>
  <si>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</si>
  <si>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</si>
  <si>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</si>
  <si>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</si>
  <si>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</si>
  <si>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</si>
  <si>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</si>
  <si>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</si>
  <si>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</si>
  <si>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</si>
  <si>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</si>
  <si>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</si>
  <si>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</si>
  <si>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</si>
  <si>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</si>
  <si>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</si>
  <si>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</si>
  <si>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</si>
  <si>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</si>
  <si>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</si>
  <si>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</si>
  <si>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</si>
  <si>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</si>
  <si>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</si>
  <si>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</si>
  <si>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</si>
  <si>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</si>
  <si>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</si>
  <si>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</si>
  <si>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</si>
  <si>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</si>
  <si>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</si>
  <si>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</si>
  <si>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</si>
  <si>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</si>
  <si>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</si>
  <si>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</si>
  <si>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</si>
  <si>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</si>
  <si>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</si>
  <si>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</si>
  <si>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</si>
  <si>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</si>
  <si>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</si>
  <si>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</si>
  <si>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</si>
  <si>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</si>
  <si>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</si>
  <si>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</si>
  <si>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</si>
  <si>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</si>
  <si>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</si>
  <si>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</si>
  <si>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</si>
  <si>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</si>
  <si>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</si>
  <si>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</si>
  <si>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</si>
  <si>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</si>
  <si>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</si>
  <si>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</si>
  <si>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</si>
  <si>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</si>
  <si>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</si>
  <si>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</si>
  <si>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</si>
  <si>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</si>
  <si>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</si>
  <si>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</si>
  <si>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</si>
  <si>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</si>
  <si>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</si>
  <si>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</si>
  <si>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</si>
  <si>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</si>
  <si>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</si>
  <si>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</si>
  <si>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</si>
  <si>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</si>
  <si>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</si>
  <si>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</si>
  <si>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</si>
  <si>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</si>
  <si>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</si>
  <si>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</si>
  <si>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</si>
  <si>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</si>
  <si>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</si>
  <si>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</si>
  <si>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</si>
  <si>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</si>
  <si>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</si>
  <si>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</si>
  <si>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</si>
  <si>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</si>
  <si>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</si>
  <si>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</si>
  <si>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</si>
  <si>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</si>
  <si>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</si>
  <si>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</si>
  <si>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</si>
  <si>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</si>
  <si>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</si>
  <si>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</si>
  <si>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</si>
  <si>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</si>
  <si>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</si>
  <si>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</si>
  <si>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</si>
  <si>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</si>
  <si>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</si>
  <si>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</si>
  <si>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</si>
  <si>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</si>
  <si>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</si>
  <si>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</si>
  <si>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</si>
  <si>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</si>
  <si>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</si>
  <si>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</si>
  <si>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</si>
  <si>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</si>
  <si>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</si>
  <si>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</si>
  <si>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</si>
  <si>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</si>
  <si>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</si>
  <si>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</si>
  <si>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</si>
  <si>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</si>
  <si>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</si>
  <si>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</si>
  <si>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</si>
  <si>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</si>
  <si>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</si>
  <si>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</si>
  <si>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</si>
  <si>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</si>
  <si>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</si>
  <si>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</si>
  <si>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</si>
  <si>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</si>
  <si>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</si>
  <si>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</si>
  <si>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</si>
  <si>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</si>
  <si>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</si>
  <si>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</si>
  <si>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</si>
  <si>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</si>
  <si>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</si>
  <si>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</si>
  <si>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</si>
  <si>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</si>
  <si>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</si>
  <si>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</si>
  <si>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</si>
  <si>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</si>
  <si>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</si>
  <si>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</si>
  <si>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</si>
  <si>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</si>
  <si>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</si>
  <si>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</si>
  <si>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</si>
  <si>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</si>
  <si>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</si>
  <si>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</si>
  <si>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</si>
  <si>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</si>
  <si>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</si>
  <si>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</si>
  <si>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</si>
  <si>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</si>
  <si>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</si>
  <si>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</si>
  <si>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</si>
  <si>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</si>
  <si>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</si>
  <si>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</si>
  <si>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</si>
  <si>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</si>
  <si>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</si>
  <si>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</si>
  <si>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</si>
  <si>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</si>
  <si>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</si>
  <si>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</si>
  <si>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</si>
  <si>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</si>
  <si>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</si>
  <si>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</si>
  <si>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</si>
  <si>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</si>
  <si>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</si>
  <si>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</si>
  <si>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</si>
  <si>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</si>
  <si>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</si>
  <si>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</si>
  <si>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</si>
  <si>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</si>
  <si>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</si>
  <si>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</si>
  <si>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</si>
  <si>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</si>
  <si>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</si>
  <si>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</si>
  <si>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</si>
  <si>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</si>
  <si>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</si>
  <si>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</si>
  <si>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</si>
  <si>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</si>
  <si>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</si>
  <si>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</si>
  <si>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</si>
  <si>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</si>
  <si>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</si>
  <si>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</si>
  <si>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</si>
  <si>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</si>
  <si>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</si>
  <si>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</si>
  <si>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</si>
  <si>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</si>
  <si>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</si>
  <si>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</si>
  <si>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</si>
  <si>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</si>
  <si>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</si>
  <si>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</si>
  <si>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</si>
  <si>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</si>
  <si>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</si>
  <si>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</si>
  <si>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</si>
  <si>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</si>
  <si>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</si>
  <si>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</si>
  <si>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</si>
  <si>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</si>
  <si>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</si>
  <si>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</si>
  <si>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</si>
  <si>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</si>
  <si>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</si>
  <si>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</si>
  <si>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</si>
  <si>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</si>
  <si>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</si>
  <si>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</si>
  <si>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</si>
  <si>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</si>
  <si>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</si>
  <si>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</si>
  <si>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</si>
  <si>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</si>
  <si>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</si>
  <si>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</si>
  <si>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</si>
  <si>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</si>
  <si>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</si>
  <si>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</si>
  <si>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</si>
  <si>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</si>
  <si>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</si>
  <si>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</si>
  <si>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</si>
  <si>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</si>
  <si>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</si>
  <si>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</si>
  <si>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</si>
  <si>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</si>
  <si>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</si>
  <si>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</si>
  <si>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</si>
  <si>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</si>
  <si>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</si>
  <si>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</si>
  <si>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</si>
  <si>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</si>
  <si>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</si>
  <si>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</si>
  <si>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</si>
  <si>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</si>
  <si>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</si>
  <si>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</si>
  <si>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</si>
  <si>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</si>
  <si>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</si>
  <si>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</si>
  <si>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</si>
  <si>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</si>
  <si>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</si>
  <si>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</si>
  <si>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</si>
  <si>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</si>
  <si>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</si>
  <si>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</si>
  <si>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</si>
  <si>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</si>
  <si>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</si>
  <si>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</si>
  <si>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</si>
  <si>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</si>
  <si>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</si>
  <si>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</si>
  <si>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</si>
  <si>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</si>
  <si>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</si>
  <si>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</si>
  <si>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</si>
  <si>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</si>
  <si>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</si>
  <si>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</si>
  <si>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</si>
  <si>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</si>
  <si>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</si>
  <si>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</si>
  <si>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</si>
  <si>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</si>
  <si>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</si>
  <si>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</si>
  <si>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</si>
  <si>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</si>
  <si>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</si>
  <si>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</si>
  <si>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</si>
  <si>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</si>
  <si>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</si>
  <si>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</si>
  <si>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</si>
  <si>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</si>
  <si>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</si>
  <si>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</si>
  <si>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</si>
  <si>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</si>
  <si>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</si>
  <si>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</si>
  <si>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</si>
  <si>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</si>
  <si>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</si>
  <si>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</si>
  <si>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</si>
  <si>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</si>
  <si>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</si>
  <si>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</si>
  <si>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</si>
  <si>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</si>
  <si>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</si>
  <si>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</si>
  <si>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</si>
  <si>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</si>
  <si>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</si>
  <si>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</si>
  <si>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</si>
  <si>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</si>
  <si>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</si>
  <si>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</si>
  <si>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</si>
  <si>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</si>
  <si>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</si>
  <si>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</si>
  <si>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</si>
  <si>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</si>
  <si>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</si>
  <si>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</si>
  <si>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</si>
  <si>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</si>
  <si>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</si>
  <si>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</si>
  <si>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</si>
  <si>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</si>
  <si>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</si>
  <si>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</si>
  <si>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</si>
  <si>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</si>
  <si>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</si>
  <si>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</si>
  <si>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</si>
  <si>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</si>
  <si>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</si>
  <si>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</si>
  <si>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</si>
  <si>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</si>
  <si>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</si>
  <si>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</si>
  <si>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</si>
  <si>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</si>
  <si>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</si>
  <si>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</si>
  <si>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</si>
  <si>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</si>
  <si>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</si>
  <si>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</si>
  <si>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</si>
  <si>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</si>
  <si>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</si>
  <si>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</si>
  <si>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</si>
  <si>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</si>
  <si>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</si>
  <si>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</si>
  <si>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</si>
  <si>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</si>
  <si>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</si>
  <si>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</si>
  <si>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</si>
  <si>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</si>
  <si>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</si>
  <si>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</si>
  <si>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</si>
  <si>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</si>
  <si>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</si>
  <si>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</si>
  <si>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</si>
  <si>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</si>
  <si>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</si>
  <si>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</si>
  <si>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</si>
  <si>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</si>
  <si>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</si>
  <si>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</si>
  <si>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</si>
  <si>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</si>
  <si>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</si>
  <si>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</si>
  <si>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</si>
  <si>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</si>
  <si>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</si>
  <si>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</si>
  <si>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</si>
  <si>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</si>
  <si>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</si>
  <si>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</si>
  <si>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</si>
  <si>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</si>
  <si>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</si>
  <si>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</si>
  <si>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</si>
  <si>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</si>
  <si>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</si>
  <si>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</si>
  <si>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</si>
  <si>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</si>
  <si>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</si>
  <si>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</si>
  <si>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</si>
  <si>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</si>
  <si>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</si>
  <si>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</si>
  <si>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</si>
  <si>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</si>
  <si>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</si>
  <si>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</si>
  <si>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</si>
  <si>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</si>
  <si>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</si>
  <si>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</si>
  <si>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</si>
  <si>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</si>
  <si>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</si>
  <si>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</si>
  <si>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</si>
  <si>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</si>
  <si>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</si>
  <si>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</si>
  <si>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</si>
  <si>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</si>
  <si>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</si>
  <si>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</si>
  <si>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</si>
  <si>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</si>
  <si>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</si>
  <si>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</si>
  <si>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</si>
  <si>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</si>
  <si>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</si>
  <si>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</si>
  <si>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</si>
  <si>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</si>
  <si>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</si>
  <si>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</si>
  <si>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</si>
  <si>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</si>
  <si>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</si>
  <si>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</si>
  <si>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</si>
  <si>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</si>
  <si>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</si>
  <si>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</si>
  <si>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</si>
  <si>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</si>
  <si>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</si>
  <si>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</si>
  <si>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</si>
  <si>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</si>
  <si>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</si>
  <si>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</si>
  <si>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</si>
  <si>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</si>
  <si>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</si>
  <si>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</si>
  <si>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</si>
  <si>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</si>
  <si>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</si>
  <si>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</si>
  <si>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</si>
  <si>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</si>
  <si>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</si>
  <si>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</si>
  <si>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</si>
  <si>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</si>
  <si>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</si>
  <si>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</si>
  <si>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</si>
  <si>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</si>
  <si>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</si>
  <si>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</si>
  <si>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</si>
  <si>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</si>
  <si>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</si>
  <si>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</si>
  <si>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</si>
  <si>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</si>
  <si>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</si>
  <si>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</si>
  <si>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</si>
  <si>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</si>
  <si>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</si>
  <si>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</si>
  <si>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</si>
  <si>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</si>
  <si>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</si>
  <si>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</si>
  <si>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</si>
  <si>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</si>
  <si>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</si>
  <si>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</si>
  <si>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</si>
  <si>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</si>
  <si>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</si>
  <si>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</si>
  <si>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</si>
  <si>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</si>
  <si>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</si>
  <si>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</si>
  <si>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</si>
  <si>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</si>
  <si>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</si>
  <si>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</si>
  <si>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</si>
  <si>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</si>
  <si>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</si>
  <si>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</si>
  <si>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</si>
  <si>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</si>
  <si>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</si>
  <si>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</si>
  <si>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</si>
  <si>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</si>
  <si>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</si>
  <si>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</si>
  <si>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</si>
  <si>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</si>
  <si>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</si>
  <si>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</si>
  <si>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</si>
  <si>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</si>
  <si>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</si>
  <si>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</si>
  <si>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</si>
  <si>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</si>
  <si>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</si>
  <si>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</si>
  <si>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</si>
  <si>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</si>
  <si>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</si>
  <si>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</si>
  <si>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</si>
  <si>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</si>
  <si>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</si>
  <si>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</si>
  <si>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</si>
  <si>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</si>
  <si>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</si>
  <si>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</si>
  <si>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</si>
  <si>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</si>
  <si>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</si>
  <si>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</si>
  <si>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</si>
  <si>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</si>
  <si>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</si>
  <si>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</si>
  <si>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</si>
  <si>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</si>
  <si>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</si>
  <si>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</si>
  <si>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</si>
  <si>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</si>
  <si>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</si>
  <si>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</si>
  <si>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</si>
  <si>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</si>
  <si>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</si>
  <si>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</si>
  <si>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</si>
  <si>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</si>
  <si>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</si>
  <si>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</si>
  <si>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</si>
  <si>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</si>
  <si>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</si>
  <si>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</si>
  <si>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</si>
  <si>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</si>
  <si>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</si>
  <si>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</si>
  <si>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</si>
  <si>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</si>
  <si>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</si>
  <si>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</si>
  <si>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</si>
  <si>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</si>
  <si>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</si>
  <si>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</si>
  <si>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</si>
  <si>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</si>
  <si>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</si>
  <si>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</si>
  <si>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</si>
  <si>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</si>
  <si>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</si>
  <si>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</si>
  <si>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</si>
  <si>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</si>
  <si>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</si>
  <si>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</si>
  <si>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</si>
  <si>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</si>
  <si>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</si>
  <si>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</si>
  <si>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</si>
  <si>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</si>
  <si>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</si>
  <si>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</si>
  <si>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</si>
  <si>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</si>
  <si>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</si>
  <si>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</si>
  <si>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</si>
  <si>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</si>
  <si>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</si>
  <si>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</si>
  <si>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</si>
  <si>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</si>
  <si>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</si>
  <si>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</si>
  <si>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</si>
  <si>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</si>
  <si>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</si>
  <si>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</si>
  <si>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</si>
  <si>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</si>
  <si>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</si>
  <si>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</si>
  <si>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</si>
  <si>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</si>
  <si>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</si>
  <si>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</si>
  <si>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</si>
  <si>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</si>
  <si>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</si>
  <si>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</si>
  <si>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</si>
  <si>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</si>
  <si>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</si>
  <si>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</si>
  <si>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</si>
  <si>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</si>
  <si>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</si>
  <si>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</si>
  <si>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</si>
  <si>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</si>
  <si>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</si>
  <si>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</si>
  <si>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</si>
  <si>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</si>
  <si>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</si>
  <si>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</si>
  <si>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</si>
  <si>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</si>
  <si>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</si>
  <si>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</si>
  <si>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</si>
  <si>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</si>
  <si>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</si>
  <si>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</si>
  <si>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</si>
  <si>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</si>
  <si>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</si>
  <si>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</si>
  <si>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</si>
  <si>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</si>
  <si>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</si>
  <si>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</si>
  <si>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</si>
  <si>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</si>
  <si>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</si>
  <si>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</si>
  <si>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</si>
  <si>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</si>
  <si>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</si>
  <si>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</si>
  <si>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</si>
  <si>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</si>
  <si>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</si>
  <si>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</si>
  <si>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</si>
  <si>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</si>
  <si>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</si>
  <si>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</si>
  <si>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</si>
  <si>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</si>
  <si>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</si>
  <si>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</si>
  <si>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</si>
  <si>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</si>
  <si>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</si>
  <si>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</si>
  <si>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</si>
  <si>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</si>
  <si>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</si>
  <si>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</si>
  <si>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</si>
  <si>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</si>
  <si>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</si>
  <si>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</si>
  <si>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</si>
  <si>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</si>
  <si>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</si>
  <si>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</si>
  <si>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</si>
  <si>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</si>
  <si>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</si>
  <si>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</si>
  <si>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</si>
  <si>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</si>
  <si>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</si>
  <si>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</si>
  <si>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</si>
  <si>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</si>
  <si>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</si>
  <si>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</si>
  <si>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</si>
  <si>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</si>
  <si>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</si>
  <si>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</si>
  <si>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</si>
  <si>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</si>
  <si>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</si>
  <si>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</si>
  <si>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</si>
  <si>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</si>
  <si>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</si>
  <si>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</si>
  <si>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</si>
  <si>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</si>
  <si>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</si>
  <si>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</si>
  <si>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</si>
  <si>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</si>
  <si>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</si>
  <si>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</si>
  <si>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</si>
  <si>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</si>
  <si>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</si>
  <si>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</si>
  <si>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</si>
  <si>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</si>
  <si>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</si>
  <si>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</si>
  <si>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</si>
  <si>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</si>
  <si>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</si>
  <si>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</si>
  <si>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</si>
  <si>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</si>
  <si>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</si>
  <si>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</si>
  <si>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</si>
  <si>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</si>
  <si>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</si>
  <si>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</si>
  <si>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</si>
  <si>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</si>
  <si>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</si>
  <si>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</si>
  <si>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</si>
  <si>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</si>
  <si>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</si>
  <si>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</si>
  <si>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</si>
  <si>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</si>
  <si>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</si>
  <si>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</si>
  <si>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</si>
  <si>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</si>
  <si>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</si>
  <si>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</si>
  <si>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</si>
  <si>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</si>
  <si>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</si>
  <si>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</si>
  <si>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</si>
  <si>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</si>
  <si>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</si>
  <si>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</si>
  <si>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</si>
  <si>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</si>
  <si>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</si>
  <si>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</si>
  <si>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</si>
  <si>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</si>
  <si>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</si>
  <si>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</si>
  <si>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</si>
  <si>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</si>
  <si>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</si>
  <si>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</si>
  <si>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</si>
  <si>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</si>
  <si>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</si>
  <si>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</si>
  <si>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</si>
  <si>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</si>
  <si>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</si>
  <si>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</si>
  <si>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</si>
  <si>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</si>
  <si>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</si>
  <si>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</si>
  <si>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</si>
  <si>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</si>
  <si>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</si>
  <si>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</si>
  <si>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</si>
  <si>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</si>
  <si>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</si>
  <si>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</si>
  <si>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</si>
  <si>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</si>
  <si>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</si>
  <si>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</si>
  <si>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</si>
  <si>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</si>
  <si>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</si>
  <si>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</si>
  <si>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</si>
  <si>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</si>
  <si>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</si>
  <si>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</si>
  <si>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</si>
  <si>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</si>
  <si>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</si>
  <si>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</si>
  <si>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</si>
  <si>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</si>
  <si>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</si>
  <si>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</si>
  <si>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</si>
  <si>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</si>
  <si>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</si>
  <si>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</si>
  <si>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</si>
  <si>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</si>
  <si>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</si>
  <si>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</si>
  <si>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</si>
  <si>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</si>
  <si>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</si>
  <si>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</si>
  <si>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</si>
  <si>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</si>
  <si>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</si>
  <si>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</si>
  <si>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</si>
  <si>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</si>
  <si>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</si>
  <si>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</si>
  <si>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</si>
  <si>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</si>
  <si>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</si>
  <si>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</si>
  <si>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</si>
  <si>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</si>
  <si>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</si>
  <si>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</si>
  <si>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</si>
  <si>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</si>
  <si>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</si>
  <si>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</si>
  <si>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</si>
  <si>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</si>
  <si>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</si>
  <si>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</si>
  <si>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</si>
  <si>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</si>
  <si>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</si>
  <si>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</si>
  <si>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</si>
  <si>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</si>
  <si>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</si>
  <si>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</si>
  <si>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</si>
  <si>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</si>
  <si>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</si>
  <si>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</si>
  <si>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</si>
  <si>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</si>
  <si>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</si>
  <si>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</si>
  <si>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</si>
  <si>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</si>
  <si>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</si>
  <si>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</si>
  <si>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</si>
  <si>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</si>
  <si>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</si>
  <si>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</si>
  <si>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</si>
  <si>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</si>
  <si>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</si>
  <si>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</si>
  <si>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</si>
  <si>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</si>
  <si>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</si>
  <si>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</si>
  <si>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</si>
  <si>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</si>
  <si>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</si>
  <si>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</si>
  <si>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</si>
  <si>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</si>
  <si>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</si>
  <si>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</si>
  <si>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</si>
  <si>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</si>
  <si>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</si>
  <si>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</si>
  <si>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</si>
  <si>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</si>
  <si>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</si>
  <si>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</si>
  <si>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</si>
  <si>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</si>
  <si>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</si>
  <si>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</si>
  <si>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</si>
  <si>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</si>
  <si>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</si>
  <si>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</si>
  <si>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</si>
  <si>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</si>
  <si>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</si>
  <si>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</si>
  <si>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</si>
  <si>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</si>
  <si>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</si>
  <si>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</si>
  <si>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</si>
  <si>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</si>
  <si>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</si>
  <si>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</si>
  <si>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</si>
  <si>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</si>
  <si>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</si>
  <si>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</si>
  <si>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</si>
  <si>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</si>
  <si>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</si>
  <si>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</si>
  <si>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</si>
  <si>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</si>
  <si>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</si>
  <si>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</si>
  <si>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</si>
  <si>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</si>
  <si>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</si>
  <si>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</si>
  <si>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</si>
  <si>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</si>
  <si>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</si>
  <si>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</si>
  <si>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</si>
  <si>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</si>
  <si>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</si>
  <si>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</si>
  <si>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</si>
  <si>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</si>
  <si>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</si>
  <si>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</si>
  <si>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</si>
  <si>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</si>
  <si>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</si>
  <si>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</si>
  <si>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</si>
  <si>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</si>
  <si>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</si>
  <si>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</si>
  <si>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</si>
  <si>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</si>
  <si>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</si>
  <si>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</si>
  <si>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</si>
  <si>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</si>
  <si>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</si>
  <si>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</si>
  <si>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</si>
  <si>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</si>
  <si>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</si>
  <si>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</si>
  <si>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</si>
  <si>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</si>
  <si>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</si>
  <si>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</si>
  <si>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</si>
  <si>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</si>
  <si>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</si>
  <si>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</si>
  <si>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</si>
  <si>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</si>
  <si>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</si>
  <si>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</si>
  <si>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</si>
  <si>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</si>
  <si>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</si>
  <si>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</si>
  <si>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</si>
  <si>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</si>
  <si>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</si>
  <si>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</si>
  <si>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</si>
  <si>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</si>
  <si>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</si>
  <si>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</si>
  <si>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</si>
  <si>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</si>
  <si>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</si>
  <si>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</si>
  <si>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</si>
  <si>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</si>
  <si>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</si>
  <si>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</si>
  <si>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</si>
  <si>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</si>
  <si>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</si>
  <si>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</si>
  <si>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</si>
  <si>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</si>
  <si>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</si>
  <si>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</si>
  <si>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</si>
  <si>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</si>
  <si>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</si>
  <si>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</si>
  <si>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</si>
  <si>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</si>
  <si>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</si>
  <si>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</si>
  <si>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</si>
  <si>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</si>
  <si>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</si>
  <si>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</si>
  <si>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</si>
  <si>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</si>
  <si>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</si>
  <si>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</si>
  <si>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</si>
  <si>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</si>
  <si>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</si>
  <si>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</si>
  <si>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</si>
  <si>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</si>
  <si>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</si>
  <si>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</si>
  <si>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</si>
  <si>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</si>
  <si>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</si>
  <si>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</si>
  <si>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</si>
  <si>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</si>
  <si>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</si>
  <si>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</si>
  <si>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</si>
  <si>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</si>
  <si>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</si>
  <si>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</si>
  <si>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</si>
  <si>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</si>
  <si>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</si>
  <si>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</si>
  <si>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</si>
  <si>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</si>
  <si>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</si>
  <si>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</si>
  <si>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</si>
  <si>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</si>
  <si>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</si>
  <si>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</si>
  <si>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</si>
  <si>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</si>
  <si>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</si>
  <si>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</si>
  <si>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</si>
  <si>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</si>
  <si>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</si>
  <si>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</si>
  <si>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</si>
  <si>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</si>
  <si>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</si>
  <si>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</si>
  <si>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</si>
  <si>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</si>
  <si>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</si>
  <si>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</si>
  <si>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</si>
  <si>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</si>
  <si>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</si>
  <si>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</si>
  <si>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</si>
  <si>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</si>
  <si>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</si>
  <si>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</si>
  <si>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</si>
  <si>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</si>
  <si>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</si>
  <si>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</si>
  <si>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</si>
  <si>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</si>
  <si>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</si>
  <si>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</si>
  <si>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</si>
  <si>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</si>
  <si>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</si>
  <si>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</si>
  <si>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</si>
  <si>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</si>
  <si>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</si>
  <si>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</si>
  <si>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</si>
  <si>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</si>
  <si>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</si>
  <si>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</si>
  <si>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</si>
  <si>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</si>
  <si>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</si>
  <si>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</si>
  <si>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</si>
  <si>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</si>
  <si>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</si>
  <si>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</si>
  <si>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</si>
  <si>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</si>
  <si>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</si>
  <si>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</si>
  <si>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</si>
  <si>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</si>
  <si>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</si>
  <si>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</si>
  <si>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</si>
  <si>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</si>
  <si>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</si>
  <si>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</si>
  <si>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</si>
  <si>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</si>
  <si>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</si>
  <si>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</si>
  <si>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</si>
  <si>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</si>
  <si>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</si>
  <si>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</si>
  <si>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</si>
  <si>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</si>
  <si>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</si>
  <si>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</si>
  <si>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</si>
  <si>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</si>
  <si>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</si>
  <si>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</si>
  <si>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</si>
  <si>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</si>
  <si>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</si>
  <si>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</si>
  <si>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</si>
  <si>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</si>
  <si>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</si>
  <si>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</si>
  <si>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</si>
  <si>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</si>
  <si>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</si>
  <si>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</si>
  <si>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</si>
  <si>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</si>
  <si>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</si>
  <si>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</si>
  <si>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</si>
  <si>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</si>
  <si>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</si>
  <si>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</si>
  <si>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</si>
  <si>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</si>
  <si>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</si>
  <si>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</si>
  <si>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</si>
  <si>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</si>
  <si>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</si>
  <si>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</si>
  <si>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</si>
  <si>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</si>
  <si>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</si>
  <si>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</si>
  <si>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</si>
  <si>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</si>
  <si>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</si>
  <si>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</si>
  <si>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</si>
  <si>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</si>
  <si>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</si>
  <si>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</si>
  <si>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</si>
  <si>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</si>
  <si>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</si>
  <si>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</si>
  <si>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</si>
  <si>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</si>
  <si>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</si>
  <si>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</si>
  <si>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</si>
  <si>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</si>
  <si>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</si>
  <si>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</si>
  <si>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</si>
  <si>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</si>
  <si>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</si>
  <si>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</si>
  <si>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</si>
  <si>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</si>
  <si>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</si>
  <si>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</si>
  <si>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</si>
  <si>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</si>
  <si>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</si>
  <si>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</si>
  <si>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</si>
  <si>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</si>
  <si>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</si>
  <si>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</si>
  <si>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</si>
  <si>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</si>
  <si>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</si>
  <si>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</si>
  <si>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</si>
  <si>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</si>
  <si>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</si>
  <si>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</si>
  <si>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</si>
  <si>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</si>
  <si>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</si>
  <si>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</si>
  <si>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</si>
  <si>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</si>
  <si>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</si>
  <si>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</si>
  <si>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</si>
  <si>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</si>
  <si>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</si>
  <si>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</si>
  <si>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</si>
  <si>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</si>
  <si>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</si>
  <si>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</si>
  <si>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</si>
  <si>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</si>
  <si>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</si>
  <si>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</si>
  <si>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</si>
  <si>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</si>
  <si>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</si>
  <si>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</si>
  <si>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</si>
  <si>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</si>
  <si>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</si>
  <si>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</si>
  <si>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</si>
  <si>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</si>
  <si>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</si>
  <si>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</si>
  <si>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</si>
  <si>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</si>
  <si>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</si>
  <si>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</si>
  <si>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</si>
  <si>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</si>
  <si>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</si>
  <si>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</si>
  <si>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</si>
  <si>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</si>
  <si>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</si>
  <si>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</si>
  <si>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</si>
  <si>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</si>
  <si>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</si>
  <si>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</si>
  <si>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</si>
  <si>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</si>
  <si>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</si>
  <si>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</si>
  <si>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</si>
  <si>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</si>
  <si>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</si>
  <si>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</si>
  <si>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</si>
  <si>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</si>
  <si>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</si>
  <si>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</si>
  <si>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</si>
  <si>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</si>
  <si>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</si>
  <si>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</si>
  <si>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</si>
  <si>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</si>
  <si>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</si>
  <si>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</si>
  <si>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</si>
  <si>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</si>
  <si>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</si>
  <si>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</si>
  <si>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</si>
  <si>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</si>
  <si>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</si>
  <si>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</si>
  <si>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</si>
  <si>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</si>
  <si>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</si>
  <si>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</si>
  <si>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</si>
  <si>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</si>
  <si>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</si>
  <si>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</si>
  <si>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</si>
  <si>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</si>
  <si>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</si>
  <si>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</si>
  <si>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</si>
  <si>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</si>
  <si>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</si>
  <si>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</si>
  <si>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</si>
  <si>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</si>
  <si>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</si>
  <si>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</si>
  <si>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</si>
  <si>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</si>
  <si>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</si>
  <si>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</si>
  <si>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</si>
  <si>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</si>
  <si>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</si>
  <si>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</si>
  <si>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</si>
  <si>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</si>
  <si>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</si>
  <si>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</si>
  <si>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</si>
  <si>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</si>
  <si>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</si>
  <si>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</si>
  <si>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</si>
  <si>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</si>
  <si>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</si>
  <si>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</si>
  <si>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</si>
  <si>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</si>
  <si>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</si>
  <si>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</si>
  <si>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</si>
  <si>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</si>
  <si>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</si>
  <si>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</si>
  <si>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</si>
  <si>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</si>
  <si>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</si>
  <si>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</si>
  <si>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</si>
  <si>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</si>
  <si>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</si>
  <si>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</si>
  <si>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</si>
  <si>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</si>
  <si>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</si>
  <si>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</si>
  <si>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</si>
  <si>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</si>
  <si>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</si>
  <si>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</si>
  <si>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</si>
  <si>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</si>
  <si>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</si>
  <si>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</si>
  <si>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</si>
  <si>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</si>
  <si>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</si>
  <si>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</si>
  <si>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</si>
  <si>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</si>
  <si>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</si>
  <si>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</si>
  <si>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</si>
  <si>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</si>
  <si>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</si>
  <si>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</si>
  <si>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</si>
  <si>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</si>
  <si>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</si>
  <si>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</si>
  <si>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</si>
  <si>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</si>
  <si>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</si>
  <si>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</si>
  <si>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</si>
  <si>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</si>
  <si>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</si>
  <si>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</si>
  <si>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</si>
  <si>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</si>
  <si>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</si>
  <si>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</si>
  <si>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</si>
  <si>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</si>
  <si>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</si>
  <si>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</si>
  <si>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</si>
  <si>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</si>
  <si>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</si>
  <si>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</si>
  <si>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</si>
  <si>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</si>
  <si>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</si>
  <si>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</si>
  <si>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</si>
  <si>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</si>
  <si>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</si>
  <si>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</si>
  <si>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</si>
  <si>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</si>
  <si>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</si>
  <si>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</si>
  <si>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</si>
  <si>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</si>
  <si>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</si>
  <si>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</si>
  <si>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</si>
  <si>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</si>
  <si>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</si>
  <si>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</si>
  <si>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</si>
  <si>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</si>
  <si>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</si>
  <si>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</si>
  <si>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</si>
  <si>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</si>
  <si>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</si>
  <si>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</si>
  <si>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</si>
  <si>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</si>
  <si>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</si>
  <si>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</si>
  <si>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</si>
  <si>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</si>
  <si>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</si>
  <si>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</si>
  <si>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</si>
  <si>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Cepeda, Ricardo Alberto</t>
  </si>
  <si>
    <t>GAVETA DE RECHAZO LLENA</t>
  </si>
  <si>
    <t>In Progress</t>
  </si>
  <si>
    <t>ATM S/M Bravo Hipica</t>
  </si>
  <si>
    <t>SIN ACTIVIDAD DE RETIRO</t>
  </si>
  <si>
    <t>3 Febrero de 2021</t>
  </si>
  <si>
    <t>335780539</t>
  </si>
  <si>
    <t>335781130</t>
  </si>
  <si>
    <t>335781000</t>
  </si>
  <si>
    <t>GAVETA DE DEPOSITO LLENA</t>
  </si>
  <si>
    <t>335781222</t>
  </si>
  <si>
    <t>335781426 </t>
  </si>
  <si>
    <t>335781595</t>
  </si>
  <si>
    <t>335781561</t>
  </si>
  <si>
    <t>335781545</t>
  </si>
  <si>
    <t>335781671</t>
  </si>
  <si>
    <t>335781668</t>
  </si>
  <si>
    <t>335781661</t>
  </si>
  <si>
    <t>335781676</t>
  </si>
  <si>
    <t>335781674</t>
  </si>
  <si>
    <t>2/3/2021  17:00 PM</t>
  </si>
  <si>
    <t>2/4/2021  6:00AM</t>
  </si>
  <si>
    <t>335782242</t>
  </si>
  <si>
    <t>335781919</t>
  </si>
  <si>
    <t>335781880</t>
  </si>
  <si>
    <t>335781795</t>
  </si>
  <si>
    <t>335781777</t>
  </si>
  <si>
    <t>2 Gavetas Vacias y 1 fallando</t>
  </si>
  <si>
    <t>335782686</t>
  </si>
  <si>
    <t>335782680</t>
  </si>
  <si>
    <t>335782679</t>
  </si>
  <si>
    <t>335782550</t>
  </si>
  <si>
    <t>335782535</t>
  </si>
  <si>
    <t>335782523</t>
  </si>
  <si>
    <t>335782517</t>
  </si>
  <si>
    <t>335782508</t>
  </si>
  <si>
    <t>335782498</t>
  </si>
  <si>
    <t>335782477</t>
  </si>
  <si>
    <t>335782321</t>
  </si>
  <si>
    <t>335782985</t>
  </si>
  <si>
    <t>335782984</t>
  </si>
  <si>
    <t>335782982</t>
  </si>
  <si>
    <t>335782981</t>
  </si>
  <si>
    <t>335782980</t>
  </si>
  <si>
    <t>335782979</t>
  </si>
  <si>
    <t>335782978</t>
  </si>
  <si>
    <t>335782977</t>
  </si>
  <si>
    <t>335782976</t>
  </si>
  <si>
    <t>335782975</t>
  </si>
  <si>
    <t>335782974</t>
  </si>
  <si>
    <t>335782972</t>
  </si>
  <si>
    <t>335782970</t>
  </si>
  <si>
    <t>335782967</t>
  </si>
  <si>
    <t>335782966</t>
  </si>
  <si>
    <t>335782962</t>
  </si>
  <si>
    <t>335782957</t>
  </si>
  <si>
    <t>335782956</t>
  </si>
  <si>
    <t>335782952</t>
  </si>
  <si>
    <t>335782942</t>
  </si>
  <si>
    <t>335782937</t>
  </si>
  <si>
    <t>335782923</t>
  </si>
  <si>
    <t>335782920</t>
  </si>
  <si>
    <t>335782918</t>
  </si>
  <si>
    <t>335782907</t>
  </si>
  <si>
    <t>335782905</t>
  </si>
  <si>
    <t>335782901</t>
  </si>
  <si>
    <t>335782890</t>
  </si>
  <si>
    <t>335782879</t>
  </si>
  <si>
    <t>335782862</t>
  </si>
  <si>
    <t>335782857</t>
  </si>
  <si>
    <t>335782848</t>
  </si>
  <si>
    <t>335782839</t>
  </si>
  <si>
    <t>335782820</t>
  </si>
  <si>
    <t>335782814</t>
  </si>
  <si>
    <t>335782805</t>
  </si>
  <si>
    <t>335782783</t>
  </si>
  <si>
    <t>335782771</t>
  </si>
  <si>
    <t>335782761</t>
  </si>
  <si>
    <t>335782715</t>
  </si>
  <si>
    <t>Reyes Martinez, Samuel Elymax</t>
  </si>
  <si>
    <t>335782998</t>
  </si>
  <si>
    <t>335782996</t>
  </si>
  <si>
    <t>335782995</t>
  </si>
  <si>
    <t>335782994</t>
  </si>
  <si>
    <t>335782992</t>
  </si>
  <si>
    <t>335783004</t>
  </si>
  <si>
    <t>335783003</t>
  </si>
  <si>
    <t>335783002</t>
  </si>
  <si>
    <t>335783001</t>
  </si>
  <si>
    <t>335783000</t>
  </si>
  <si>
    <t>335783009</t>
  </si>
  <si>
    <t>335783007</t>
  </si>
  <si>
    <t>335783006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</si>
</sst>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30" fillId="4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21"/>
      <tableStyleElement type="headerRow" dxfId="820"/>
      <tableStyleElement type="totalRow" dxfId="819"/>
      <tableStyleElement type="firstColumn" dxfId="818"/>
      <tableStyleElement type="lastColumn" dxfId="817"/>
      <tableStyleElement type="firstRowStripe" dxfId="816"/>
      <tableStyleElement type="firstColumnStripe" dxfId="81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9"/>
  <sheetViews>
    <sheetView tabSelected="1" topLeftCell="I1" zoomScale="80" zoomScaleNormal="80" workbookViewId="0">
      <pane ySplit="4" topLeftCell="A68" activePane="bottomLeft" state="frozen"/>
      <selection pane="bottomLeft" activeCell="N76" sqref="N76"/>
    </sheetView>
  </sheetViews>
  <sheetFormatPr baseColWidth="10" defaultColWidth="25.6640625" defaultRowHeight="14.4" x14ac:dyDescent="0.3"/>
  <cols>
    <col min="1" max="1" width="25.33203125" style="70" bestFit="1" customWidth="1"/>
    <col min="2" max="2" width="19.5546875" style="114" bestFit="1" customWidth="1"/>
    <col min="3" max="3" width="15.77734375" style="47" bestFit="1" customWidth="1"/>
    <col min="4" max="4" width="27.33203125" style="70" customWidth="1"/>
    <col min="5" max="5" width="11.33203125" style="113" customWidth="1"/>
    <col min="6" max="6" width="11" style="48" customWidth="1"/>
    <col min="7" max="7" width="50.5546875" style="48" bestFit="1" customWidth="1"/>
    <col min="8" max="11" width="6.44140625" style="48" bestFit="1" customWidth="1"/>
    <col min="12" max="12" width="48.109375" style="48" bestFit="1" customWidth="1"/>
    <col min="13" max="13" width="18.6640625" style="70" bestFit="1" customWidth="1"/>
    <col min="14" max="14" width="17.109375" style="85" bestFit="1" customWidth="1"/>
    <col min="15" max="15" width="35.109375" style="85" bestFit="1" customWidth="1"/>
    <col min="16" max="16" width="22.109375" style="74" bestFit="1" customWidth="1"/>
    <col min="17" max="17" width="48.109375" style="66" bestFit="1" customWidth="1"/>
    <col min="18" max="16384" width="25.6640625" style="45"/>
  </cols>
  <sheetData>
    <row r="1" spans="1:17" ht="17.399999999999999" x14ac:dyDescent="0.3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7.399999999999999" x14ac:dyDescent="0.3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" thickBot="1" x14ac:dyDescent="0.35">
      <c r="A3" s="132" t="s">
        <v>2505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15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119" t="str">
        <f>VLOOKUP(E5,'LISTADO ATM'!$A$2:$C$896,3,0)</f>
        <v>DISTRITO NACIONAL</v>
      </c>
      <c r="B5" s="109">
        <v>335766639</v>
      </c>
      <c r="C5" s="101">
        <v>44214.57099537037</v>
      </c>
      <c r="D5" s="119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ATM'!$A$2:$B$895,2,0)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4" t="s">
        <v>2228</v>
      </c>
      <c r="M5" s="103" t="s">
        <v>2473</v>
      </c>
      <c r="N5" s="102" t="s">
        <v>2497</v>
      </c>
      <c r="O5" s="119" t="s">
        <v>2483</v>
      </c>
      <c r="P5" s="119"/>
      <c r="Q5" s="103" t="s">
        <v>2228</v>
      </c>
    </row>
    <row r="6" spans="1:17" ht="17.399999999999999" x14ac:dyDescent="0.3">
      <c r="A6" s="119" t="str">
        <f>VLOOKUP(E6,'LISTADO ATM'!$A$2:$C$896,3,0)</f>
        <v>DISTRITO NACIONAL</v>
      </c>
      <c r="B6" s="109">
        <v>335777040</v>
      </c>
      <c r="C6" s="101">
        <v>44228.251388888886</v>
      </c>
      <c r="D6" s="119" t="s">
        <v>2189</v>
      </c>
      <c r="E6" s="99">
        <v>708</v>
      </c>
      <c r="F6" s="84" t="str">
        <f>VLOOKUP(E6,VIP!$A$2:$O11469,2,0)</f>
        <v>DRBR505</v>
      </c>
      <c r="G6" s="98" t="str">
        <f>VLOOKUP(E6,'LISTADO ATM'!$A$2:$B$895,2,0)</f>
        <v xml:space="preserve">ATM El Vestir De Hoy </v>
      </c>
      <c r="H6" s="98" t="str">
        <f>VLOOKUP(E6,VIP!$A$2:$O16389,7,FALSE)</f>
        <v>Si</v>
      </c>
      <c r="I6" s="98" t="str">
        <f>VLOOKUP(E6,VIP!$A$2:$O8354,8,FALSE)</f>
        <v>Si</v>
      </c>
      <c r="J6" s="98" t="str">
        <f>VLOOKUP(E6,VIP!$A$2:$O8304,8,FALSE)</f>
        <v>Si</v>
      </c>
      <c r="K6" s="98" t="str">
        <f>VLOOKUP(E6,VIP!$A$2:$O11878,6,0)</f>
        <v>NO</v>
      </c>
      <c r="L6" s="104" t="s">
        <v>2228</v>
      </c>
      <c r="M6" s="103" t="s">
        <v>2473</v>
      </c>
      <c r="N6" s="102" t="s">
        <v>2497</v>
      </c>
      <c r="O6" s="119" t="s">
        <v>2483</v>
      </c>
      <c r="P6" s="119"/>
      <c r="Q6" s="103" t="s">
        <v>2228</v>
      </c>
    </row>
    <row r="7" spans="1:17" ht="17.399999999999999" x14ac:dyDescent="0.3">
      <c r="A7" s="119" t="str">
        <f>VLOOKUP(E7,'LISTADO ATM'!$A$2:$C$896,3,0)</f>
        <v>DISTRITO NACIONAL</v>
      </c>
      <c r="B7" s="109">
        <v>335778625</v>
      </c>
      <c r="C7" s="101">
        <v>44228.855219907404</v>
      </c>
      <c r="D7" s="119" t="s">
        <v>2477</v>
      </c>
      <c r="E7" s="99">
        <v>355</v>
      </c>
      <c r="F7" s="84" t="str">
        <f>VLOOKUP(E7,VIP!$A$2:$O11643,2,0)</f>
        <v>DRBR355</v>
      </c>
      <c r="G7" s="98" t="str">
        <f>VLOOKUP(E7,'LISTADO ATM'!$A$2:$B$895,2,0)</f>
        <v xml:space="preserve">ATM UNP Metro II </v>
      </c>
      <c r="H7" s="98" t="str">
        <f>VLOOKUP(E7,VIP!$A$2:$O16563,7,FALSE)</f>
        <v>Si</v>
      </c>
      <c r="I7" s="98" t="str">
        <f>VLOOKUP(E7,VIP!$A$2:$O8528,8,FALSE)</f>
        <v>Si</v>
      </c>
      <c r="J7" s="98" t="str">
        <f>VLOOKUP(E7,VIP!$A$2:$O8478,8,FALSE)</f>
        <v>Si</v>
      </c>
      <c r="K7" s="98" t="str">
        <f>VLOOKUP(E7,VIP!$A$2:$O12052,6,0)</f>
        <v>SI</v>
      </c>
      <c r="L7" s="104" t="s">
        <v>2430</v>
      </c>
      <c r="M7" s="103" t="s">
        <v>2473</v>
      </c>
      <c r="N7" s="102" t="s">
        <v>2481</v>
      </c>
      <c r="O7" s="119" t="s">
        <v>2482</v>
      </c>
      <c r="P7" s="119"/>
      <c r="Q7" s="103" t="s">
        <v>2430</v>
      </c>
    </row>
    <row r="8" spans="1:17" ht="17.399999999999999" x14ac:dyDescent="0.3">
      <c r="A8" s="119" t="str">
        <f>VLOOKUP(E8,'LISTADO ATM'!$A$2:$C$896,3,0)</f>
        <v>ESTE</v>
      </c>
      <c r="B8" s="109">
        <v>335779638</v>
      </c>
      <c r="C8" s="101">
        <v>44229.569293981483</v>
      </c>
      <c r="D8" s="119" t="s">
        <v>2189</v>
      </c>
      <c r="E8" s="99">
        <v>16</v>
      </c>
      <c r="F8" s="84" t="str">
        <f>VLOOKUP(E8,VIP!$A$2:$O11650,2,0)</f>
        <v>DRBR016</v>
      </c>
      <c r="G8" s="98" t="str">
        <f>VLOOKUP(E8,'LISTADO ATM'!$A$2:$B$895,2,0)</f>
        <v>ATM Estación Texaco Sabana de la Mar</v>
      </c>
      <c r="H8" s="98" t="str">
        <f>VLOOKUP(E8,VIP!$A$2:$O16570,7,FALSE)</f>
        <v>Si</v>
      </c>
      <c r="I8" s="98" t="str">
        <f>VLOOKUP(E8,VIP!$A$2:$O8535,8,FALSE)</f>
        <v>Si</v>
      </c>
      <c r="J8" s="98" t="str">
        <f>VLOOKUP(E8,VIP!$A$2:$O8485,8,FALSE)</f>
        <v>Si</v>
      </c>
      <c r="K8" s="98" t="str">
        <f>VLOOKUP(E8,VIP!$A$2:$O12059,6,0)</f>
        <v>NO</v>
      </c>
      <c r="L8" s="104" t="s">
        <v>2504</v>
      </c>
      <c r="M8" s="103" t="s">
        <v>2473</v>
      </c>
      <c r="N8" s="102" t="s">
        <v>2502</v>
      </c>
      <c r="O8" s="119" t="s">
        <v>2483</v>
      </c>
      <c r="P8" s="119"/>
      <c r="Q8" s="103" t="s">
        <v>2504</v>
      </c>
    </row>
    <row r="9" spans="1:17" ht="17.399999999999999" x14ac:dyDescent="0.3">
      <c r="A9" s="119" t="str">
        <f>VLOOKUP(E9,'LISTADO ATM'!$A$2:$C$896,3,0)</f>
        <v>DISTRITO NACIONAL</v>
      </c>
      <c r="B9" s="109" t="s">
        <v>2506</v>
      </c>
      <c r="C9" s="101">
        <v>44230.395972222221</v>
      </c>
      <c r="D9" s="119" t="s">
        <v>2189</v>
      </c>
      <c r="E9" s="99">
        <v>248</v>
      </c>
      <c r="F9" s="84" t="str">
        <f>VLOOKUP(E9,VIP!$A$2:$O11655,2,0)</f>
        <v>DRBR248</v>
      </c>
      <c r="G9" s="98" t="str">
        <f>VLOOKUP(E9,'LISTADO ATM'!$A$2:$B$895,2,0)</f>
        <v xml:space="preserve">ATM Shell Paraiso </v>
      </c>
      <c r="H9" s="98" t="str">
        <f>VLOOKUP(E9,VIP!$A$2:$O16575,7,FALSE)</f>
        <v>Si</v>
      </c>
      <c r="I9" s="98" t="str">
        <f>VLOOKUP(E9,VIP!$A$2:$O8540,8,FALSE)</f>
        <v>Si</v>
      </c>
      <c r="J9" s="98" t="str">
        <f>VLOOKUP(E9,VIP!$A$2:$O8490,8,FALSE)</f>
        <v>Si</v>
      </c>
      <c r="K9" s="98" t="str">
        <f>VLOOKUP(E9,VIP!$A$2:$O12064,6,0)</f>
        <v>NO</v>
      </c>
      <c r="L9" s="104" t="s">
        <v>2504</v>
      </c>
      <c r="M9" s="103" t="s">
        <v>2473</v>
      </c>
      <c r="N9" s="102" t="s">
        <v>2481</v>
      </c>
      <c r="O9" s="119" t="s">
        <v>2483</v>
      </c>
      <c r="P9" s="119"/>
      <c r="Q9" s="103" t="s">
        <v>2504</v>
      </c>
    </row>
    <row r="10" spans="1:17" ht="17.399999999999999" x14ac:dyDescent="0.3">
      <c r="A10" s="119" t="str">
        <f>VLOOKUP(E10,'LISTADO ATM'!$A$2:$C$896,3,0)</f>
        <v>DISTRITO NACIONAL</v>
      </c>
      <c r="B10" s="109" t="s">
        <v>2508</v>
      </c>
      <c r="C10" s="101">
        <v>44230.512916666667</v>
      </c>
      <c r="D10" s="119" t="s">
        <v>2477</v>
      </c>
      <c r="E10" s="99">
        <v>149</v>
      </c>
      <c r="F10" s="84" t="str">
        <f>VLOOKUP(E10,VIP!$A$2:$O11653,2,0)</f>
        <v>DRBR149</v>
      </c>
      <c r="G10" s="98" t="str">
        <f>VLOOKUP(E10,'LISTADO ATM'!$A$2:$B$895,2,0)</f>
        <v>ATM Estación Metro Concepción</v>
      </c>
      <c r="H10" s="98" t="str">
        <f>VLOOKUP(E10,VIP!$A$2:$O16573,7,FALSE)</f>
        <v>N/A</v>
      </c>
      <c r="I10" s="98" t="str">
        <f>VLOOKUP(E10,VIP!$A$2:$O8538,8,FALSE)</f>
        <v>N/A</v>
      </c>
      <c r="J10" s="98" t="str">
        <f>VLOOKUP(E10,VIP!$A$2:$O8488,8,FALSE)</f>
        <v>N/A</v>
      </c>
      <c r="K10" s="98" t="str">
        <f>VLOOKUP(E10,VIP!$A$2:$O12062,6,0)</f>
        <v>N/A</v>
      </c>
      <c r="L10" s="104" t="s">
        <v>2466</v>
      </c>
      <c r="M10" s="103" t="s">
        <v>2473</v>
      </c>
      <c r="N10" s="102" t="s">
        <v>2481</v>
      </c>
      <c r="O10" s="119" t="s">
        <v>2482</v>
      </c>
      <c r="P10" s="119"/>
      <c r="Q10" s="103" t="s">
        <v>2466</v>
      </c>
    </row>
    <row r="11" spans="1:17" ht="17.399999999999999" x14ac:dyDescent="0.3">
      <c r="A11" s="119" t="str">
        <f>VLOOKUP(E11,'LISTADO ATM'!$A$2:$C$896,3,0)</f>
        <v>DISTRITO NACIONAL</v>
      </c>
      <c r="B11" s="109" t="s">
        <v>2507</v>
      </c>
      <c r="C11" s="101">
        <v>44230.562291666669</v>
      </c>
      <c r="D11" s="119" t="s">
        <v>2189</v>
      </c>
      <c r="E11" s="99">
        <v>958</v>
      </c>
      <c r="F11" s="84" t="str">
        <f>VLOOKUP(E11,VIP!$A$2:$O11644,2,0)</f>
        <v>DRBR958</v>
      </c>
      <c r="G11" s="98" t="str">
        <f>VLOOKUP(E11,'LISTADO ATM'!$A$2:$B$895,2,0)</f>
        <v xml:space="preserve">ATM Olé Aut. San Isidro </v>
      </c>
      <c r="H11" s="98" t="str">
        <f>VLOOKUP(E11,VIP!$A$2:$O16564,7,FALSE)</f>
        <v>Si</v>
      </c>
      <c r="I11" s="98" t="str">
        <f>VLOOKUP(E11,VIP!$A$2:$O8529,8,FALSE)</f>
        <v>Si</v>
      </c>
      <c r="J11" s="98" t="str">
        <f>VLOOKUP(E11,VIP!$A$2:$O8479,8,FALSE)</f>
        <v>Si</v>
      </c>
      <c r="K11" s="98" t="str">
        <f>VLOOKUP(E11,VIP!$A$2:$O12053,6,0)</f>
        <v>NO</v>
      </c>
      <c r="L11" s="104" t="s">
        <v>2228</v>
      </c>
      <c r="M11" s="103" t="s">
        <v>2473</v>
      </c>
      <c r="N11" s="102" t="s">
        <v>2497</v>
      </c>
      <c r="O11" s="119" t="s">
        <v>2483</v>
      </c>
      <c r="P11" s="119"/>
      <c r="Q11" s="103" t="s">
        <v>2228</v>
      </c>
    </row>
    <row r="12" spans="1:17" ht="17.399999999999999" x14ac:dyDescent="0.3">
      <c r="A12" s="119" t="str">
        <f>VLOOKUP(E12,'LISTADO ATM'!$A$2:$C$896,3,0)</f>
        <v>DISTRITO NACIONAL</v>
      </c>
      <c r="B12" s="109" t="s">
        <v>2510</v>
      </c>
      <c r="C12" s="101">
        <v>44230.598587962966</v>
      </c>
      <c r="D12" s="119" t="s">
        <v>2189</v>
      </c>
      <c r="E12" s="99">
        <v>918</v>
      </c>
      <c r="F12" s="84" t="str">
        <f>VLOOKUP(E12,VIP!$A$2:$O11651,2,0)</f>
        <v>DRBR918</v>
      </c>
      <c r="G12" s="98" t="str">
        <f>VLOOKUP(E12,'LISTADO ATM'!$A$2:$B$895,2,0)</f>
        <v xml:space="preserve">ATM S/M Liverpool de la Jacobo Majluta </v>
      </c>
      <c r="H12" s="98" t="str">
        <f>VLOOKUP(E12,VIP!$A$2:$O16571,7,FALSE)</f>
        <v>Si</v>
      </c>
      <c r="I12" s="98" t="str">
        <f>VLOOKUP(E12,VIP!$A$2:$O8536,8,FALSE)</f>
        <v>Si</v>
      </c>
      <c r="J12" s="98" t="str">
        <f>VLOOKUP(E12,VIP!$A$2:$O8486,8,FALSE)</f>
        <v>Si</v>
      </c>
      <c r="K12" s="98" t="str">
        <f>VLOOKUP(E12,VIP!$A$2:$O12060,6,0)</f>
        <v>NO</v>
      </c>
      <c r="L12" s="104" t="s">
        <v>2228</v>
      </c>
      <c r="M12" s="103" t="s">
        <v>2473</v>
      </c>
      <c r="N12" s="102" t="s">
        <v>2481</v>
      </c>
      <c r="O12" s="119" t="s">
        <v>2483</v>
      </c>
      <c r="P12" s="119"/>
      <c r="Q12" s="103" t="s">
        <v>2228</v>
      </c>
    </row>
    <row r="13" spans="1:17" ht="17.399999999999999" x14ac:dyDescent="0.3">
      <c r="A13" s="119" t="str">
        <f>VLOOKUP(E13,'LISTADO ATM'!$A$2:$C$896,3,0)</f>
        <v>DISTRITO NACIONAL</v>
      </c>
      <c r="B13" s="109" t="s">
        <v>2514</v>
      </c>
      <c r="C13" s="101">
        <v>44230.706909722219</v>
      </c>
      <c r="D13" s="119" t="s">
        <v>2189</v>
      </c>
      <c r="E13" s="99">
        <v>517</v>
      </c>
      <c r="F13" s="84" t="str">
        <f>VLOOKUP(E13,VIP!$A$2:$O11673,2,0)</f>
        <v>DRBR517</v>
      </c>
      <c r="G13" s="98" t="str">
        <f>VLOOKUP(E13,'LISTADO ATM'!$A$2:$B$895,2,0)</f>
        <v xml:space="preserve">ATM Autobanco Oficina Sans Soucí </v>
      </c>
      <c r="H13" s="98" t="str">
        <f>VLOOKUP(E13,VIP!$A$2:$O16593,7,FALSE)</f>
        <v>Si</v>
      </c>
      <c r="I13" s="98" t="str">
        <f>VLOOKUP(E13,VIP!$A$2:$O8558,8,FALSE)</f>
        <v>Si</v>
      </c>
      <c r="J13" s="98" t="str">
        <f>VLOOKUP(E13,VIP!$A$2:$O8508,8,FALSE)</f>
        <v>Si</v>
      </c>
      <c r="K13" s="98" t="str">
        <f>VLOOKUP(E13,VIP!$A$2:$O12082,6,0)</f>
        <v>SI</v>
      </c>
      <c r="L13" s="104" t="s">
        <v>2228</v>
      </c>
      <c r="M13" s="103" t="s">
        <v>2473</v>
      </c>
      <c r="N13" s="102" t="s">
        <v>2497</v>
      </c>
      <c r="O13" s="119" t="s">
        <v>2483</v>
      </c>
      <c r="P13" s="119"/>
      <c r="Q13" s="103" t="s">
        <v>2228</v>
      </c>
    </row>
    <row r="14" spans="1:17" ht="17.399999999999999" x14ac:dyDescent="0.3">
      <c r="A14" s="119" t="str">
        <f>VLOOKUP(E14,'LISTADO ATM'!$A$2:$C$896,3,0)</f>
        <v>DISTRITO NACIONAL</v>
      </c>
      <c r="B14" s="109" t="s">
        <v>2513</v>
      </c>
      <c r="C14" s="101">
        <v>44230.709224537037</v>
      </c>
      <c r="D14" s="119" t="s">
        <v>2189</v>
      </c>
      <c r="E14" s="99">
        <v>559</v>
      </c>
      <c r="F14" s="84" t="str">
        <f>VLOOKUP(E14,VIP!$A$2:$O11668,2,0)</f>
        <v>DRBR559</v>
      </c>
      <c r="G14" s="98" t="str">
        <f>VLOOKUP(E14,'LISTADO ATM'!$A$2:$B$895,2,0)</f>
        <v xml:space="preserve">ATM UNP Metro I </v>
      </c>
      <c r="H14" s="98" t="str">
        <f>VLOOKUP(E14,VIP!$A$2:$O16588,7,FALSE)</f>
        <v>Si</v>
      </c>
      <c r="I14" s="98" t="str">
        <f>VLOOKUP(E14,VIP!$A$2:$O8553,8,FALSE)</f>
        <v>Si</v>
      </c>
      <c r="J14" s="98" t="str">
        <f>VLOOKUP(E14,VIP!$A$2:$O8503,8,FALSE)</f>
        <v>Si</v>
      </c>
      <c r="K14" s="98" t="str">
        <f>VLOOKUP(E14,VIP!$A$2:$O12077,6,0)</f>
        <v>SI</v>
      </c>
      <c r="L14" s="104" t="s">
        <v>2228</v>
      </c>
      <c r="M14" s="103" t="s">
        <v>2473</v>
      </c>
      <c r="N14" s="102" t="s">
        <v>2497</v>
      </c>
      <c r="O14" s="119" t="s">
        <v>2483</v>
      </c>
      <c r="P14" s="119"/>
      <c r="Q14" s="103" t="s">
        <v>2228</v>
      </c>
    </row>
    <row r="15" spans="1:17" ht="17.399999999999999" x14ac:dyDescent="0.3">
      <c r="A15" s="119" t="str">
        <f>VLOOKUP(E15,'LISTADO ATM'!$A$2:$C$896,3,0)</f>
        <v>DISTRITO NACIONAL</v>
      </c>
      <c r="B15" s="109" t="s">
        <v>2512</v>
      </c>
      <c r="C15" s="101">
        <v>44230.730439814812</v>
      </c>
      <c r="D15" s="119" t="s">
        <v>2189</v>
      </c>
      <c r="E15" s="99">
        <v>327</v>
      </c>
      <c r="F15" s="84" t="str">
        <f>VLOOKUP(E15,VIP!$A$2:$O11662,2,0)</f>
        <v>DRBR327</v>
      </c>
      <c r="G15" s="98" t="str">
        <f>VLOOKUP(E15,'LISTADO ATM'!$A$2:$B$895,2,0)</f>
        <v xml:space="preserve">ATM UNP CCN (Nacional 27 de Febrero) </v>
      </c>
      <c r="H15" s="98" t="str">
        <f>VLOOKUP(E15,VIP!$A$2:$O16582,7,FALSE)</f>
        <v>Si</v>
      </c>
      <c r="I15" s="98" t="str">
        <f>VLOOKUP(E15,VIP!$A$2:$O8547,8,FALSE)</f>
        <v>Si</v>
      </c>
      <c r="J15" s="98" t="str">
        <f>VLOOKUP(E15,VIP!$A$2:$O8497,8,FALSE)</f>
        <v>Si</v>
      </c>
      <c r="K15" s="98" t="str">
        <f>VLOOKUP(E15,VIP!$A$2:$O12071,6,0)</f>
        <v>NO</v>
      </c>
      <c r="L15" s="104" t="s">
        <v>2228</v>
      </c>
      <c r="M15" s="103" t="s">
        <v>2473</v>
      </c>
      <c r="N15" s="102" t="s">
        <v>2481</v>
      </c>
      <c r="O15" s="119" t="s">
        <v>2483</v>
      </c>
      <c r="P15" s="119"/>
      <c r="Q15" s="103" t="s">
        <v>2228</v>
      </c>
    </row>
    <row r="16" spans="1:17" ht="17.399999999999999" x14ac:dyDescent="0.3">
      <c r="A16" s="119" t="str">
        <f>VLOOKUP(E16,'LISTADO ATM'!$A$2:$C$896,3,0)</f>
        <v>DISTRITO NACIONAL</v>
      </c>
      <c r="B16" s="109" t="s">
        <v>2517</v>
      </c>
      <c r="C16" s="101">
        <v>44230.890231481484</v>
      </c>
      <c r="D16" s="119" t="s">
        <v>2189</v>
      </c>
      <c r="E16" s="99">
        <v>415</v>
      </c>
      <c r="F16" s="84" t="str">
        <f>VLOOKUP(E16,VIP!$A$2:$O11656,2,0)</f>
        <v>DRBR415</v>
      </c>
      <c r="G16" s="98" t="str">
        <f>VLOOKUP(E16,'LISTADO ATM'!$A$2:$B$895,2,0)</f>
        <v xml:space="preserve">ATM Autobanco San Martín I </v>
      </c>
      <c r="H16" s="98" t="str">
        <f>VLOOKUP(E16,VIP!$A$2:$O16576,7,FALSE)</f>
        <v>Si</v>
      </c>
      <c r="I16" s="98" t="str">
        <f>VLOOKUP(E16,VIP!$A$2:$O8541,8,FALSE)</f>
        <v>Si</v>
      </c>
      <c r="J16" s="98" t="str">
        <f>VLOOKUP(E16,VIP!$A$2:$O8491,8,FALSE)</f>
        <v>Si</v>
      </c>
      <c r="K16" s="98" t="str">
        <f>VLOOKUP(E16,VIP!$A$2:$O12065,6,0)</f>
        <v>NO</v>
      </c>
      <c r="L16" s="104" t="s">
        <v>2228</v>
      </c>
      <c r="M16" s="103" t="s">
        <v>2473</v>
      </c>
      <c r="N16" s="102" t="s">
        <v>2497</v>
      </c>
      <c r="O16" s="119" t="s">
        <v>2483</v>
      </c>
      <c r="P16" s="119"/>
      <c r="Q16" s="103" t="s">
        <v>2228</v>
      </c>
    </row>
    <row r="17" spans="1:17" ht="17.399999999999999" x14ac:dyDescent="0.3">
      <c r="A17" s="119" t="str">
        <f>VLOOKUP(E17,'LISTADO ATM'!$A$2:$C$896,3,0)</f>
        <v>SUR</v>
      </c>
      <c r="B17" s="109" t="s">
        <v>2516</v>
      </c>
      <c r="C17" s="101">
        <v>44230.906099537038</v>
      </c>
      <c r="D17" s="119" t="s">
        <v>2189</v>
      </c>
      <c r="E17" s="99">
        <v>615</v>
      </c>
      <c r="F17" s="84" t="str">
        <f>VLOOKUP(E17,VIP!$A$2:$O11650,2,0)</f>
        <v>DRBR418</v>
      </c>
      <c r="G17" s="98" t="str">
        <f>VLOOKUP(E17,'LISTADO ATM'!$A$2:$B$895,2,0)</f>
        <v xml:space="preserve">ATM Estación Sunix Cabral (Barahona) </v>
      </c>
      <c r="H17" s="98" t="str">
        <f>VLOOKUP(E17,VIP!$A$2:$O16570,7,FALSE)</f>
        <v>Si</v>
      </c>
      <c r="I17" s="98" t="str">
        <f>VLOOKUP(E17,VIP!$A$2:$O8535,8,FALSE)</f>
        <v>Si</v>
      </c>
      <c r="J17" s="98" t="str">
        <f>VLOOKUP(E17,VIP!$A$2:$O8485,8,FALSE)</f>
        <v>Si</v>
      </c>
      <c r="K17" s="98" t="str">
        <f>VLOOKUP(E17,VIP!$A$2:$O12059,6,0)</f>
        <v>NO</v>
      </c>
      <c r="L17" s="104" t="s">
        <v>2228</v>
      </c>
      <c r="M17" s="103" t="s">
        <v>2473</v>
      </c>
      <c r="N17" s="102" t="s">
        <v>2497</v>
      </c>
      <c r="O17" s="119" t="s">
        <v>2483</v>
      </c>
      <c r="P17" s="119"/>
      <c r="Q17" s="103" t="s">
        <v>2228</v>
      </c>
    </row>
    <row r="18" spans="1:17" ht="17.399999999999999" x14ac:dyDescent="0.3">
      <c r="A18" s="119" t="str">
        <f>VLOOKUP(E18,'LISTADO ATM'!$A$2:$C$896,3,0)</f>
        <v>DISTRITO NACIONAL</v>
      </c>
      <c r="B18" s="109" t="s">
        <v>2515</v>
      </c>
      <c r="C18" s="101">
        <v>44230.914201388892</v>
      </c>
      <c r="D18" s="119" t="s">
        <v>2477</v>
      </c>
      <c r="E18" s="99">
        <v>410</v>
      </c>
      <c r="F18" s="84" t="str">
        <f>VLOOKUP(E18,VIP!$A$2:$O11647,2,0)</f>
        <v>DRBR410</v>
      </c>
      <c r="G18" s="98" t="str">
        <f>VLOOKUP(E18,'LISTADO ATM'!$A$2:$B$895,2,0)</f>
        <v xml:space="preserve">ATM Oficina Las Palmas de Herrera II </v>
      </c>
      <c r="H18" s="98" t="str">
        <f>VLOOKUP(E18,VIP!$A$2:$O16567,7,FALSE)</f>
        <v>Si</v>
      </c>
      <c r="I18" s="98" t="str">
        <f>VLOOKUP(E18,VIP!$A$2:$O8532,8,FALSE)</f>
        <v>Si</v>
      </c>
      <c r="J18" s="98" t="str">
        <f>VLOOKUP(E18,VIP!$A$2:$O8482,8,FALSE)</f>
        <v>Si</v>
      </c>
      <c r="K18" s="98" t="str">
        <f>VLOOKUP(E18,VIP!$A$2:$O12056,6,0)</f>
        <v>NO</v>
      </c>
      <c r="L18" s="104" t="s">
        <v>2509</v>
      </c>
      <c r="M18" s="103" t="s">
        <v>2473</v>
      </c>
      <c r="N18" s="102" t="s">
        <v>2481</v>
      </c>
      <c r="O18" s="119" t="s">
        <v>2482</v>
      </c>
      <c r="P18" s="119"/>
      <c r="Q18" s="103" t="s">
        <v>2509</v>
      </c>
    </row>
    <row r="19" spans="1:17" ht="17.399999999999999" x14ac:dyDescent="0.3">
      <c r="A19" s="119" t="str">
        <f>VLOOKUP(E19,'LISTADO ATM'!$A$2:$C$896,3,0)</f>
        <v>ESTE</v>
      </c>
      <c r="B19" s="109" t="s">
        <v>2519</v>
      </c>
      <c r="C19" s="101">
        <v>44230.957928240743</v>
      </c>
      <c r="D19" s="119" t="s">
        <v>2477</v>
      </c>
      <c r="E19" s="99">
        <v>104</v>
      </c>
      <c r="F19" s="84" t="str">
        <f>VLOOKUP(E19,VIP!$A$2:$O11500,2,0)</f>
        <v>DRBR104</v>
      </c>
      <c r="G19" s="98" t="str">
        <f>VLOOKUP(E19,'LISTADO ATM'!$A$2:$B$895,2,0)</f>
        <v xml:space="preserve">ATM Jumbo Higuey </v>
      </c>
      <c r="H19" s="98" t="str">
        <f>VLOOKUP(E19,VIP!$A$2:$O16420,7,FALSE)</f>
        <v>Si</v>
      </c>
      <c r="I19" s="98" t="str">
        <f>VLOOKUP(E19,VIP!$A$2:$O8385,8,FALSE)</f>
        <v>Si</v>
      </c>
      <c r="J19" s="98" t="str">
        <f>VLOOKUP(E19,VIP!$A$2:$O8335,8,FALSE)</f>
        <v>Si</v>
      </c>
      <c r="K19" s="98" t="str">
        <f>VLOOKUP(E19,VIP!$A$2:$O11909,6,0)</f>
        <v>NO</v>
      </c>
      <c r="L19" s="104" t="s">
        <v>2430</v>
      </c>
      <c r="M19" s="103" t="s">
        <v>2473</v>
      </c>
      <c r="N19" s="102" t="s">
        <v>2481</v>
      </c>
      <c r="O19" s="119" t="s">
        <v>2482</v>
      </c>
      <c r="P19" s="119"/>
      <c r="Q19" s="103" t="s">
        <v>2430</v>
      </c>
    </row>
    <row r="20" spans="1:17" ht="17.399999999999999" x14ac:dyDescent="0.3">
      <c r="A20" s="119" t="str">
        <f>VLOOKUP(E20,'LISTADO ATM'!$A$2:$C$896,3,0)</f>
        <v>DISTRITO NACIONAL</v>
      </c>
      <c r="B20" s="109" t="s">
        <v>2518</v>
      </c>
      <c r="C20" s="101">
        <v>44230.960069444445</v>
      </c>
      <c r="D20" s="119" t="s">
        <v>2477</v>
      </c>
      <c r="E20" s="99">
        <v>580</v>
      </c>
      <c r="F20" s="84" t="str">
        <f>VLOOKUP(E20,VIP!$A$2:$O11499,2,0)</f>
        <v>DRBR523</v>
      </c>
      <c r="G20" s="98" t="str">
        <f>VLOOKUP(E20,'LISTADO ATM'!$A$2:$B$895,2,0)</f>
        <v xml:space="preserve">ATM Edificio Propagas </v>
      </c>
      <c r="H20" s="98" t="str">
        <f>VLOOKUP(E20,VIP!$A$2:$O16419,7,FALSE)</f>
        <v>Si</v>
      </c>
      <c r="I20" s="98" t="str">
        <f>VLOOKUP(E20,VIP!$A$2:$O8384,8,FALSE)</f>
        <v>Si</v>
      </c>
      <c r="J20" s="98" t="str">
        <f>VLOOKUP(E20,VIP!$A$2:$O8334,8,FALSE)</f>
        <v>Si</v>
      </c>
      <c r="K20" s="98" t="str">
        <f>VLOOKUP(E20,VIP!$A$2:$O11908,6,0)</f>
        <v>NO</v>
      </c>
      <c r="L20" s="104" t="s">
        <v>2466</v>
      </c>
      <c r="M20" s="103" t="s">
        <v>2473</v>
      </c>
      <c r="N20" s="102" t="s">
        <v>2481</v>
      </c>
      <c r="O20" s="119" t="s">
        <v>2482</v>
      </c>
      <c r="P20" s="119"/>
      <c r="Q20" s="103" t="s">
        <v>2466</v>
      </c>
    </row>
    <row r="21" spans="1:17" ht="17.399999999999999" x14ac:dyDescent="0.3">
      <c r="A21" s="119" t="str">
        <f>VLOOKUP(E21,'LISTADO ATM'!$A$2:$C$896,3,0)</f>
        <v>DISTRITO NACIONAL</v>
      </c>
      <c r="B21" s="109" t="s">
        <v>2526</v>
      </c>
      <c r="C21" s="101">
        <v>44231.352256944447</v>
      </c>
      <c r="D21" s="119" t="s">
        <v>2189</v>
      </c>
      <c r="E21" s="99">
        <v>407</v>
      </c>
      <c r="F21" s="84" t="str">
        <f>VLOOKUP(E21,VIP!$A$2:$O11518,2,0)</f>
        <v>DRBR407</v>
      </c>
      <c r="G21" s="98" t="str">
        <f>VLOOKUP(E21,'LISTADO ATM'!$A$2:$B$895,2,0)</f>
        <v xml:space="preserve">ATM Multicentro La Sirena Villa Mella </v>
      </c>
      <c r="H21" s="98" t="str">
        <f>VLOOKUP(E21,VIP!$A$2:$O16438,7,FALSE)</f>
        <v>Si</v>
      </c>
      <c r="I21" s="98" t="str">
        <f>VLOOKUP(E21,VIP!$A$2:$O8403,8,FALSE)</f>
        <v>Si</v>
      </c>
      <c r="J21" s="98" t="str">
        <f>VLOOKUP(E21,VIP!$A$2:$O8353,8,FALSE)</f>
        <v>Si</v>
      </c>
      <c r="K21" s="98" t="str">
        <f>VLOOKUP(E21,VIP!$A$2:$O11927,6,0)</f>
        <v>NO</v>
      </c>
      <c r="L21" s="104" t="s">
        <v>2463</v>
      </c>
      <c r="M21" s="103" t="s">
        <v>2473</v>
      </c>
      <c r="N21" s="102" t="s">
        <v>2481</v>
      </c>
      <c r="O21" s="119" t="s">
        <v>2483</v>
      </c>
      <c r="P21" s="119"/>
      <c r="Q21" s="103" t="s">
        <v>2463</v>
      </c>
    </row>
    <row r="22" spans="1:17" ht="17.399999999999999" x14ac:dyDescent="0.3">
      <c r="A22" s="119" t="str">
        <f>VLOOKUP(E22,'LISTADO ATM'!$A$2:$C$896,3,0)</f>
        <v>DISTRITO NACIONAL</v>
      </c>
      <c r="B22" s="109" t="s">
        <v>2525</v>
      </c>
      <c r="C22" s="101">
        <v>44231.355439814812</v>
      </c>
      <c r="D22" s="119" t="s">
        <v>2477</v>
      </c>
      <c r="E22" s="99">
        <v>347</v>
      </c>
      <c r="F22" s="84" t="str">
        <f>VLOOKUP(E22,VIP!$A$2:$O11516,2,0)</f>
        <v>DRBR347</v>
      </c>
      <c r="G22" s="98" t="str">
        <f>VLOOKUP(E22,'LISTADO ATM'!$A$2:$B$895,2,0)</f>
        <v>ATM Patio de Colombia</v>
      </c>
      <c r="H22" s="98" t="str">
        <f>VLOOKUP(E22,VIP!$A$2:$O16436,7,FALSE)</f>
        <v>N/A</v>
      </c>
      <c r="I22" s="98" t="str">
        <f>VLOOKUP(E22,VIP!$A$2:$O8401,8,FALSE)</f>
        <v>N/A</v>
      </c>
      <c r="J22" s="98" t="str">
        <f>VLOOKUP(E22,VIP!$A$2:$O8351,8,FALSE)</f>
        <v>N/A</v>
      </c>
      <c r="K22" s="98" t="str">
        <f>VLOOKUP(E22,VIP!$A$2:$O11925,6,0)</f>
        <v>N/A</v>
      </c>
      <c r="L22" s="104" t="s">
        <v>2509</v>
      </c>
      <c r="M22" s="103" t="s">
        <v>2473</v>
      </c>
      <c r="N22" s="102" t="s">
        <v>2481</v>
      </c>
      <c r="O22" s="119" t="s">
        <v>2482</v>
      </c>
      <c r="P22" s="119"/>
      <c r="Q22" s="103" t="s">
        <v>2509</v>
      </c>
    </row>
    <row r="23" spans="1:17" ht="17.399999999999999" x14ac:dyDescent="0.3">
      <c r="A23" s="119" t="str">
        <f>VLOOKUP(E23,'LISTADO ATM'!$A$2:$C$896,3,0)</f>
        <v>DISTRITO NACIONAL</v>
      </c>
      <c r="B23" s="109" t="s">
        <v>2524</v>
      </c>
      <c r="C23" s="101">
        <v>44231.380046296297</v>
      </c>
      <c r="D23" s="119" t="s">
        <v>2189</v>
      </c>
      <c r="E23" s="99">
        <v>281</v>
      </c>
      <c r="F23" s="84" t="str">
        <f>VLOOKUP(E23,VIP!$A$2:$O11511,2,0)</f>
        <v>DRBR737</v>
      </c>
      <c r="G23" s="98" t="str">
        <f>VLOOKUP(E23,'LISTADO ATM'!$A$2:$B$895,2,0)</f>
        <v xml:space="preserve">ATM S/M Pola Independencia </v>
      </c>
      <c r="H23" s="98" t="str">
        <f>VLOOKUP(E23,VIP!$A$2:$O16431,7,FALSE)</f>
        <v>Si</v>
      </c>
      <c r="I23" s="98" t="str">
        <f>VLOOKUP(E23,VIP!$A$2:$O8396,8,FALSE)</f>
        <v>Si</v>
      </c>
      <c r="J23" s="98" t="str">
        <f>VLOOKUP(E23,VIP!$A$2:$O8346,8,FALSE)</f>
        <v>Si</v>
      </c>
      <c r="K23" s="98" t="str">
        <f>VLOOKUP(E23,VIP!$A$2:$O11920,6,0)</f>
        <v>NO</v>
      </c>
      <c r="L23" s="104" t="s">
        <v>2463</v>
      </c>
      <c r="M23" s="103" t="s">
        <v>2473</v>
      </c>
      <c r="N23" s="102" t="s">
        <v>2481</v>
      </c>
      <c r="O23" s="119" t="s">
        <v>2483</v>
      </c>
      <c r="P23" s="119"/>
      <c r="Q23" s="103" t="s">
        <v>2463</v>
      </c>
    </row>
    <row r="24" spans="1:17" ht="17.399999999999999" x14ac:dyDescent="0.3">
      <c r="A24" s="119" t="str">
        <f>VLOOKUP(E24,'LISTADO ATM'!$A$2:$C$896,3,0)</f>
        <v>SUR</v>
      </c>
      <c r="B24" s="109" t="s">
        <v>2523</v>
      </c>
      <c r="C24" s="101">
        <v>44231.391226851854</v>
      </c>
      <c r="D24" s="119" t="s">
        <v>2189</v>
      </c>
      <c r="E24" s="99">
        <v>296</v>
      </c>
      <c r="F24" s="84" t="str">
        <f>VLOOKUP(E24,VIP!$A$2:$O11508,2,0)</f>
        <v>DRBR296</v>
      </c>
      <c r="G24" s="98" t="str">
        <f>VLOOKUP(E24,'LISTADO ATM'!$A$2:$B$895,2,0)</f>
        <v>ATM Estación BANICOMB (Baní)  ECO Petroleo</v>
      </c>
      <c r="H24" s="98" t="str">
        <f>VLOOKUP(E24,VIP!$A$2:$O16428,7,FALSE)</f>
        <v>Si</v>
      </c>
      <c r="I24" s="98" t="str">
        <f>VLOOKUP(E24,VIP!$A$2:$O8393,8,FALSE)</f>
        <v>Si</v>
      </c>
      <c r="J24" s="98" t="str">
        <f>VLOOKUP(E24,VIP!$A$2:$O8343,8,FALSE)</f>
        <v>Si</v>
      </c>
      <c r="K24" s="98" t="str">
        <f>VLOOKUP(E24,VIP!$A$2:$O11917,6,0)</f>
        <v>NO</v>
      </c>
      <c r="L24" s="104" t="s">
        <v>2228</v>
      </c>
      <c r="M24" s="103" t="s">
        <v>2473</v>
      </c>
      <c r="N24" s="102" t="s">
        <v>2481</v>
      </c>
      <c r="O24" s="119" t="s">
        <v>2483</v>
      </c>
      <c r="P24" s="119"/>
      <c r="Q24" s="103" t="s">
        <v>2228</v>
      </c>
    </row>
    <row r="25" spans="1:17" ht="17.399999999999999" x14ac:dyDescent="0.3">
      <c r="A25" s="119" t="str">
        <f>VLOOKUP(E25,'LISTADO ATM'!$A$2:$C$896,3,0)</f>
        <v>DISTRITO NACIONAL</v>
      </c>
      <c r="B25" s="109" t="s">
        <v>2522</v>
      </c>
      <c r="C25" s="101">
        <v>44231.467222222222</v>
      </c>
      <c r="D25" s="119" t="s">
        <v>2477</v>
      </c>
      <c r="E25" s="99">
        <v>686</v>
      </c>
      <c r="F25" s="84" t="str">
        <f>VLOOKUP(E25,VIP!$A$2:$O11501,2,0)</f>
        <v>DRBR686</v>
      </c>
      <c r="G25" s="98" t="str">
        <f>VLOOKUP(E25,'LISTADO ATM'!$A$2:$B$895,2,0)</f>
        <v>ATM Autoservicio Oficina Máximo Gómez</v>
      </c>
      <c r="H25" s="98" t="str">
        <f>VLOOKUP(E25,VIP!$A$2:$O16421,7,FALSE)</f>
        <v>Si</v>
      </c>
      <c r="I25" s="98" t="str">
        <f>VLOOKUP(E25,VIP!$A$2:$O8386,8,FALSE)</f>
        <v>Si</v>
      </c>
      <c r="J25" s="98" t="str">
        <f>VLOOKUP(E25,VIP!$A$2:$O8336,8,FALSE)</f>
        <v>Si</v>
      </c>
      <c r="K25" s="98" t="str">
        <f>VLOOKUP(E25,VIP!$A$2:$O11910,6,0)</f>
        <v>NO</v>
      </c>
      <c r="L25" s="104" t="s">
        <v>2501</v>
      </c>
      <c r="M25" s="103" t="s">
        <v>2473</v>
      </c>
      <c r="N25" s="102" t="s">
        <v>2481</v>
      </c>
      <c r="O25" s="119" t="s">
        <v>2482</v>
      </c>
      <c r="P25" s="119"/>
      <c r="Q25" s="103" t="s">
        <v>2501</v>
      </c>
    </row>
    <row r="26" spans="1:17" ht="17.399999999999999" x14ac:dyDescent="0.3">
      <c r="A26" s="119" t="str">
        <f>VLOOKUP(E26,'LISTADO ATM'!$A$2:$C$896,3,0)</f>
        <v>DISTRITO NACIONAL</v>
      </c>
      <c r="B26" s="109" t="s">
        <v>2538</v>
      </c>
      <c r="C26" s="101">
        <v>44231.495428240742</v>
      </c>
      <c r="D26" s="119" t="s">
        <v>2189</v>
      </c>
      <c r="E26" s="99">
        <v>568</v>
      </c>
      <c r="F26" s="84" t="str">
        <f>VLOOKUP(E26,VIP!$A$2:$O11514,2,0)</f>
        <v>DRBR01F</v>
      </c>
      <c r="G26" s="98" t="str">
        <f>VLOOKUP(E26,'LISTADO ATM'!$A$2:$B$895,2,0)</f>
        <v xml:space="preserve">ATM Ministerio de Educación </v>
      </c>
      <c r="H26" s="98" t="str">
        <f>VLOOKUP(E26,VIP!$A$2:$O16434,7,FALSE)</f>
        <v>Si</v>
      </c>
      <c r="I26" s="98" t="str">
        <f>VLOOKUP(E26,VIP!$A$2:$O8399,8,FALSE)</f>
        <v>Si</v>
      </c>
      <c r="J26" s="98" t="str">
        <f>VLOOKUP(E26,VIP!$A$2:$O8349,8,FALSE)</f>
        <v>Si</v>
      </c>
      <c r="K26" s="98" t="str">
        <f>VLOOKUP(E26,VIP!$A$2:$O11923,6,0)</f>
        <v>NO</v>
      </c>
      <c r="L26" s="104" t="s">
        <v>2254</v>
      </c>
      <c r="M26" s="103" t="s">
        <v>2473</v>
      </c>
      <c r="N26" s="102" t="s">
        <v>2481</v>
      </c>
      <c r="O26" s="119" t="s">
        <v>2483</v>
      </c>
      <c r="P26" s="119"/>
      <c r="Q26" s="103" t="s">
        <v>2254</v>
      </c>
    </row>
    <row r="27" spans="1:17" ht="17.399999999999999" x14ac:dyDescent="0.3">
      <c r="A27" s="119" t="str">
        <f>VLOOKUP(E27,'LISTADO ATM'!$A$2:$C$896,3,0)</f>
        <v>ESTE</v>
      </c>
      <c r="B27" s="109" t="s">
        <v>2537</v>
      </c>
      <c r="C27" s="101">
        <v>44231.554201388892</v>
      </c>
      <c r="D27" s="119" t="s">
        <v>2189</v>
      </c>
      <c r="E27" s="99">
        <v>912</v>
      </c>
      <c r="F27" s="84" t="str">
        <f>VLOOKUP(E27,VIP!$A$2:$O11513,2,0)</f>
        <v>DRBR973</v>
      </c>
      <c r="G27" s="98" t="str">
        <f>VLOOKUP(E27,'LISTADO ATM'!$A$2:$B$895,2,0)</f>
        <v xml:space="preserve">ATM Oficina San Pedro II </v>
      </c>
      <c r="H27" s="98" t="str">
        <f>VLOOKUP(E27,VIP!$A$2:$O16433,7,FALSE)</f>
        <v>Si</v>
      </c>
      <c r="I27" s="98" t="str">
        <f>VLOOKUP(E27,VIP!$A$2:$O8398,8,FALSE)</f>
        <v>Si</v>
      </c>
      <c r="J27" s="98" t="str">
        <f>VLOOKUP(E27,VIP!$A$2:$O8348,8,FALSE)</f>
        <v>Si</v>
      </c>
      <c r="K27" s="98" t="str">
        <f>VLOOKUP(E27,VIP!$A$2:$O11922,6,0)</f>
        <v>SI</v>
      </c>
      <c r="L27" s="104" t="s">
        <v>2441</v>
      </c>
      <c r="M27" s="103" t="s">
        <v>2473</v>
      </c>
      <c r="N27" s="102" t="s">
        <v>2481</v>
      </c>
      <c r="O27" s="119" t="s">
        <v>2483</v>
      </c>
      <c r="P27" s="119"/>
      <c r="Q27" s="103" t="s">
        <v>2441</v>
      </c>
    </row>
    <row r="28" spans="1:17" ht="17.399999999999999" x14ac:dyDescent="0.3">
      <c r="A28" s="119" t="str">
        <f>VLOOKUP(E28,'LISTADO ATM'!$A$2:$C$896,3,0)</f>
        <v>DISTRITO NACIONAL</v>
      </c>
      <c r="B28" s="109" t="s">
        <v>2536</v>
      </c>
      <c r="C28" s="101">
        <v>44231.559872685182</v>
      </c>
      <c r="D28" s="119" t="s">
        <v>2189</v>
      </c>
      <c r="E28" s="99">
        <v>902</v>
      </c>
      <c r="F28" s="84" t="str">
        <f>VLOOKUP(E28,VIP!$A$2:$O11512,2,0)</f>
        <v>DRBR16A</v>
      </c>
      <c r="G28" s="98" t="str">
        <f>VLOOKUP(E28,'LISTADO ATM'!$A$2:$B$895,2,0)</f>
        <v xml:space="preserve">ATM Oficina Plaza Florida </v>
      </c>
      <c r="H28" s="98" t="str">
        <f>VLOOKUP(E28,VIP!$A$2:$O16432,7,FALSE)</f>
        <v>Si</v>
      </c>
      <c r="I28" s="98" t="str">
        <f>VLOOKUP(E28,VIP!$A$2:$O8397,8,FALSE)</f>
        <v>Si</v>
      </c>
      <c r="J28" s="98" t="str">
        <f>VLOOKUP(E28,VIP!$A$2:$O8347,8,FALSE)</f>
        <v>Si</v>
      </c>
      <c r="K28" s="98" t="str">
        <f>VLOOKUP(E28,VIP!$A$2:$O11921,6,0)</f>
        <v>NO</v>
      </c>
      <c r="L28" s="104" t="s">
        <v>2228</v>
      </c>
      <c r="M28" s="103" t="s">
        <v>2473</v>
      </c>
      <c r="N28" s="102" t="s">
        <v>2481</v>
      </c>
      <c r="O28" s="119" t="s">
        <v>2483</v>
      </c>
      <c r="P28" s="119"/>
      <c r="Q28" s="103" t="s">
        <v>2228</v>
      </c>
    </row>
    <row r="29" spans="1:17" ht="17.399999999999999" x14ac:dyDescent="0.3">
      <c r="A29" s="119" t="str">
        <f>VLOOKUP(E29,'LISTADO ATM'!$A$2:$C$896,3,0)</f>
        <v>NORTE</v>
      </c>
      <c r="B29" s="109" t="s">
        <v>2535</v>
      </c>
      <c r="C29" s="101">
        <v>44231.567395833335</v>
      </c>
      <c r="D29" s="119" t="s">
        <v>2190</v>
      </c>
      <c r="E29" s="99">
        <v>40</v>
      </c>
      <c r="F29" s="84" t="str">
        <f>VLOOKUP(E29,VIP!$A$2:$O11511,2,0)</f>
        <v>DRBR040</v>
      </c>
      <c r="G29" s="98" t="str">
        <f>VLOOKUP(E29,'LISTADO ATM'!$A$2:$B$895,2,0)</f>
        <v xml:space="preserve">ATM Oficina El Puñal </v>
      </c>
      <c r="H29" s="98" t="str">
        <f>VLOOKUP(E29,VIP!$A$2:$O16431,7,FALSE)</f>
        <v>Si</v>
      </c>
      <c r="I29" s="98" t="str">
        <f>VLOOKUP(E29,VIP!$A$2:$O8396,8,FALSE)</f>
        <v>Si</v>
      </c>
      <c r="J29" s="98" t="str">
        <f>VLOOKUP(E29,VIP!$A$2:$O8346,8,FALSE)</f>
        <v>Si</v>
      </c>
      <c r="K29" s="98" t="str">
        <f>VLOOKUP(E29,VIP!$A$2:$O11920,6,0)</f>
        <v>NO</v>
      </c>
      <c r="L29" s="104" t="s">
        <v>2228</v>
      </c>
      <c r="M29" s="103" t="s">
        <v>2473</v>
      </c>
      <c r="N29" s="102" t="s">
        <v>2481</v>
      </c>
      <c r="O29" s="119" t="s">
        <v>2490</v>
      </c>
      <c r="P29" s="119"/>
      <c r="Q29" s="103" t="s">
        <v>2228</v>
      </c>
    </row>
    <row r="30" spans="1:17" ht="17.399999999999999" x14ac:dyDescent="0.3">
      <c r="A30" s="119" t="str">
        <f>VLOOKUP(E30,'LISTADO ATM'!$A$2:$C$896,3,0)</f>
        <v>SUR</v>
      </c>
      <c r="B30" s="109" t="s">
        <v>2534</v>
      </c>
      <c r="C30" s="101">
        <v>44231.570798611108</v>
      </c>
      <c r="D30" s="119" t="s">
        <v>2189</v>
      </c>
      <c r="E30" s="99">
        <v>765</v>
      </c>
      <c r="F30" s="84" t="str">
        <f>VLOOKUP(E30,VIP!$A$2:$O11510,2,0)</f>
        <v>DRBR191</v>
      </c>
      <c r="G30" s="98" t="str">
        <f>VLOOKUP(E30,'LISTADO ATM'!$A$2:$B$895,2,0)</f>
        <v xml:space="preserve">ATM Oficina Azua I </v>
      </c>
      <c r="H30" s="98" t="str">
        <f>VLOOKUP(E30,VIP!$A$2:$O16430,7,FALSE)</f>
        <v>Si</v>
      </c>
      <c r="I30" s="98" t="str">
        <f>VLOOKUP(E30,VIP!$A$2:$O8395,8,FALSE)</f>
        <v>Si</v>
      </c>
      <c r="J30" s="98" t="str">
        <f>VLOOKUP(E30,VIP!$A$2:$O8345,8,FALSE)</f>
        <v>Si</v>
      </c>
      <c r="K30" s="98" t="str">
        <f>VLOOKUP(E30,VIP!$A$2:$O11919,6,0)</f>
        <v>NO</v>
      </c>
      <c r="L30" s="104" t="s">
        <v>2228</v>
      </c>
      <c r="M30" s="103" t="s">
        <v>2473</v>
      </c>
      <c r="N30" s="102" t="s">
        <v>2481</v>
      </c>
      <c r="O30" s="119" t="s">
        <v>2483</v>
      </c>
      <c r="P30" s="119"/>
      <c r="Q30" s="103" t="s">
        <v>2228</v>
      </c>
    </row>
    <row r="31" spans="1:17" ht="17.399999999999999" x14ac:dyDescent="0.3">
      <c r="A31" s="119" t="str">
        <f>VLOOKUP(E31,'LISTADO ATM'!$A$2:$C$896,3,0)</f>
        <v>NORTE</v>
      </c>
      <c r="B31" s="109" t="s">
        <v>2533</v>
      </c>
      <c r="C31" s="101">
        <v>44231.572314814817</v>
      </c>
      <c r="D31" s="119" t="s">
        <v>2190</v>
      </c>
      <c r="E31" s="99">
        <v>940</v>
      </c>
      <c r="F31" s="84" t="str">
        <f>VLOOKUP(E31,VIP!$A$2:$O11509,2,0)</f>
        <v>DRBR12C</v>
      </c>
      <c r="G31" s="98" t="str">
        <f>VLOOKUP(E31,'LISTADO ATM'!$A$2:$B$895,2,0)</f>
        <v xml:space="preserve">ATM Oficina El Portal (Santiago) </v>
      </c>
      <c r="H31" s="98" t="str">
        <f>VLOOKUP(E31,VIP!$A$2:$O16429,7,FALSE)</f>
        <v>Si</v>
      </c>
      <c r="I31" s="98" t="str">
        <f>VLOOKUP(E31,VIP!$A$2:$O8394,8,FALSE)</f>
        <v>Si</v>
      </c>
      <c r="J31" s="98" t="str">
        <f>VLOOKUP(E31,VIP!$A$2:$O8344,8,FALSE)</f>
        <v>Si</v>
      </c>
      <c r="K31" s="98" t="str">
        <f>VLOOKUP(E31,VIP!$A$2:$O11918,6,0)</f>
        <v>SI</v>
      </c>
      <c r="L31" s="104" t="s">
        <v>2228</v>
      </c>
      <c r="M31" s="103" t="s">
        <v>2473</v>
      </c>
      <c r="N31" s="102" t="s">
        <v>2481</v>
      </c>
      <c r="O31" s="119" t="s">
        <v>2490</v>
      </c>
      <c r="P31" s="119"/>
      <c r="Q31" s="103" t="s">
        <v>2228</v>
      </c>
    </row>
    <row r="32" spans="1:17" ht="17.399999999999999" x14ac:dyDescent="0.3">
      <c r="A32" s="119" t="str">
        <f>VLOOKUP(E32,'LISTADO ATM'!$A$2:$C$896,3,0)</f>
        <v>DISTRITO NACIONAL</v>
      </c>
      <c r="B32" s="109" t="s">
        <v>2532</v>
      </c>
      <c r="C32" s="101">
        <v>44231.574247685188</v>
      </c>
      <c r="D32" s="119" t="s">
        <v>2189</v>
      </c>
      <c r="E32" s="99">
        <v>31</v>
      </c>
      <c r="F32" s="84" t="str">
        <f>VLOOKUP(E32,VIP!$A$2:$O11508,2,0)</f>
        <v>DRBR031</v>
      </c>
      <c r="G32" s="98" t="str">
        <f>VLOOKUP(E32,'LISTADO ATM'!$A$2:$B$895,2,0)</f>
        <v xml:space="preserve">ATM Oficina San Martín I </v>
      </c>
      <c r="H32" s="98" t="str">
        <f>VLOOKUP(E32,VIP!$A$2:$O16428,7,FALSE)</f>
        <v>Si</v>
      </c>
      <c r="I32" s="98" t="str">
        <f>VLOOKUP(E32,VIP!$A$2:$O8393,8,FALSE)</f>
        <v>Si</v>
      </c>
      <c r="J32" s="98" t="str">
        <f>VLOOKUP(E32,VIP!$A$2:$O8343,8,FALSE)</f>
        <v>Si</v>
      </c>
      <c r="K32" s="98" t="str">
        <f>VLOOKUP(E32,VIP!$A$2:$O11917,6,0)</f>
        <v>NO</v>
      </c>
      <c r="L32" s="104" t="s">
        <v>2228</v>
      </c>
      <c r="M32" s="103" t="s">
        <v>2473</v>
      </c>
      <c r="N32" s="102" t="s">
        <v>2481</v>
      </c>
      <c r="O32" s="119" t="s">
        <v>2483</v>
      </c>
      <c r="P32" s="119"/>
      <c r="Q32" s="103" t="s">
        <v>2228</v>
      </c>
    </row>
    <row r="33" spans="1:17" ht="17.399999999999999" x14ac:dyDescent="0.3">
      <c r="A33" s="119" t="str">
        <f>VLOOKUP(E33,'LISTADO ATM'!$A$2:$C$896,3,0)</f>
        <v>DISTRITO NACIONAL</v>
      </c>
      <c r="B33" s="109" t="s">
        <v>2531</v>
      </c>
      <c r="C33" s="101">
        <v>44231.583622685182</v>
      </c>
      <c r="D33" s="119" t="s">
        <v>2189</v>
      </c>
      <c r="E33" s="99">
        <v>917</v>
      </c>
      <c r="F33" s="84" t="str">
        <f>VLOOKUP(E33,VIP!$A$2:$O11507,2,0)</f>
        <v>DRBR01B</v>
      </c>
      <c r="G33" s="98" t="str">
        <f>VLOOKUP(E33,'LISTADO ATM'!$A$2:$B$895,2,0)</f>
        <v xml:space="preserve">ATM Oficina Los Mina </v>
      </c>
      <c r="H33" s="98" t="str">
        <f>VLOOKUP(E33,VIP!$A$2:$O16427,7,FALSE)</f>
        <v>Si</v>
      </c>
      <c r="I33" s="98" t="str">
        <f>VLOOKUP(E33,VIP!$A$2:$O8392,8,FALSE)</f>
        <v>Si</v>
      </c>
      <c r="J33" s="98" t="str">
        <f>VLOOKUP(E33,VIP!$A$2:$O8342,8,FALSE)</f>
        <v>Si</v>
      </c>
      <c r="K33" s="98" t="str">
        <f>VLOOKUP(E33,VIP!$A$2:$O11916,6,0)</f>
        <v>NO</v>
      </c>
      <c r="L33" s="104" t="s">
        <v>2228</v>
      </c>
      <c r="M33" s="103" t="s">
        <v>2473</v>
      </c>
      <c r="N33" s="102" t="s">
        <v>2481</v>
      </c>
      <c r="O33" s="119" t="s">
        <v>2483</v>
      </c>
      <c r="P33" s="119"/>
      <c r="Q33" s="103" t="s">
        <v>2228</v>
      </c>
    </row>
    <row r="34" spans="1:17" ht="17.399999999999999" x14ac:dyDescent="0.3">
      <c r="A34" s="119" t="str">
        <f>VLOOKUP(E34,'LISTADO ATM'!$A$2:$C$896,3,0)</f>
        <v>ESTE</v>
      </c>
      <c r="B34" s="109" t="s">
        <v>2530</v>
      </c>
      <c r="C34" s="101">
        <v>44231.633148148147</v>
      </c>
      <c r="D34" s="119" t="s">
        <v>2477</v>
      </c>
      <c r="E34" s="99">
        <v>963</v>
      </c>
      <c r="F34" s="84" t="str">
        <f>VLOOKUP(E34,VIP!$A$2:$O11505,2,0)</f>
        <v>DRBR963</v>
      </c>
      <c r="G34" s="98" t="str">
        <f>VLOOKUP(E34,'LISTADO ATM'!$A$2:$B$895,2,0)</f>
        <v xml:space="preserve">ATM Multiplaza La Romana </v>
      </c>
      <c r="H34" s="98" t="str">
        <f>VLOOKUP(E34,VIP!$A$2:$O16425,7,FALSE)</f>
        <v>Si</v>
      </c>
      <c r="I34" s="98" t="str">
        <f>VLOOKUP(E34,VIP!$A$2:$O8390,8,FALSE)</f>
        <v>Si</v>
      </c>
      <c r="J34" s="98" t="str">
        <f>VLOOKUP(E34,VIP!$A$2:$O8340,8,FALSE)</f>
        <v>Si</v>
      </c>
      <c r="K34" s="98" t="str">
        <f>VLOOKUP(E34,VIP!$A$2:$O11914,6,0)</f>
        <v>NO</v>
      </c>
      <c r="L34" s="104" t="s">
        <v>2430</v>
      </c>
      <c r="M34" s="103" t="s">
        <v>2473</v>
      </c>
      <c r="N34" s="102" t="s">
        <v>2481</v>
      </c>
      <c r="O34" s="119" t="s">
        <v>2482</v>
      </c>
      <c r="P34" s="119"/>
      <c r="Q34" s="103" t="s">
        <v>2430</v>
      </c>
    </row>
    <row r="35" spans="1:17" ht="17.399999999999999" x14ac:dyDescent="0.3">
      <c r="A35" s="119" t="str">
        <f>VLOOKUP(E35,'LISTADO ATM'!$A$2:$C$896,3,0)</f>
        <v>NORTE</v>
      </c>
      <c r="B35" s="109" t="s">
        <v>2529</v>
      </c>
      <c r="C35" s="101">
        <v>44231.633692129632</v>
      </c>
      <c r="D35" s="119" t="s">
        <v>2494</v>
      </c>
      <c r="E35" s="99">
        <v>950</v>
      </c>
      <c r="F35" s="84" t="str">
        <f>VLOOKUP(E35,VIP!$A$2:$O11504,2,0)</f>
        <v>DRBR12G</v>
      </c>
      <c r="G35" s="98" t="str">
        <f>VLOOKUP(E35,'LISTADO ATM'!$A$2:$B$895,2,0)</f>
        <v xml:space="preserve">ATM Oficina Monterrico </v>
      </c>
      <c r="H35" s="98" t="str">
        <f>VLOOKUP(E35,VIP!$A$2:$O16424,7,FALSE)</f>
        <v>Si</v>
      </c>
      <c r="I35" s="98" t="str">
        <f>VLOOKUP(E35,VIP!$A$2:$O8389,8,FALSE)</f>
        <v>Si</v>
      </c>
      <c r="J35" s="98" t="str">
        <f>VLOOKUP(E35,VIP!$A$2:$O8339,8,FALSE)</f>
        <v>Si</v>
      </c>
      <c r="K35" s="98" t="str">
        <f>VLOOKUP(E35,VIP!$A$2:$O11913,6,0)</f>
        <v>SI</v>
      </c>
      <c r="L35" s="104" t="s">
        <v>2430</v>
      </c>
      <c r="M35" s="103" t="s">
        <v>2473</v>
      </c>
      <c r="N35" s="102" t="s">
        <v>2481</v>
      </c>
      <c r="O35" s="119" t="s">
        <v>2495</v>
      </c>
      <c r="P35" s="119"/>
      <c r="Q35" s="103" t="s">
        <v>2430</v>
      </c>
    </row>
    <row r="36" spans="1:17" ht="17.399999999999999" x14ac:dyDescent="0.3">
      <c r="A36" s="119" t="str">
        <f>VLOOKUP(E36,'LISTADO ATM'!$A$2:$C$896,3,0)</f>
        <v>NORTE</v>
      </c>
      <c r="B36" s="109" t="s">
        <v>2528</v>
      </c>
      <c r="C36" s="101">
        <v>44231.634942129633</v>
      </c>
      <c r="D36" s="119" t="s">
        <v>2498</v>
      </c>
      <c r="E36" s="99">
        <v>910</v>
      </c>
      <c r="F36" s="84" t="str">
        <f>VLOOKUP(E36,VIP!$A$2:$O11502,2,0)</f>
        <v>DRBR12A</v>
      </c>
      <c r="G36" s="98" t="str">
        <f>VLOOKUP(E36,'LISTADO ATM'!$A$2:$B$895,2,0)</f>
        <v xml:space="preserve">ATM Oficina El Sol II (Santiago) </v>
      </c>
      <c r="H36" s="98" t="str">
        <f>VLOOKUP(E36,VIP!$A$2:$O16422,7,FALSE)</f>
        <v>Si</v>
      </c>
      <c r="I36" s="98" t="str">
        <f>VLOOKUP(E36,VIP!$A$2:$O8387,8,FALSE)</f>
        <v>Si</v>
      </c>
      <c r="J36" s="98" t="str">
        <f>VLOOKUP(E36,VIP!$A$2:$O8337,8,FALSE)</f>
        <v>Si</v>
      </c>
      <c r="K36" s="98" t="str">
        <f>VLOOKUP(E36,VIP!$A$2:$O11911,6,0)</f>
        <v>SI</v>
      </c>
      <c r="L36" s="104" t="s">
        <v>2466</v>
      </c>
      <c r="M36" s="103" t="s">
        <v>2473</v>
      </c>
      <c r="N36" s="102" t="s">
        <v>2481</v>
      </c>
      <c r="O36" s="119" t="s">
        <v>2499</v>
      </c>
      <c r="P36" s="119"/>
      <c r="Q36" s="103" t="s">
        <v>2466</v>
      </c>
    </row>
    <row r="37" spans="1:17" ht="17.399999999999999" x14ac:dyDescent="0.3">
      <c r="A37" s="119" t="str">
        <f>VLOOKUP(E37,'LISTADO ATM'!$A$2:$C$896,3,0)</f>
        <v>DISTRITO NACIONAL</v>
      </c>
      <c r="B37" s="109" t="s">
        <v>2578</v>
      </c>
      <c r="C37" s="101">
        <v>44231.649814814817</v>
      </c>
      <c r="D37" s="119" t="s">
        <v>2189</v>
      </c>
      <c r="E37" s="99">
        <v>378</v>
      </c>
      <c r="F37" s="84" t="str">
        <f>VLOOKUP(E37,VIP!$A$2:$O11542,2,0)</f>
        <v>DRBR378</v>
      </c>
      <c r="G37" s="98" t="str">
        <f>VLOOKUP(E37,'LISTADO ATM'!$A$2:$B$895,2,0)</f>
        <v>ATM UNP Villa Flores</v>
      </c>
      <c r="H37" s="98" t="str">
        <f>VLOOKUP(E37,VIP!$A$2:$O16462,7,FALSE)</f>
        <v>N/A</v>
      </c>
      <c r="I37" s="98" t="str">
        <f>VLOOKUP(E37,VIP!$A$2:$O8427,8,FALSE)</f>
        <v>N/A</v>
      </c>
      <c r="J37" s="98" t="str">
        <f>VLOOKUP(E37,VIP!$A$2:$O8377,8,FALSE)</f>
        <v>N/A</v>
      </c>
      <c r="K37" s="98" t="str">
        <f>VLOOKUP(E37,VIP!$A$2:$O11951,6,0)</f>
        <v>N/A</v>
      </c>
      <c r="L37" s="104" t="s">
        <v>2228</v>
      </c>
      <c r="M37" s="103" t="s">
        <v>2473</v>
      </c>
      <c r="N37" s="102" t="s">
        <v>2481</v>
      </c>
      <c r="O37" s="119" t="s">
        <v>2483</v>
      </c>
      <c r="P37" s="119"/>
      <c r="Q37" s="103" t="s">
        <v>2228</v>
      </c>
    </row>
    <row r="38" spans="1:17" ht="17.399999999999999" x14ac:dyDescent="0.3">
      <c r="A38" s="119" t="str">
        <f>VLOOKUP(E38,'LISTADO ATM'!$A$2:$C$896,3,0)</f>
        <v>NORTE</v>
      </c>
      <c r="B38" s="109" t="s">
        <v>2577</v>
      </c>
      <c r="C38" s="101">
        <v>44231.661932870367</v>
      </c>
      <c r="D38" s="119" t="s">
        <v>2190</v>
      </c>
      <c r="E38" s="99">
        <v>985</v>
      </c>
      <c r="F38" s="84" t="str">
        <f>VLOOKUP(E38,VIP!$A$2:$O11541,2,0)</f>
        <v>DRBR985</v>
      </c>
      <c r="G38" s="98" t="str">
        <f>VLOOKUP(E38,'LISTADO ATM'!$A$2:$B$895,2,0)</f>
        <v xml:space="preserve">ATM Oficina Dajabón II </v>
      </c>
      <c r="H38" s="98" t="str">
        <f>VLOOKUP(E38,VIP!$A$2:$O16461,7,FALSE)</f>
        <v>Si</v>
      </c>
      <c r="I38" s="98" t="str">
        <f>VLOOKUP(E38,VIP!$A$2:$O8426,8,FALSE)</f>
        <v>Si</v>
      </c>
      <c r="J38" s="98" t="str">
        <f>VLOOKUP(E38,VIP!$A$2:$O8376,8,FALSE)</f>
        <v>Si</v>
      </c>
      <c r="K38" s="98" t="str">
        <f>VLOOKUP(E38,VIP!$A$2:$O11950,6,0)</f>
        <v>NO</v>
      </c>
      <c r="L38" s="104" t="s">
        <v>2463</v>
      </c>
      <c r="M38" s="103" t="s">
        <v>2473</v>
      </c>
      <c r="N38" s="102" t="s">
        <v>2481</v>
      </c>
      <c r="O38" s="119" t="s">
        <v>2490</v>
      </c>
      <c r="P38" s="119"/>
      <c r="Q38" s="103" t="s">
        <v>2463</v>
      </c>
    </row>
    <row r="39" spans="1:17" ht="17.399999999999999" x14ac:dyDescent="0.3">
      <c r="A39" s="119" t="str">
        <f>VLOOKUP(E39,'LISTADO ATM'!$A$2:$C$896,3,0)</f>
        <v>DISTRITO NACIONAL</v>
      </c>
      <c r="B39" s="109" t="s">
        <v>2576</v>
      </c>
      <c r="C39" s="101">
        <v>44231.666516203702</v>
      </c>
      <c r="D39" s="119" t="s">
        <v>2189</v>
      </c>
      <c r="E39" s="99">
        <v>424</v>
      </c>
      <c r="F39" s="84" t="str">
        <f>VLOOKUP(E39,VIP!$A$2:$O11540,2,0)</f>
        <v>DRBR424</v>
      </c>
      <c r="G39" s="98" t="str">
        <f>VLOOKUP(E39,'LISTADO ATM'!$A$2:$B$895,2,0)</f>
        <v xml:space="preserve">ATM UNP Jumbo Luperón I </v>
      </c>
      <c r="H39" s="98" t="str">
        <f>VLOOKUP(E39,VIP!$A$2:$O16460,7,FALSE)</f>
        <v>Si</v>
      </c>
      <c r="I39" s="98" t="str">
        <f>VLOOKUP(E39,VIP!$A$2:$O8425,8,FALSE)</f>
        <v>Si</v>
      </c>
      <c r="J39" s="98" t="str">
        <f>VLOOKUP(E39,VIP!$A$2:$O8375,8,FALSE)</f>
        <v>Si</v>
      </c>
      <c r="K39" s="98" t="str">
        <f>VLOOKUP(E39,VIP!$A$2:$O11949,6,0)</f>
        <v>NO</v>
      </c>
      <c r="L39" s="104" t="s">
        <v>2228</v>
      </c>
      <c r="M39" s="103" t="s">
        <v>2473</v>
      </c>
      <c r="N39" s="102" t="s">
        <v>2481</v>
      </c>
      <c r="O39" s="119" t="s">
        <v>2483</v>
      </c>
      <c r="P39" s="119"/>
      <c r="Q39" s="103" t="s">
        <v>2228</v>
      </c>
    </row>
    <row r="40" spans="1:17" ht="17.399999999999999" x14ac:dyDescent="0.3">
      <c r="A40" s="119" t="str">
        <f>VLOOKUP(E40,'LISTADO ATM'!$A$2:$C$896,3,0)</f>
        <v>NORTE</v>
      </c>
      <c r="B40" s="109" t="s">
        <v>2575</v>
      </c>
      <c r="C40" s="101">
        <v>44231.669039351851</v>
      </c>
      <c r="D40" s="119" t="s">
        <v>2190</v>
      </c>
      <c r="E40" s="99">
        <v>703</v>
      </c>
      <c r="F40" s="84" t="str">
        <f>VLOOKUP(E40,VIP!$A$2:$O11539,2,0)</f>
        <v>DRBR703</v>
      </c>
      <c r="G40" s="98" t="str">
        <f>VLOOKUP(E40,'LISTADO ATM'!$A$2:$B$895,2,0)</f>
        <v xml:space="preserve">ATM Oficina El Mamey Los Hidalgos </v>
      </c>
      <c r="H40" s="98" t="str">
        <f>VLOOKUP(E40,VIP!$A$2:$O16459,7,FALSE)</f>
        <v>Si</v>
      </c>
      <c r="I40" s="98" t="str">
        <f>VLOOKUP(E40,VIP!$A$2:$O8424,8,FALSE)</f>
        <v>Si</v>
      </c>
      <c r="J40" s="98" t="str">
        <f>VLOOKUP(E40,VIP!$A$2:$O8374,8,FALSE)</f>
        <v>Si</v>
      </c>
      <c r="K40" s="98" t="str">
        <f>VLOOKUP(E40,VIP!$A$2:$O11948,6,0)</f>
        <v>NO</v>
      </c>
      <c r="L40" s="104" t="s">
        <v>2228</v>
      </c>
      <c r="M40" s="103" t="s">
        <v>2473</v>
      </c>
      <c r="N40" s="102" t="s">
        <v>2481</v>
      </c>
      <c r="O40" s="119" t="s">
        <v>2490</v>
      </c>
      <c r="P40" s="119"/>
      <c r="Q40" s="103" t="s">
        <v>2228</v>
      </c>
    </row>
    <row r="41" spans="1:17" ht="17.399999999999999" x14ac:dyDescent="0.3">
      <c r="A41" s="119" t="str">
        <f>VLOOKUP(E41,'LISTADO ATM'!$A$2:$C$896,3,0)</f>
        <v>NORTE</v>
      </c>
      <c r="B41" s="109" t="s">
        <v>2574</v>
      </c>
      <c r="C41" s="101">
        <v>44231.680173611108</v>
      </c>
      <c r="D41" s="119" t="s">
        <v>2494</v>
      </c>
      <c r="E41" s="99">
        <v>809</v>
      </c>
      <c r="F41" s="84" t="str">
        <f>VLOOKUP(E41,VIP!$A$2:$O11538,2,0)</f>
        <v>DRBR809</v>
      </c>
      <c r="G41" s="98" t="str">
        <f>VLOOKUP(E41,'LISTADO ATM'!$A$2:$B$895,2,0)</f>
        <v>ATM Yoma (Cotuí)</v>
      </c>
      <c r="H41" s="98" t="str">
        <f>VLOOKUP(E41,VIP!$A$2:$O16458,7,FALSE)</f>
        <v>Si</v>
      </c>
      <c r="I41" s="98" t="str">
        <f>VLOOKUP(E41,VIP!$A$2:$O8423,8,FALSE)</f>
        <v>Si</v>
      </c>
      <c r="J41" s="98" t="str">
        <f>VLOOKUP(E41,VIP!$A$2:$O8373,8,FALSE)</f>
        <v>Si</v>
      </c>
      <c r="K41" s="98" t="str">
        <f>VLOOKUP(E41,VIP!$A$2:$O11947,6,0)</f>
        <v>NO</v>
      </c>
      <c r="L41" s="104" t="s">
        <v>2509</v>
      </c>
      <c r="M41" s="103" t="s">
        <v>2473</v>
      </c>
      <c r="N41" s="102" t="s">
        <v>2481</v>
      </c>
      <c r="O41" s="119" t="s">
        <v>2495</v>
      </c>
      <c r="P41" s="119"/>
      <c r="Q41" s="103" t="s">
        <v>2509</v>
      </c>
    </row>
    <row r="42" spans="1:17" ht="17.399999999999999" x14ac:dyDescent="0.3">
      <c r="A42" s="119" t="str">
        <f>VLOOKUP(E42,'LISTADO ATM'!$A$2:$C$896,3,0)</f>
        <v>DISTRITO NACIONAL</v>
      </c>
      <c r="B42" s="109" t="s">
        <v>2573</v>
      </c>
      <c r="C42" s="101">
        <v>44231.684166666666</v>
      </c>
      <c r="D42" s="119" t="s">
        <v>2189</v>
      </c>
      <c r="E42" s="99">
        <v>169</v>
      </c>
      <c r="F42" s="84" t="str">
        <f>VLOOKUP(E42,VIP!$A$2:$O11536,2,0)</f>
        <v>DRBR169</v>
      </c>
      <c r="G42" s="98" t="str">
        <f>VLOOKUP(E42,'LISTADO ATM'!$A$2:$B$895,2,0)</f>
        <v xml:space="preserve">ATM Oficina Caonabo </v>
      </c>
      <c r="H42" s="98" t="str">
        <f>VLOOKUP(E42,VIP!$A$2:$O16456,7,FALSE)</f>
        <v>Si</v>
      </c>
      <c r="I42" s="98" t="str">
        <f>VLOOKUP(E42,VIP!$A$2:$O8421,8,FALSE)</f>
        <v>Si</v>
      </c>
      <c r="J42" s="98" t="str">
        <f>VLOOKUP(E42,VIP!$A$2:$O8371,8,FALSE)</f>
        <v>Si</v>
      </c>
      <c r="K42" s="98" t="str">
        <f>VLOOKUP(E42,VIP!$A$2:$O11945,6,0)</f>
        <v>NO</v>
      </c>
      <c r="L42" s="104" t="s">
        <v>2228</v>
      </c>
      <c r="M42" s="103" t="s">
        <v>2473</v>
      </c>
      <c r="N42" s="102" t="s">
        <v>2481</v>
      </c>
      <c r="O42" s="119" t="s">
        <v>2483</v>
      </c>
      <c r="P42" s="119"/>
      <c r="Q42" s="103" t="s">
        <v>2228</v>
      </c>
    </row>
    <row r="43" spans="1:17" ht="17.399999999999999" x14ac:dyDescent="0.3">
      <c r="A43" s="119" t="str">
        <f>VLOOKUP(E43,'LISTADO ATM'!$A$2:$C$896,3,0)</f>
        <v>ESTE</v>
      </c>
      <c r="B43" s="109" t="s">
        <v>2572</v>
      </c>
      <c r="C43" s="101">
        <v>44231.685763888891</v>
      </c>
      <c r="D43" s="119" t="s">
        <v>2477</v>
      </c>
      <c r="E43" s="99">
        <v>330</v>
      </c>
      <c r="F43" s="84" t="str">
        <f>VLOOKUP(E43,VIP!$A$2:$O11535,2,0)</f>
        <v>DRBR330</v>
      </c>
      <c r="G43" s="98" t="str">
        <f>VLOOKUP(E43,'LISTADO ATM'!$A$2:$B$895,2,0)</f>
        <v xml:space="preserve">ATM Oficina Boulevard (Higuey) </v>
      </c>
      <c r="H43" s="98" t="str">
        <f>VLOOKUP(E43,VIP!$A$2:$O16455,7,FALSE)</f>
        <v>Si</v>
      </c>
      <c r="I43" s="98" t="str">
        <f>VLOOKUP(E43,VIP!$A$2:$O8420,8,FALSE)</f>
        <v>Si</v>
      </c>
      <c r="J43" s="98" t="str">
        <f>VLOOKUP(E43,VIP!$A$2:$O8370,8,FALSE)</f>
        <v>Si</v>
      </c>
      <c r="K43" s="98" t="str">
        <f>VLOOKUP(E43,VIP!$A$2:$O11944,6,0)</f>
        <v>SI</v>
      </c>
      <c r="L43" s="104" t="s">
        <v>2430</v>
      </c>
      <c r="M43" s="103" t="s">
        <v>2473</v>
      </c>
      <c r="N43" s="102" t="s">
        <v>2481</v>
      </c>
      <c r="O43" s="119" t="s">
        <v>2482</v>
      </c>
      <c r="P43" s="119"/>
      <c r="Q43" s="103" t="s">
        <v>2430</v>
      </c>
    </row>
    <row r="44" spans="1:17" ht="17.399999999999999" x14ac:dyDescent="0.3">
      <c r="A44" s="119" t="str">
        <f>VLOOKUP(E44,'LISTADO ATM'!$A$2:$C$896,3,0)</f>
        <v>DISTRITO NACIONAL</v>
      </c>
      <c r="B44" s="109" t="s">
        <v>2571</v>
      </c>
      <c r="C44" s="101">
        <v>44231.693495370368</v>
      </c>
      <c r="D44" s="119" t="s">
        <v>2477</v>
      </c>
      <c r="E44" s="99">
        <v>461</v>
      </c>
      <c r="F44" s="84" t="str">
        <f>VLOOKUP(E44,VIP!$A$2:$O11534,2,0)</f>
        <v>DRBR461</v>
      </c>
      <c r="G44" s="98" t="str">
        <f>VLOOKUP(E44,'LISTADO ATM'!$A$2:$B$895,2,0)</f>
        <v xml:space="preserve">ATM Autobanco Sarasota I </v>
      </c>
      <c r="H44" s="98" t="str">
        <f>VLOOKUP(E44,VIP!$A$2:$O16454,7,FALSE)</f>
        <v>Si</v>
      </c>
      <c r="I44" s="98" t="str">
        <f>VLOOKUP(E44,VIP!$A$2:$O8419,8,FALSE)</f>
        <v>Si</v>
      </c>
      <c r="J44" s="98" t="str">
        <f>VLOOKUP(E44,VIP!$A$2:$O8369,8,FALSE)</f>
        <v>Si</v>
      </c>
      <c r="K44" s="98" t="str">
        <f>VLOOKUP(E44,VIP!$A$2:$O11943,6,0)</f>
        <v>SI</v>
      </c>
      <c r="L44" s="104" t="s">
        <v>2430</v>
      </c>
      <c r="M44" s="103" t="s">
        <v>2473</v>
      </c>
      <c r="N44" s="102" t="s">
        <v>2481</v>
      </c>
      <c r="O44" s="119" t="s">
        <v>2482</v>
      </c>
      <c r="P44" s="119"/>
      <c r="Q44" s="103" t="s">
        <v>2430</v>
      </c>
    </row>
    <row r="45" spans="1:17" ht="17.399999999999999" x14ac:dyDescent="0.3">
      <c r="A45" s="119" t="str">
        <f>VLOOKUP(E45,'LISTADO ATM'!$A$2:$C$896,3,0)</f>
        <v>DISTRITO NACIONAL</v>
      </c>
      <c r="B45" s="109" t="s">
        <v>2570</v>
      </c>
      <c r="C45" s="101">
        <v>44231.696620370371</v>
      </c>
      <c r="D45" s="119" t="s">
        <v>2477</v>
      </c>
      <c r="E45" s="99">
        <v>541</v>
      </c>
      <c r="F45" s="84" t="str">
        <f>VLOOKUP(E45,VIP!$A$2:$O11533,2,0)</f>
        <v>DRBR541</v>
      </c>
      <c r="G45" s="98" t="str">
        <f>VLOOKUP(E45,'LISTADO ATM'!$A$2:$B$895,2,0)</f>
        <v xml:space="preserve">ATM Oficina Sambil II </v>
      </c>
      <c r="H45" s="98" t="str">
        <f>VLOOKUP(E45,VIP!$A$2:$O16453,7,FALSE)</f>
        <v>Si</v>
      </c>
      <c r="I45" s="98" t="str">
        <f>VLOOKUP(E45,VIP!$A$2:$O8418,8,FALSE)</f>
        <v>Si</v>
      </c>
      <c r="J45" s="98" t="str">
        <f>VLOOKUP(E45,VIP!$A$2:$O8368,8,FALSE)</f>
        <v>Si</v>
      </c>
      <c r="K45" s="98" t="str">
        <f>VLOOKUP(E45,VIP!$A$2:$O11942,6,0)</f>
        <v>SI</v>
      </c>
      <c r="L45" s="104" t="s">
        <v>2430</v>
      </c>
      <c r="M45" s="103" t="s">
        <v>2473</v>
      </c>
      <c r="N45" s="102" t="s">
        <v>2481</v>
      </c>
      <c r="O45" s="119" t="s">
        <v>2482</v>
      </c>
      <c r="P45" s="119"/>
      <c r="Q45" s="103" t="s">
        <v>2430</v>
      </c>
    </row>
    <row r="46" spans="1:17" ht="17.399999999999999" x14ac:dyDescent="0.3">
      <c r="A46" s="119" t="str">
        <f>VLOOKUP(E46,'LISTADO ATM'!$A$2:$C$896,3,0)</f>
        <v>DISTRITO NACIONAL</v>
      </c>
      <c r="B46" s="109" t="s">
        <v>2569</v>
      </c>
      <c r="C46" s="101">
        <v>44231.699699074074</v>
      </c>
      <c r="D46" s="119" t="s">
        <v>2494</v>
      </c>
      <c r="E46" s="99">
        <v>567</v>
      </c>
      <c r="F46" s="84" t="str">
        <f>VLOOKUP(E46,VIP!$A$2:$O11532,2,0)</f>
        <v>DRBR015</v>
      </c>
      <c r="G46" s="98" t="str">
        <f>VLOOKUP(E46,'LISTADO ATM'!$A$2:$B$895,2,0)</f>
        <v xml:space="preserve">ATM Oficina Máximo Gómez </v>
      </c>
      <c r="H46" s="98" t="str">
        <f>VLOOKUP(E46,VIP!$A$2:$O16452,7,FALSE)</f>
        <v>Si</v>
      </c>
      <c r="I46" s="98" t="str">
        <f>VLOOKUP(E46,VIP!$A$2:$O8417,8,FALSE)</f>
        <v>Si</v>
      </c>
      <c r="J46" s="98" t="str">
        <f>VLOOKUP(E46,VIP!$A$2:$O8367,8,FALSE)</f>
        <v>Si</v>
      </c>
      <c r="K46" s="98" t="str">
        <f>VLOOKUP(E46,VIP!$A$2:$O11941,6,0)</f>
        <v>NO</v>
      </c>
      <c r="L46" s="104" t="s">
        <v>2466</v>
      </c>
      <c r="M46" s="103" t="s">
        <v>2473</v>
      </c>
      <c r="N46" s="102" t="s">
        <v>2481</v>
      </c>
      <c r="O46" s="119" t="s">
        <v>2495</v>
      </c>
      <c r="P46" s="119"/>
      <c r="Q46" s="103" t="s">
        <v>2466</v>
      </c>
    </row>
    <row r="47" spans="1:17" ht="17.399999999999999" x14ac:dyDescent="0.3">
      <c r="A47" s="119" t="str">
        <f>VLOOKUP(E47,'LISTADO ATM'!$A$2:$C$896,3,0)</f>
        <v>DISTRITO NACIONAL</v>
      </c>
      <c r="B47" s="109" t="s">
        <v>2568</v>
      </c>
      <c r="C47" s="101">
        <v>44231.701736111114</v>
      </c>
      <c r="D47" s="119" t="s">
        <v>2477</v>
      </c>
      <c r="E47" s="99">
        <v>577</v>
      </c>
      <c r="F47" s="84" t="str">
        <f>VLOOKUP(E47,VIP!$A$2:$O11531,2,0)</f>
        <v>DRBR173</v>
      </c>
      <c r="G47" s="98" t="str">
        <f>VLOOKUP(E47,'LISTADO ATM'!$A$2:$B$895,2,0)</f>
        <v xml:space="preserve">ATM Olé Ave. Duarte </v>
      </c>
      <c r="H47" s="98" t="str">
        <f>VLOOKUP(E47,VIP!$A$2:$O16451,7,FALSE)</f>
        <v>Si</v>
      </c>
      <c r="I47" s="98" t="str">
        <f>VLOOKUP(E47,VIP!$A$2:$O8416,8,FALSE)</f>
        <v>Si</v>
      </c>
      <c r="J47" s="98" t="str">
        <f>VLOOKUP(E47,VIP!$A$2:$O8366,8,FALSE)</f>
        <v>Si</v>
      </c>
      <c r="K47" s="98" t="str">
        <f>VLOOKUP(E47,VIP!$A$2:$O11940,6,0)</f>
        <v>SI</v>
      </c>
      <c r="L47" s="104" t="s">
        <v>2466</v>
      </c>
      <c r="M47" s="103" t="s">
        <v>2473</v>
      </c>
      <c r="N47" s="102" t="s">
        <v>2481</v>
      </c>
      <c r="O47" s="119" t="s">
        <v>2482</v>
      </c>
      <c r="P47" s="119"/>
      <c r="Q47" s="103" t="s">
        <v>2466</v>
      </c>
    </row>
    <row r="48" spans="1:17" ht="17.399999999999999" x14ac:dyDescent="0.3">
      <c r="A48" s="119" t="str">
        <f>VLOOKUP(E48,'LISTADO ATM'!$A$2:$C$896,3,0)</f>
        <v>DISTRITO NACIONAL</v>
      </c>
      <c r="B48" s="109" t="s">
        <v>2567</v>
      </c>
      <c r="C48" s="101">
        <v>44231.708321759259</v>
      </c>
      <c r="D48" s="119" t="s">
        <v>2477</v>
      </c>
      <c r="E48" s="99">
        <v>810</v>
      </c>
      <c r="F48" s="84" t="str">
        <f>VLOOKUP(E48,VIP!$A$2:$O11530,2,0)</f>
        <v>DRBR810</v>
      </c>
      <c r="G48" s="98" t="str">
        <f>VLOOKUP(E48,'LISTADO ATM'!$A$2:$B$895,2,0)</f>
        <v xml:space="preserve">ATM UNP Multicentro La Sirena José Contreras </v>
      </c>
      <c r="H48" s="98" t="str">
        <f>VLOOKUP(E48,VIP!$A$2:$O16450,7,FALSE)</f>
        <v>Si</v>
      </c>
      <c r="I48" s="98" t="str">
        <f>VLOOKUP(E48,VIP!$A$2:$O8415,8,FALSE)</f>
        <v>Si</v>
      </c>
      <c r="J48" s="98" t="str">
        <f>VLOOKUP(E48,VIP!$A$2:$O8365,8,FALSE)</f>
        <v>Si</v>
      </c>
      <c r="K48" s="98" t="str">
        <f>VLOOKUP(E48,VIP!$A$2:$O11939,6,0)</f>
        <v>NO</v>
      </c>
      <c r="L48" s="104" t="s">
        <v>2466</v>
      </c>
      <c r="M48" s="103" t="s">
        <v>2473</v>
      </c>
      <c r="N48" s="102" t="s">
        <v>2481</v>
      </c>
      <c r="O48" s="119" t="s">
        <v>2482</v>
      </c>
      <c r="P48" s="119"/>
      <c r="Q48" s="103" t="s">
        <v>2466</v>
      </c>
    </row>
    <row r="49" spans="1:17" ht="17.399999999999999" x14ac:dyDescent="0.3">
      <c r="A49" s="119" t="str">
        <f>VLOOKUP(E49,'LISTADO ATM'!$A$2:$C$896,3,0)</f>
        <v>SUR</v>
      </c>
      <c r="B49" s="109" t="s">
        <v>2566</v>
      </c>
      <c r="C49" s="101">
        <v>44231.710914351854</v>
      </c>
      <c r="D49" s="119" t="s">
        <v>2477</v>
      </c>
      <c r="E49" s="99">
        <v>870</v>
      </c>
      <c r="F49" s="84" t="str">
        <f>VLOOKUP(E49,VIP!$A$2:$O11529,2,0)</f>
        <v>DRBR870</v>
      </c>
      <c r="G49" s="98" t="str">
        <f>VLOOKUP(E49,'LISTADO ATM'!$A$2:$B$895,2,0)</f>
        <v xml:space="preserve">ATM Willbes Dominicana (Barahona) </v>
      </c>
      <c r="H49" s="98" t="str">
        <f>VLOOKUP(E49,VIP!$A$2:$O16449,7,FALSE)</f>
        <v>Si</v>
      </c>
      <c r="I49" s="98" t="str">
        <f>VLOOKUP(E49,VIP!$A$2:$O8414,8,FALSE)</f>
        <v>Si</v>
      </c>
      <c r="J49" s="98" t="str">
        <f>VLOOKUP(E49,VIP!$A$2:$O8364,8,FALSE)</f>
        <v>Si</v>
      </c>
      <c r="K49" s="98" t="str">
        <f>VLOOKUP(E49,VIP!$A$2:$O11938,6,0)</f>
        <v>NO</v>
      </c>
      <c r="L49" s="104" t="s">
        <v>2430</v>
      </c>
      <c r="M49" s="103" t="s">
        <v>2473</v>
      </c>
      <c r="N49" s="102" t="s">
        <v>2481</v>
      </c>
      <c r="O49" s="119" t="s">
        <v>2482</v>
      </c>
      <c r="P49" s="119"/>
      <c r="Q49" s="103" t="s">
        <v>2430</v>
      </c>
    </row>
    <row r="50" spans="1:17" ht="17.399999999999999" x14ac:dyDescent="0.3">
      <c r="A50" s="119" t="str">
        <f>VLOOKUP(E50,'LISTADO ATM'!$A$2:$C$896,3,0)</f>
        <v>DISTRITO NACIONAL</v>
      </c>
      <c r="B50" s="109" t="s">
        <v>2565</v>
      </c>
      <c r="C50" s="101">
        <v>44231.715219907404</v>
      </c>
      <c r="D50" s="119" t="s">
        <v>2477</v>
      </c>
      <c r="E50" s="99">
        <v>600</v>
      </c>
      <c r="F50" s="84" t="e">
        <f>VLOOKUP(E50,VIP!$A$2:$O11528,2,0)</f>
        <v>#N/A</v>
      </c>
      <c r="G50" s="98" t="str">
        <f>VLOOKUP(E50,'LISTADO ATM'!$A$2:$B$895,2,0)</f>
        <v>ATM S/M Bravo Hipica</v>
      </c>
      <c r="H50" s="98" t="e">
        <f>VLOOKUP(E50,VIP!$A$2:$O16448,7,FALSE)</f>
        <v>#N/A</v>
      </c>
      <c r="I50" s="98" t="e">
        <f>VLOOKUP(E50,VIP!$A$2:$O8413,8,FALSE)</f>
        <v>#N/A</v>
      </c>
      <c r="J50" s="98" t="e">
        <f>VLOOKUP(E50,VIP!$A$2:$O8363,8,FALSE)</f>
        <v>#N/A</v>
      </c>
      <c r="K50" s="98" t="e">
        <f>VLOOKUP(E50,VIP!$A$2:$O11937,6,0)</f>
        <v>#N/A</v>
      </c>
      <c r="L50" s="104" t="s">
        <v>2466</v>
      </c>
      <c r="M50" s="103" t="s">
        <v>2473</v>
      </c>
      <c r="N50" s="102" t="s">
        <v>2481</v>
      </c>
      <c r="O50" s="119" t="s">
        <v>2482</v>
      </c>
      <c r="P50" s="119"/>
      <c r="Q50" s="103" t="s">
        <v>2466</v>
      </c>
    </row>
    <row r="51" spans="1:17" ht="17.399999999999999" x14ac:dyDescent="0.3">
      <c r="A51" s="119" t="str">
        <f>VLOOKUP(E51,'LISTADO ATM'!$A$2:$C$896,3,0)</f>
        <v>SUR</v>
      </c>
      <c r="B51" s="109" t="s">
        <v>2564</v>
      </c>
      <c r="C51" s="101">
        <v>44231.716458333336</v>
      </c>
      <c r="D51" s="119" t="s">
        <v>2477</v>
      </c>
      <c r="E51" s="99">
        <v>616</v>
      </c>
      <c r="F51" s="84" t="str">
        <f>VLOOKUP(E51,VIP!$A$2:$O11527,2,0)</f>
        <v>DRBR187</v>
      </c>
      <c r="G51" s="98" t="str">
        <f>VLOOKUP(E51,'LISTADO ATM'!$A$2:$B$895,2,0)</f>
        <v xml:space="preserve">ATM 5ta. Brigada Barahona </v>
      </c>
      <c r="H51" s="98" t="str">
        <f>VLOOKUP(E51,VIP!$A$2:$O16447,7,FALSE)</f>
        <v>Si</v>
      </c>
      <c r="I51" s="98" t="str">
        <f>VLOOKUP(E51,VIP!$A$2:$O8412,8,FALSE)</f>
        <v>Si</v>
      </c>
      <c r="J51" s="98" t="str">
        <f>VLOOKUP(E51,VIP!$A$2:$O8362,8,FALSE)</f>
        <v>Si</v>
      </c>
      <c r="K51" s="98" t="str">
        <f>VLOOKUP(E51,VIP!$A$2:$O11936,6,0)</f>
        <v>NO</v>
      </c>
      <c r="L51" s="104" t="s">
        <v>2466</v>
      </c>
      <c r="M51" s="103" t="s">
        <v>2473</v>
      </c>
      <c r="N51" s="102" t="s">
        <v>2481</v>
      </c>
      <c r="O51" s="119" t="s">
        <v>2482</v>
      </c>
      <c r="P51" s="119"/>
      <c r="Q51" s="103" t="s">
        <v>2466</v>
      </c>
    </row>
    <row r="52" spans="1:17" ht="17.399999999999999" x14ac:dyDescent="0.3">
      <c r="A52" s="119" t="str">
        <f>VLOOKUP(E52,'LISTADO ATM'!$A$2:$C$896,3,0)</f>
        <v>NORTE</v>
      </c>
      <c r="B52" s="109" t="s">
        <v>2563</v>
      </c>
      <c r="C52" s="101">
        <v>44231.719490740739</v>
      </c>
      <c r="D52" s="119" t="s">
        <v>2498</v>
      </c>
      <c r="E52" s="99">
        <v>729</v>
      </c>
      <c r="F52" s="84" t="str">
        <f>VLOOKUP(E52,VIP!$A$2:$O11526,2,0)</f>
        <v>DRBR055</v>
      </c>
      <c r="G52" s="98" t="str">
        <f>VLOOKUP(E52,'LISTADO ATM'!$A$2:$B$895,2,0)</f>
        <v xml:space="preserve">ATM Zona Franca (La Vega) </v>
      </c>
      <c r="H52" s="98" t="str">
        <f>VLOOKUP(E52,VIP!$A$2:$O16446,7,FALSE)</f>
        <v>Si</v>
      </c>
      <c r="I52" s="98" t="str">
        <f>VLOOKUP(E52,VIP!$A$2:$O8411,8,FALSE)</f>
        <v>Si</v>
      </c>
      <c r="J52" s="98" t="str">
        <f>VLOOKUP(E52,VIP!$A$2:$O8361,8,FALSE)</f>
        <v>Si</v>
      </c>
      <c r="K52" s="98" t="str">
        <f>VLOOKUP(E52,VIP!$A$2:$O11935,6,0)</f>
        <v>NO</v>
      </c>
      <c r="L52" s="104" t="s">
        <v>2430</v>
      </c>
      <c r="M52" s="103" t="s">
        <v>2473</v>
      </c>
      <c r="N52" s="102" t="s">
        <v>2481</v>
      </c>
      <c r="O52" s="119" t="s">
        <v>2499</v>
      </c>
      <c r="P52" s="119"/>
      <c r="Q52" s="103" t="s">
        <v>2430</v>
      </c>
    </row>
    <row r="53" spans="1:17" ht="17.399999999999999" x14ac:dyDescent="0.3">
      <c r="A53" s="119" t="str">
        <f>VLOOKUP(E53,'LISTADO ATM'!$A$2:$C$896,3,0)</f>
        <v>NORTE</v>
      </c>
      <c r="B53" s="109" t="s">
        <v>2562</v>
      </c>
      <c r="C53" s="101">
        <v>44231.733738425923</v>
      </c>
      <c r="D53" s="119" t="s">
        <v>2494</v>
      </c>
      <c r="E53" s="99">
        <v>687</v>
      </c>
      <c r="F53" s="84" t="str">
        <f>VLOOKUP(E53,VIP!$A$2:$O11525,2,0)</f>
        <v>DRBR687</v>
      </c>
      <c r="G53" s="98" t="str">
        <f>VLOOKUP(E53,'LISTADO ATM'!$A$2:$B$895,2,0)</f>
        <v>ATM Oficina Monterrico II</v>
      </c>
      <c r="H53" s="98" t="str">
        <f>VLOOKUP(E53,VIP!$A$2:$O16445,7,FALSE)</f>
        <v>NO</v>
      </c>
      <c r="I53" s="98" t="str">
        <f>VLOOKUP(E53,VIP!$A$2:$O8410,8,FALSE)</f>
        <v>NO</v>
      </c>
      <c r="J53" s="98" t="str">
        <f>VLOOKUP(E53,VIP!$A$2:$O8360,8,FALSE)</f>
        <v>NO</v>
      </c>
      <c r="K53" s="98" t="str">
        <f>VLOOKUP(E53,VIP!$A$2:$O11934,6,0)</f>
        <v>SI</v>
      </c>
      <c r="L53" s="104" t="s">
        <v>2430</v>
      </c>
      <c r="M53" s="103" t="s">
        <v>2473</v>
      </c>
      <c r="N53" s="102" t="s">
        <v>2481</v>
      </c>
      <c r="O53" s="119" t="s">
        <v>2495</v>
      </c>
      <c r="P53" s="119"/>
      <c r="Q53" s="103" t="s">
        <v>2430</v>
      </c>
    </row>
    <row r="54" spans="1:17" ht="17.399999999999999" x14ac:dyDescent="0.3">
      <c r="A54" s="119" t="str">
        <f>VLOOKUP(E54,'LISTADO ATM'!$A$2:$C$896,3,0)</f>
        <v>DISTRITO NACIONAL</v>
      </c>
      <c r="B54" s="109" t="s">
        <v>2561</v>
      </c>
      <c r="C54" s="101">
        <v>44231.735798611109</v>
      </c>
      <c r="D54" s="119" t="s">
        <v>2477</v>
      </c>
      <c r="E54" s="99">
        <v>761</v>
      </c>
      <c r="F54" s="84" t="str">
        <f>VLOOKUP(E54,VIP!$A$2:$O11524,2,0)</f>
        <v>DRBR761</v>
      </c>
      <c r="G54" s="98" t="str">
        <f>VLOOKUP(E54,'LISTADO ATM'!$A$2:$B$895,2,0)</f>
        <v xml:space="preserve">ATM ISSPOL </v>
      </c>
      <c r="H54" s="98" t="str">
        <f>VLOOKUP(E54,VIP!$A$2:$O16444,7,FALSE)</f>
        <v>Si</v>
      </c>
      <c r="I54" s="98" t="str">
        <f>VLOOKUP(E54,VIP!$A$2:$O8409,8,FALSE)</f>
        <v>Si</v>
      </c>
      <c r="J54" s="98" t="str">
        <f>VLOOKUP(E54,VIP!$A$2:$O8359,8,FALSE)</f>
        <v>Si</v>
      </c>
      <c r="K54" s="98" t="str">
        <f>VLOOKUP(E54,VIP!$A$2:$O11933,6,0)</f>
        <v>NO</v>
      </c>
      <c r="L54" s="104" t="s">
        <v>2466</v>
      </c>
      <c r="M54" s="103" t="s">
        <v>2473</v>
      </c>
      <c r="N54" s="102" t="s">
        <v>2481</v>
      </c>
      <c r="O54" s="119" t="s">
        <v>2482</v>
      </c>
      <c r="P54" s="119"/>
      <c r="Q54" s="103" t="s">
        <v>2466</v>
      </c>
    </row>
    <row r="55" spans="1:17" ht="17.399999999999999" x14ac:dyDescent="0.3">
      <c r="A55" s="119" t="str">
        <f>VLOOKUP(E55,'LISTADO ATM'!$A$2:$C$896,3,0)</f>
        <v>DISTRITO NACIONAL</v>
      </c>
      <c r="B55" s="109" t="s">
        <v>2560</v>
      </c>
      <c r="C55" s="101">
        <v>44231.739872685182</v>
      </c>
      <c r="D55" s="119" t="s">
        <v>2477</v>
      </c>
      <c r="E55" s="99">
        <v>26</v>
      </c>
      <c r="F55" s="84" t="str">
        <f>VLOOKUP(E55,VIP!$A$2:$O11523,2,0)</f>
        <v>DRBR221</v>
      </c>
      <c r="G55" s="98" t="str">
        <f>VLOOKUP(E55,'LISTADO ATM'!$A$2:$B$895,2,0)</f>
        <v>ATM S/M Jumbo San Isidro</v>
      </c>
      <c r="H55" s="98" t="str">
        <f>VLOOKUP(E55,VIP!$A$2:$O16443,7,FALSE)</f>
        <v>Si</v>
      </c>
      <c r="I55" s="98" t="str">
        <f>VLOOKUP(E55,VIP!$A$2:$O8408,8,FALSE)</f>
        <v>Si</v>
      </c>
      <c r="J55" s="98" t="str">
        <f>VLOOKUP(E55,VIP!$A$2:$O8358,8,FALSE)</f>
        <v>Si</v>
      </c>
      <c r="K55" s="98" t="str">
        <f>VLOOKUP(E55,VIP!$A$2:$O11932,6,0)</f>
        <v>NO</v>
      </c>
      <c r="L55" s="104" t="s">
        <v>2430</v>
      </c>
      <c r="M55" s="103" t="s">
        <v>2473</v>
      </c>
      <c r="N55" s="102" t="s">
        <v>2481</v>
      </c>
      <c r="O55" s="119" t="s">
        <v>2482</v>
      </c>
      <c r="P55" s="119"/>
      <c r="Q55" s="103" t="s">
        <v>2430</v>
      </c>
    </row>
    <row r="56" spans="1:17" ht="17.399999999999999" x14ac:dyDescent="0.3">
      <c r="A56" s="119" t="str">
        <f>VLOOKUP(E56,'LISTADO ATM'!$A$2:$C$896,3,0)</f>
        <v>NORTE</v>
      </c>
      <c r="B56" s="109" t="s">
        <v>2559</v>
      </c>
      <c r="C56" s="101">
        <v>44231.761134259257</v>
      </c>
      <c r="D56" s="119" t="s">
        <v>2498</v>
      </c>
      <c r="E56" s="99">
        <v>965</v>
      </c>
      <c r="F56" s="84" t="str">
        <f>VLOOKUP(E56,VIP!$A$2:$O11522,2,0)</f>
        <v>DRBR965</v>
      </c>
      <c r="G56" s="98" t="str">
        <f>VLOOKUP(E56,'LISTADO ATM'!$A$2:$B$895,2,0)</f>
        <v xml:space="preserve">ATM S/M La Fuente FUN (Santiago) </v>
      </c>
      <c r="H56" s="98" t="str">
        <f>VLOOKUP(E56,VIP!$A$2:$O16442,7,FALSE)</f>
        <v>Si</v>
      </c>
      <c r="I56" s="98" t="str">
        <f>VLOOKUP(E56,VIP!$A$2:$O8407,8,FALSE)</f>
        <v>Si</v>
      </c>
      <c r="J56" s="98" t="str">
        <f>VLOOKUP(E56,VIP!$A$2:$O8357,8,FALSE)</f>
        <v>Si</v>
      </c>
      <c r="K56" s="98" t="str">
        <f>VLOOKUP(E56,VIP!$A$2:$O11931,6,0)</f>
        <v>NO</v>
      </c>
      <c r="L56" s="104" t="s">
        <v>2509</v>
      </c>
      <c r="M56" s="103" t="s">
        <v>2473</v>
      </c>
      <c r="N56" s="102" t="s">
        <v>2481</v>
      </c>
      <c r="O56" s="119" t="s">
        <v>2499</v>
      </c>
      <c r="P56" s="119"/>
      <c r="Q56" s="103" t="s">
        <v>2509</v>
      </c>
    </row>
    <row r="57" spans="1:17" ht="17.399999999999999" x14ac:dyDescent="0.3">
      <c r="A57" s="119" t="str">
        <f>VLOOKUP(E57,'LISTADO ATM'!$A$2:$C$896,3,0)</f>
        <v>DISTRITO NACIONAL</v>
      </c>
      <c r="B57" s="109" t="s">
        <v>2558</v>
      </c>
      <c r="C57" s="101">
        <v>44231.764363425929</v>
      </c>
      <c r="D57" s="119" t="s">
        <v>2189</v>
      </c>
      <c r="E57" s="99">
        <v>793</v>
      </c>
      <c r="F57" s="84" t="str">
        <f>VLOOKUP(E57,VIP!$A$2:$O11521,2,0)</f>
        <v>DRBR793</v>
      </c>
      <c r="G57" s="98" t="str">
        <f>VLOOKUP(E57,'LISTADO ATM'!$A$2:$B$895,2,0)</f>
        <v xml:space="preserve">ATM Centro de Caja Agora Mall </v>
      </c>
      <c r="H57" s="98" t="str">
        <f>VLOOKUP(E57,VIP!$A$2:$O16441,7,FALSE)</f>
        <v>Si</v>
      </c>
      <c r="I57" s="98" t="str">
        <f>VLOOKUP(E57,VIP!$A$2:$O8406,8,FALSE)</f>
        <v>Si</v>
      </c>
      <c r="J57" s="98" t="str">
        <f>VLOOKUP(E57,VIP!$A$2:$O8356,8,FALSE)</f>
        <v>Si</v>
      </c>
      <c r="K57" s="98" t="str">
        <f>VLOOKUP(E57,VIP!$A$2:$O11930,6,0)</f>
        <v>NO</v>
      </c>
      <c r="L57" s="104" t="s">
        <v>2441</v>
      </c>
      <c r="M57" s="103" t="s">
        <v>2473</v>
      </c>
      <c r="N57" s="102" t="s">
        <v>2481</v>
      </c>
      <c r="O57" s="119" t="s">
        <v>2483</v>
      </c>
      <c r="P57" s="119"/>
      <c r="Q57" s="103" t="s">
        <v>2441</v>
      </c>
    </row>
    <row r="58" spans="1:17" ht="17.399999999999999" x14ac:dyDescent="0.3">
      <c r="A58" s="119" t="str">
        <f>VLOOKUP(E58,'LISTADO ATM'!$A$2:$C$896,3,0)</f>
        <v>NORTE</v>
      </c>
      <c r="B58" s="109" t="s">
        <v>2557</v>
      </c>
      <c r="C58" s="101">
        <v>44231.782569444447</v>
      </c>
      <c r="D58" s="119" t="s">
        <v>2498</v>
      </c>
      <c r="E58" s="99">
        <v>291</v>
      </c>
      <c r="F58" s="84" t="str">
        <f>VLOOKUP(E58,VIP!$A$2:$O11520,2,0)</f>
        <v>DRBR291</v>
      </c>
      <c r="G58" s="98" t="str">
        <f>VLOOKUP(E58,'LISTADO ATM'!$A$2:$B$895,2,0)</f>
        <v xml:space="preserve">ATM S/M Jumbo Las Colinas </v>
      </c>
      <c r="H58" s="98" t="str">
        <f>VLOOKUP(E58,VIP!$A$2:$O16440,7,FALSE)</f>
        <v>Si</v>
      </c>
      <c r="I58" s="98" t="str">
        <f>VLOOKUP(E58,VIP!$A$2:$O8405,8,FALSE)</f>
        <v>Si</v>
      </c>
      <c r="J58" s="98" t="str">
        <f>VLOOKUP(E58,VIP!$A$2:$O8355,8,FALSE)</f>
        <v>Si</v>
      </c>
      <c r="K58" s="98" t="str">
        <f>VLOOKUP(E58,VIP!$A$2:$O11929,6,0)</f>
        <v>NO</v>
      </c>
      <c r="L58" s="104" t="s">
        <v>2509</v>
      </c>
      <c r="M58" s="103" t="s">
        <v>2473</v>
      </c>
      <c r="N58" s="102" t="s">
        <v>2481</v>
      </c>
      <c r="O58" s="119" t="s">
        <v>2499</v>
      </c>
      <c r="P58" s="119"/>
      <c r="Q58" s="103" t="s">
        <v>2509</v>
      </c>
    </row>
    <row r="59" spans="1:17" ht="17.399999999999999" x14ac:dyDescent="0.3">
      <c r="A59" s="119" t="str">
        <f>VLOOKUP(E59,'LISTADO ATM'!$A$2:$C$896,3,0)</f>
        <v>SUR</v>
      </c>
      <c r="B59" s="109" t="s">
        <v>2556</v>
      </c>
      <c r="C59" s="101">
        <v>44231.793020833335</v>
      </c>
      <c r="D59" s="119" t="s">
        <v>2477</v>
      </c>
      <c r="E59" s="99">
        <v>342</v>
      </c>
      <c r="F59" s="84" t="str">
        <f>VLOOKUP(E59,VIP!$A$2:$O11519,2,0)</f>
        <v>DRBR342</v>
      </c>
      <c r="G59" s="98" t="str">
        <f>VLOOKUP(E59,'LISTADO ATM'!$A$2:$B$895,2,0)</f>
        <v>ATM Oficina Obras Públicas Azua</v>
      </c>
      <c r="H59" s="98" t="str">
        <f>VLOOKUP(E59,VIP!$A$2:$O16439,7,FALSE)</f>
        <v>Si</v>
      </c>
      <c r="I59" s="98" t="str">
        <f>VLOOKUP(E59,VIP!$A$2:$O8404,8,FALSE)</f>
        <v>Si</v>
      </c>
      <c r="J59" s="98" t="str">
        <f>VLOOKUP(E59,VIP!$A$2:$O8354,8,FALSE)</f>
        <v>Si</v>
      </c>
      <c r="K59" s="98" t="str">
        <f>VLOOKUP(E59,VIP!$A$2:$O11928,6,0)</f>
        <v>SI</v>
      </c>
      <c r="L59" s="104" t="s">
        <v>2509</v>
      </c>
      <c r="M59" s="103" t="s">
        <v>2473</v>
      </c>
      <c r="N59" s="102" t="s">
        <v>2481</v>
      </c>
      <c r="O59" s="119" t="s">
        <v>2482</v>
      </c>
      <c r="P59" s="119"/>
      <c r="Q59" s="103" t="s">
        <v>2509</v>
      </c>
    </row>
    <row r="60" spans="1:17" ht="17.399999999999999" x14ac:dyDescent="0.3">
      <c r="A60" s="119" t="str">
        <f>VLOOKUP(E60,'LISTADO ATM'!$A$2:$C$896,3,0)</f>
        <v>DISTRITO NACIONAL</v>
      </c>
      <c r="B60" s="109" t="s">
        <v>2555</v>
      </c>
      <c r="C60" s="101">
        <v>44231.795486111114</v>
      </c>
      <c r="D60" s="119" t="s">
        <v>2189</v>
      </c>
      <c r="E60" s="99">
        <v>113</v>
      </c>
      <c r="F60" s="84" t="str">
        <f>VLOOKUP(E60,VIP!$A$2:$O11518,2,0)</f>
        <v>DRBR113</v>
      </c>
      <c r="G60" s="98" t="str">
        <f>VLOOKUP(E60,'LISTADO ATM'!$A$2:$B$895,2,0)</f>
        <v xml:space="preserve">ATM Autoservicio Atalaya del Mar </v>
      </c>
      <c r="H60" s="98" t="str">
        <f>VLOOKUP(E60,VIP!$A$2:$O16438,7,FALSE)</f>
        <v>Si</v>
      </c>
      <c r="I60" s="98" t="str">
        <f>VLOOKUP(E60,VIP!$A$2:$O8403,8,FALSE)</f>
        <v>No</v>
      </c>
      <c r="J60" s="98" t="str">
        <f>VLOOKUP(E60,VIP!$A$2:$O8353,8,FALSE)</f>
        <v>No</v>
      </c>
      <c r="K60" s="98" t="str">
        <f>VLOOKUP(E60,VIP!$A$2:$O11927,6,0)</f>
        <v>NO</v>
      </c>
      <c r="L60" s="104" t="s">
        <v>2228</v>
      </c>
      <c r="M60" s="103" t="s">
        <v>2473</v>
      </c>
      <c r="N60" s="102" t="s">
        <v>2481</v>
      </c>
      <c r="O60" s="119" t="s">
        <v>2483</v>
      </c>
      <c r="P60" s="119"/>
      <c r="Q60" s="103" t="s">
        <v>2228</v>
      </c>
    </row>
    <row r="61" spans="1:17" ht="17.399999999999999" x14ac:dyDescent="0.3">
      <c r="A61" s="119" t="str">
        <f>VLOOKUP(E61,'LISTADO ATM'!$A$2:$C$896,3,0)</f>
        <v>DISTRITO NACIONAL</v>
      </c>
      <c r="B61" s="109" t="s">
        <v>2554</v>
      </c>
      <c r="C61" s="101">
        <v>44231.806574074071</v>
      </c>
      <c r="D61" s="119" t="s">
        <v>2189</v>
      </c>
      <c r="E61" s="99">
        <v>408</v>
      </c>
      <c r="F61" s="84" t="str">
        <f>VLOOKUP(E61,VIP!$A$2:$O11517,2,0)</f>
        <v>DRBR408</v>
      </c>
      <c r="G61" s="98" t="str">
        <f>VLOOKUP(E61,'LISTADO ATM'!$A$2:$B$895,2,0)</f>
        <v xml:space="preserve">ATM Autobanco Las Palmas de Herrera </v>
      </c>
      <c r="H61" s="98" t="str">
        <f>VLOOKUP(E61,VIP!$A$2:$O16437,7,FALSE)</f>
        <v>Si</v>
      </c>
      <c r="I61" s="98" t="str">
        <f>VLOOKUP(E61,VIP!$A$2:$O8402,8,FALSE)</f>
        <v>Si</v>
      </c>
      <c r="J61" s="98" t="str">
        <f>VLOOKUP(E61,VIP!$A$2:$O8352,8,FALSE)</f>
        <v>Si</v>
      </c>
      <c r="K61" s="98" t="str">
        <f>VLOOKUP(E61,VIP!$A$2:$O11926,6,0)</f>
        <v>NO</v>
      </c>
      <c r="L61" s="104" t="s">
        <v>2228</v>
      </c>
      <c r="M61" s="103" t="s">
        <v>2473</v>
      </c>
      <c r="N61" s="102" t="s">
        <v>2481</v>
      </c>
      <c r="O61" s="119" t="s">
        <v>2483</v>
      </c>
      <c r="P61" s="119"/>
      <c r="Q61" s="103" t="s">
        <v>2228</v>
      </c>
    </row>
    <row r="62" spans="1:17" ht="17.399999999999999" x14ac:dyDescent="0.3">
      <c r="A62" s="119" t="str">
        <f>VLOOKUP(E62,'LISTADO ATM'!$A$2:$C$896,3,0)</f>
        <v>SUR</v>
      </c>
      <c r="B62" s="109" t="s">
        <v>2553</v>
      </c>
      <c r="C62" s="101">
        <v>44231.814131944448</v>
      </c>
      <c r="D62" s="119" t="s">
        <v>2189</v>
      </c>
      <c r="E62" s="99">
        <v>871</v>
      </c>
      <c r="F62" s="84" t="str">
        <f>VLOOKUP(E62,VIP!$A$2:$O11516,2,0)</f>
        <v>DRBR871</v>
      </c>
      <c r="G62" s="98" t="str">
        <f>VLOOKUP(E62,'LISTADO ATM'!$A$2:$B$895,2,0)</f>
        <v>ATM Plaza Cultural San Juan</v>
      </c>
      <c r="H62" s="98" t="str">
        <f>VLOOKUP(E62,VIP!$A$2:$O16436,7,FALSE)</f>
        <v>N/A</v>
      </c>
      <c r="I62" s="98" t="str">
        <f>VLOOKUP(E62,VIP!$A$2:$O8401,8,FALSE)</f>
        <v>N/A</v>
      </c>
      <c r="J62" s="98" t="str">
        <f>VLOOKUP(E62,VIP!$A$2:$O8351,8,FALSE)</f>
        <v>N/A</v>
      </c>
      <c r="K62" s="98" t="str">
        <f>VLOOKUP(E62,VIP!$A$2:$O11925,6,0)</f>
        <v>N/A</v>
      </c>
      <c r="L62" s="104" t="s">
        <v>2228</v>
      </c>
      <c r="M62" s="103" t="s">
        <v>2473</v>
      </c>
      <c r="N62" s="102" t="s">
        <v>2481</v>
      </c>
      <c r="O62" s="119" t="s">
        <v>2483</v>
      </c>
      <c r="P62" s="119"/>
      <c r="Q62" s="103" t="s">
        <v>2228</v>
      </c>
    </row>
    <row r="63" spans="1:17" ht="17.399999999999999" x14ac:dyDescent="0.3">
      <c r="A63" s="119" t="str">
        <f>VLOOKUP(E63,'LISTADO ATM'!$A$2:$C$896,3,0)</f>
        <v>DISTRITO NACIONAL</v>
      </c>
      <c r="B63" s="109" t="s">
        <v>2552</v>
      </c>
      <c r="C63" s="101">
        <v>44231.816388888888</v>
      </c>
      <c r="D63" s="119" t="s">
        <v>2189</v>
      </c>
      <c r="E63" s="99">
        <v>165</v>
      </c>
      <c r="F63" s="84" t="str">
        <f>VLOOKUP(E63,VIP!$A$2:$O11515,2,0)</f>
        <v>DRBR165</v>
      </c>
      <c r="G63" s="98" t="str">
        <f>VLOOKUP(E63,'LISTADO ATM'!$A$2:$B$895,2,0)</f>
        <v>ATM Autoservicio Megacentro</v>
      </c>
      <c r="H63" s="98" t="str">
        <f>VLOOKUP(E63,VIP!$A$2:$O16435,7,FALSE)</f>
        <v>Si</v>
      </c>
      <c r="I63" s="98" t="str">
        <f>VLOOKUP(E63,VIP!$A$2:$O8400,8,FALSE)</f>
        <v>Si</v>
      </c>
      <c r="J63" s="98" t="str">
        <f>VLOOKUP(E63,VIP!$A$2:$O8350,8,FALSE)</f>
        <v>Si</v>
      </c>
      <c r="K63" s="98" t="str">
        <f>VLOOKUP(E63,VIP!$A$2:$O11924,6,0)</f>
        <v>SI</v>
      </c>
      <c r="L63" s="104" t="s">
        <v>2463</v>
      </c>
      <c r="M63" s="103" t="s">
        <v>2473</v>
      </c>
      <c r="N63" s="102" t="s">
        <v>2481</v>
      </c>
      <c r="O63" s="119" t="s">
        <v>2483</v>
      </c>
      <c r="P63" s="119"/>
      <c r="Q63" s="103" t="s">
        <v>2463</v>
      </c>
    </row>
    <row r="64" spans="1:17" ht="17.399999999999999" x14ac:dyDescent="0.3">
      <c r="A64" s="119" t="str">
        <f>VLOOKUP(E64,'LISTADO ATM'!$A$2:$C$896,3,0)</f>
        <v>DISTRITO NACIONAL</v>
      </c>
      <c r="B64" s="109" t="s">
        <v>2551</v>
      </c>
      <c r="C64" s="101">
        <v>44231.819791666669</v>
      </c>
      <c r="D64" s="119" t="s">
        <v>2189</v>
      </c>
      <c r="E64" s="99">
        <v>545</v>
      </c>
      <c r="F64" s="84" t="str">
        <f>VLOOKUP(E64,VIP!$A$2:$O11514,2,0)</f>
        <v>DRBR995</v>
      </c>
      <c r="G64" s="98" t="str">
        <f>VLOOKUP(E64,'LISTADO ATM'!$A$2:$B$895,2,0)</f>
        <v xml:space="preserve">ATM Oficina Isabel La Católica II  </v>
      </c>
      <c r="H64" s="98" t="str">
        <f>VLOOKUP(E64,VIP!$A$2:$O16434,7,FALSE)</f>
        <v>Si</v>
      </c>
      <c r="I64" s="98" t="str">
        <f>VLOOKUP(E64,VIP!$A$2:$O8399,8,FALSE)</f>
        <v>Si</v>
      </c>
      <c r="J64" s="98" t="str">
        <f>VLOOKUP(E64,VIP!$A$2:$O8349,8,FALSE)</f>
        <v>Si</v>
      </c>
      <c r="K64" s="98" t="str">
        <f>VLOOKUP(E64,VIP!$A$2:$O11923,6,0)</f>
        <v>NO</v>
      </c>
      <c r="L64" s="104" t="s">
        <v>2228</v>
      </c>
      <c r="M64" s="103" t="s">
        <v>2473</v>
      </c>
      <c r="N64" s="102" t="s">
        <v>2481</v>
      </c>
      <c r="O64" s="119" t="s">
        <v>2483</v>
      </c>
      <c r="P64" s="119"/>
      <c r="Q64" s="103" t="s">
        <v>2228</v>
      </c>
    </row>
    <row r="65" spans="1:17" ht="17.399999999999999" x14ac:dyDescent="0.3">
      <c r="A65" s="119" t="str">
        <f>VLOOKUP(E65,'LISTADO ATM'!$A$2:$C$896,3,0)</f>
        <v>NORTE</v>
      </c>
      <c r="B65" s="109" t="s">
        <v>2550</v>
      </c>
      <c r="C65" s="101">
        <v>44231.822118055556</v>
      </c>
      <c r="D65" s="119" t="s">
        <v>2189</v>
      </c>
      <c r="E65" s="99">
        <v>142</v>
      </c>
      <c r="F65" s="84" t="str">
        <f>VLOOKUP(E65,VIP!$A$2:$O11513,2,0)</f>
        <v>DRBR142</v>
      </c>
      <c r="G65" s="98" t="str">
        <f>VLOOKUP(E65,'LISTADO ATM'!$A$2:$B$895,2,0)</f>
        <v xml:space="preserve">ATM Centro de Caja Galerías Bonao </v>
      </c>
      <c r="H65" s="98" t="str">
        <f>VLOOKUP(E65,VIP!$A$2:$O16433,7,FALSE)</f>
        <v>Si</v>
      </c>
      <c r="I65" s="98" t="str">
        <f>VLOOKUP(E65,VIP!$A$2:$O8398,8,FALSE)</f>
        <v>Si</v>
      </c>
      <c r="J65" s="98" t="str">
        <f>VLOOKUP(E65,VIP!$A$2:$O8348,8,FALSE)</f>
        <v>Si</v>
      </c>
      <c r="K65" s="98" t="str">
        <f>VLOOKUP(E65,VIP!$A$2:$O11922,6,0)</f>
        <v>SI</v>
      </c>
      <c r="L65" s="104" t="s">
        <v>2228</v>
      </c>
      <c r="M65" s="103" t="s">
        <v>2473</v>
      </c>
      <c r="N65" s="102" t="s">
        <v>2481</v>
      </c>
      <c r="O65" s="119" t="s">
        <v>2483</v>
      </c>
      <c r="P65" s="119"/>
      <c r="Q65" s="103" t="s">
        <v>2228</v>
      </c>
    </row>
    <row r="66" spans="1:17" ht="17.399999999999999" x14ac:dyDescent="0.3">
      <c r="A66" s="119" t="str">
        <f>VLOOKUP(E66,'LISTADO ATM'!$A$2:$C$896,3,0)</f>
        <v>DISTRITO NACIONAL</v>
      </c>
      <c r="B66" s="109" t="s">
        <v>2549</v>
      </c>
      <c r="C66" s="101">
        <v>44231.825578703705</v>
      </c>
      <c r="D66" s="119" t="s">
        <v>2477</v>
      </c>
      <c r="E66" s="99">
        <v>540</v>
      </c>
      <c r="F66" s="84" t="str">
        <f>VLOOKUP(E66,VIP!$A$2:$O11512,2,0)</f>
        <v>DRBR540</v>
      </c>
      <c r="G66" s="98" t="str">
        <f>VLOOKUP(E66,'LISTADO ATM'!$A$2:$B$895,2,0)</f>
        <v xml:space="preserve">ATM Autoservicio Sambil I </v>
      </c>
      <c r="H66" s="98" t="str">
        <f>VLOOKUP(E66,VIP!$A$2:$O16432,7,FALSE)</f>
        <v>Si</v>
      </c>
      <c r="I66" s="98" t="str">
        <f>VLOOKUP(E66,VIP!$A$2:$O8397,8,FALSE)</f>
        <v>Si</v>
      </c>
      <c r="J66" s="98" t="str">
        <f>VLOOKUP(E66,VIP!$A$2:$O8347,8,FALSE)</f>
        <v>Si</v>
      </c>
      <c r="K66" s="98" t="str">
        <f>VLOOKUP(E66,VIP!$A$2:$O11921,6,0)</f>
        <v>NO</v>
      </c>
      <c r="L66" s="104" t="s">
        <v>2430</v>
      </c>
      <c r="M66" s="103" t="s">
        <v>2473</v>
      </c>
      <c r="N66" s="102" t="s">
        <v>2481</v>
      </c>
      <c r="O66" s="119" t="s">
        <v>2482</v>
      </c>
      <c r="P66" s="119"/>
      <c r="Q66" s="103" t="s">
        <v>2430</v>
      </c>
    </row>
    <row r="67" spans="1:17" ht="17.399999999999999" x14ac:dyDescent="0.3">
      <c r="A67" s="119" t="str">
        <f>VLOOKUP(E67,'LISTADO ATM'!$A$2:$C$896,3,0)</f>
        <v>NORTE</v>
      </c>
      <c r="B67" s="109" t="s">
        <v>2548</v>
      </c>
      <c r="C67" s="101">
        <v>44231.828645833331</v>
      </c>
      <c r="D67" s="119" t="s">
        <v>2190</v>
      </c>
      <c r="E67" s="99">
        <v>511</v>
      </c>
      <c r="F67" s="84" t="str">
        <f>VLOOKUP(E67,VIP!$A$2:$O11511,2,0)</f>
        <v>DRBR511</v>
      </c>
      <c r="G67" s="98" t="str">
        <f>VLOOKUP(E67,'LISTADO ATM'!$A$2:$B$895,2,0)</f>
        <v xml:space="preserve">ATM UNP Río San Juan (Nagua) </v>
      </c>
      <c r="H67" s="98" t="str">
        <f>VLOOKUP(E67,VIP!$A$2:$O16431,7,FALSE)</f>
        <v>Si</v>
      </c>
      <c r="I67" s="98" t="str">
        <f>VLOOKUP(E67,VIP!$A$2:$O8396,8,FALSE)</f>
        <v>Si</v>
      </c>
      <c r="J67" s="98" t="str">
        <f>VLOOKUP(E67,VIP!$A$2:$O8346,8,FALSE)</f>
        <v>Si</v>
      </c>
      <c r="K67" s="98" t="str">
        <f>VLOOKUP(E67,VIP!$A$2:$O11920,6,0)</f>
        <v>NO</v>
      </c>
      <c r="L67" s="104" t="s">
        <v>2463</v>
      </c>
      <c r="M67" s="103" t="s">
        <v>2473</v>
      </c>
      <c r="N67" s="102" t="s">
        <v>2481</v>
      </c>
      <c r="O67" s="119" t="s">
        <v>2500</v>
      </c>
      <c r="P67" s="119"/>
      <c r="Q67" s="103" t="s">
        <v>2463</v>
      </c>
    </row>
    <row r="68" spans="1:17" ht="17.399999999999999" x14ac:dyDescent="0.3">
      <c r="A68" s="119" t="str">
        <f>VLOOKUP(E68,'LISTADO ATM'!$A$2:$C$896,3,0)</f>
        <v>NORTE</v>
      </c>
      <c r="B68" s="109" t="s">
        <v>2547</v>
      </c>
      <c r="C68" s="101">
        <v>44231.83090277778</v>
      </c>
      <c r="D68" s="119" t="s">
        <v>2190</v>
      </c>
      <c r="E68" s="99">
        <v>837</v>
      </c>
      <c r="F68" s="84" t="str">
        <f>VLOOKUP(E68,VIP!$A$2:$O11510,2,0)</f>
        <v>DRBR837</v>
      </c>
      <c r="G68" s="98" t="str">
        <f>VLOOKUP(E68,'LISTADO ATM'!$A$2:$B$895,2,0)</f>
        <v>ATM Estación Next Canabacoa</v>
      </c>
      <c r="H68" s="98" t="str">
        <f>VLOOKUP(E68,VIP!$A$2:$O16430,7,FALSE)</f>
        <v>Si</v>
      </c>
      <c r="I68" s="98" t="str">
        <f>VLOOKUP(E68,VIP!$A$2:$O8395,8,FALSE)</f>
        <v>Si</v>
      </c>
      <c r="J68" s="98" t="str">
        <f>VLOOKUP(E68,VIP!$A$2:$O8345,8,FALSE)</f>
        <v>Si</v>
      </c>
      <c r="K68" s="98" t="str">
        <f>VLOOKUP(E68,VIP!$A$2:$O11919,6,0)</f>
        <v>NO</v>
      </c>
      <c r="L68" s="104" t="s">
        <v>2463</v>
      </c>
      <c r="M68" s="103" t="s">
        <v>2473</v>
      </c>
      <c r="N68" s="102" t="s">
        <v>2481</v>
      </c>
      <c r="O68" s="119" t="s">
        <v>2500</v>
      </c>
      <c r="P68" s="119"/>
      <c r="Q68" s="103" t="s">
        <v>2463</v>
      </c>
    </row>
    <row r="69" spans="1:17" ht="17.399999999999999" x14ac:dyDescent="0.3">
      <c r="A69" s="119" t="str">
        <f>VLOOKUP(E69,'LISTADO ATM'!$A$2:$C$896,3,0)</f>
        <v>NORTE</v>
      </c>
      <c r="B69" s="109" t="s">
        <v>2546</v>
      </c>
      <c r="C69" s="101">
        <v>44231.833252314813</v>
      </c>
      <c r="D69" s="119" t="s">
        <v>2498</v>
      </c>
      <c r="E69" s="99">
        <v>431</v>
      </c>
      <c r="F69" s="84" t="str">
        <f>VLOOKUP(E69,VIP!$A$2:$O11509,2,0)</f>
        <v>DRBR583</v>
      </c>
      <c r="G69" s="98" t="str">
        <f>VLOOKUP(E69,'LISTADO ATM'!$A$2:$B$895,2,0)</f>
        <v xml:space="preserve">ATM Autoservicio Sol (Santiago) </v>
      </c>
      <c r="H69" s="98" t="str">
        <f>VLOOKUP(E69,VIP!$A$2:$O16429,7,FALSE)</f>
        <v>Si</v>
      </c>
      <c r="I69" s="98" t="str">
        <f>VLOOKUP(E69,VIP!$A$2:$O8394,8,FALSE)</f>
        <v>Si</v>
      </c>
      <c r="J69" s="98" t="str">
        <f>VLOOKUP(E69,VIP!$A$2:$O8344,8,FALSE)</f>
        <v>Si</v>
      </c>
      <c r="K69" s="98" t="str">
        <f>VLOOKUP(E69,VIP!$A$2:$O11918,6,0)</f>
        <v>SI</v>
      </c>
      <c r="L69" s="104" t="s">
        <v>2509</v>
      </c>
      <c r="M69" s="103" t="s">
        <v>2473</v>
      </c>
      <c r="N69" s="102" t="s">
        <v>2481</v>
      </c>
      <c r="O69" s="119" t="s">
        <v>2499</v>
      </c>
      <c r="P69" s="119"/>
      <c r="Q69" s="103" t="s">
        <v>2509</v>
      </c>
    </row>
    <row r="70" spans="1:17" ht="17.399999999999999" x14ac:dyDescent="0.3">
      <c r="A70" s="119" t="str">
        <f>VLOOKUP(E70,'LISTADO ATM'!$A$2:$C$896,3,0)</f>
        <v>DISTRITO NACIONAL</v>
      </c>
      <c r="B70" s="109" t="s">
        <v>2545</v>
      </c>
      <c r="C70" s="101">
        <v>44231.836354166669</v>
      </c>
      <c r="D70" s="119" t="s">
        <v>2189</v>
      </c>
      <c r="E70" s="99">
        <v>527</v>
      </c>
      <c r="F70" s="84" t="str">
        <f>VLOOKUP(E70,VIP!$A$2:$O11508,2,0)</f>
        <v>DRBR527</v>
      </c>
      <c r="G70" s="98" t="str">
        <f>VLOOKUP(E70,'LISTADO ATM'!$A$2:$B$895,2,0)</f>
        <v>ATM Oficina Zona Oriental II</v>
      </c>
      <c r="H70" s="98" t="str">
        <f>VLOOKUP(E70,VIP!$A$2:$O16428,7,FALSE)</f>
        <v>Si</v>
      </c>
      <c r="I70" s="98" t="str">
        <f>VLOOKUP(E70,VIP!$A$2:$O8393,8,FALSE)</f>
        <v>Si</v>
      </c>
      <c r="J70" s="98" t="str">
        <f>VLOOKUP(E70,VIP!$A$2:$O8343,8,FALSE)</f>
        <v>Si</v>
      </c>
      <c r="K70" s="98" t="str">
        <f>VLOOKUP(E70,VIP!$A$2:$O11917,6,0)</f>
        <v>SI</v>
      </c>
      <c r="L70" s="104" t="s">
        <v>2463</v>
      </c>
      <c r="M70" s="103" t="s">
        <v>2473</v>
      </c>
      <c r="N70" s="102" t="s">
        <v>2481</v>
      </c>
      <c r="O70" s="119" t="s">
        <v>2483</v>
      </c>
      <c r="P70" s="119"/>
      <c r="Q70" s="103" t="s">
        <v>2463</v>
      </c>
    </row>
    <row r="71" spans="1:17" ht="17.399999999999999" x14ac:dyDescent="0.3">
      <c r="A71" s="119" t="str">
        <f>VLOOKUP(E71,'LISTADO ATM'!$A$2:$C$896,3,0)</f>
        <v>ESTE</v>
      </c>
      <c r="B71" s="109" t="s">
        <v>2544</v>
      </c>
      <c r="C71" s="101">
        <v>44231.839988425927</v>
      </c>
      <c r="D71" s="119" t="s">
        <v>2189</v>
      </c>
      <c r="E71" s="99">
        <v>117</v>
      </c>
      <c r="F71" s="84" t="str">
        <f>VLOOKUP(E71,VIP!$A$2:$O11507,2,0)</f>
        <v>DRBR117</v>
      </c>
      <c r="G71" s="98" t="str">
        <f>VLOOKUP(E71,'LISTADO ATM'!$A$2:$B$895,2,0)</f>
        <v xml:space="preserve">ATM Oficina El Seybo </v>
      </c>
      <c r="H71" s="98" t="str">
        <f>VLOOKUP(E71,VIP!$A$2:$O16427,7,FALSE)</f>
        <v>Si</v>
      </c>
      <c r="I71" s="98" t="str">
        <f>VLOOKUP(E71,VIP!$A$2:$O8392,8,FALSE)</f>
        <v>Si</v>
      </c>
      <c r="J71" s="98" t="str">
        <f>VLOOKUP(E71,VIP!$A$2:$O8342,8,FALSE)</f>
        <v>Si</v>
      </c>
      <c r="K71" s="98" t="str">
        <f>VLOOKUP(E71,VIP!$A$2:$O11916,6,0)</f>
        <v>SI</v>
      </c>
      <c r="L71" s="104" t="s">
        <v>2228</v>
      </c>
      <c r="M71" s="103" t="s">
        <v>2473</v>
      </c>
      <c r="N71" s="102" t="s">
        <v>2481</v>
      </c>
      <c r="O71" s="119" t="s">
        <v>2483</v>
      </c>
      <c r="P71" s="119"/>
      <c r="Q71" s="103" t="s">
        <v>2228</v>
      </c>
    </row>
    <row r="72" spans="1:17" ht="17.399999999999999" x14ac:dyDescent="0.3">
      <c r="A72" s="119" t="str">
        <f>VLOOKUP(E72,'LISTADO ATM'!$A$2:$C$896,3,0)</f>
        <v>DISTRITO NACIONAL</v>
      </c>
      <c r="B72" s="109" t="s">
        <v>2543</v>
      </c>
      <c r="C72" s="101">
        <v>44231.845416666663</v>
      </c>
      <c r="D72" s="119" t="s">
        <v>2189</v>
      </c>
      <c r="E72" s="99">
        <v>115</v>
      </c>
      <c r="F72" s="84" t="str">
        <f>VLOOKUP(E72,VIP!$A$2:$O11506,2,0)</f>
        <v>DRBR115</v>
      </c>
      <c r="G72" s="98" t="str">
        <f>VLOOKUP(E72,'LISTADO ATM'!$A$2:$B$895,2,0)</f>
        <v xml:space="preserve">ATM Oficina Megacentro I </v>
      </c>
      <c r="H72" s="98" t="str">
        <f>VLOOKUP(E72,VIP!$A$2:$O16426,7,FALSE)</f>
        <v>Si</v>
      </c>
      <c r="I72" s="98" t="str">
        <f>VLOOKUP(E72,VIP!$A$2:$O8391,8,FALSE)</f>
        <v>Si</v>
      </c>
      <c r="J72" s="98" t="str">
        <f>VLOOKUP(E72,VIP!$A$2:$O8341,8,FALSE)</f>
        <v>Si</v>
      </c>
      <c r="K72" s="98" t="str">
        <f>VLOOKUP(E72,VIP!$A$2:$O11915,6,0)</f>
        <v>SI</v>
      </c>
      <c r="L72" s="104" t="s">
        <v>2228</v>
      </c>
      <c r="M72" s="103" t="s">
        <v>2473</v>
      </c>
      <c r="N72" s="102" t="s">
        <v>2481</v>
      </c>
      <c r="O72" s="119" t="s">
        <v>2483</v>
      </c>
      <c r="P72" s="119"/>
      <c r="Q72" s="103" t="s">
        <v>2228</v>
      </c>
    </row>
    <row r="73" spans="1:17" ht="17.399999999999999" x14ac:dyDescent="0.3">
      <c r="A73" s="119" t="str">
        <f>VLOOKUP(E73,'LISTADO ATM'!$A$2:$C$896,3,0)</f>
        <v>ESTE</v>
      </c>
      <c r="B73" s="109" t="s">
        <v>2542</v>
      </c>
      <c r="C73" s="101">
        <v>44231.84584490741</v>
      </c>
      <c r="D73" s="119" t="s">
        <v>2189</v>
      </c>
      <c r="E73" s="99">
        <v>213</v>
      </c>
      <c r="F73" s="84" t="str">
        <f>VLOOKUP(E73,VIP!$A$2:$O11505,2,0)</f>
        <v>DRBR213</v>
      </c>
      <c r="G73" s="98" t="str">
        <f>VLOOKUP(E73,'LISTADO ATM'!$A$2:$B$895,2,0)</f>
        <v xml:space="preserve">ATM Almacenes Iberia (La Romana) </v>
      </c>
      <c r="H73" s="98" t="str">
        <f>VLOOKUP(E73,VIP!$A$2:$O16425,7,FALSE)</f>
        <v>Si</v>
      </c>
      <c r="I73" s="98" t="str">
        <f>VLOOKUP(E73,VIP!$A$2:$O8390,8,FALSE)</f>
        <v>Si</v>
      </c>
      <c r="J73" s="98" t="str">
        <f>VLOOKUP(E73,VIP!$A$2:$O8340,8,FALSE)</f>
        <v>Si</v>
      </c>
      <c r="K73" s="98" t="str">
        <f>VLOOKUP(E73,VIP!$A$2:$O11914,6,0)</f>
        <v>NO</v>
      </c>
      <c r="L73" s="104" t="s">
        <v>2228</v>
      </c>
      <c r="M73" s="103" t="s">
        <v>2473</v>
      </c>
      <c r="N73" s="102" t="s">
        <v>2481</v>
      </c>
      <c r="O73" s="119" t="s">
        <v>2483</v>
      </c>
      <c r="P73" s="119"/>
      <c r="Q73" s="103" t="s">
        <v>2228</v>
      </c>
    </row>
    <row r="74" spans="1:17" ht="17.399999999999999" x14ac:dyDescent="0.3">
      <c r="A74" s="119" t="str">
        <f>VLOOKUP(E74,'LISTADO ATM'!$A$2:$C$896,3,0)</f>
        <v>DISTRITO NACIONAL</v>
      </c>
      <c r="B74" s="109" t="s">
        <v>2541</v>
      </c>
      <c r="C74" s="101">
        <v>44231.846493055556</v>
      </c>
      <c r="D74" s="119" t="s">
        <v>2189</v>
      </c>
      <c r="E74" s="99">
        <v>244</v>
      </c>
      <c r="F74" s="84" t="str">
        <f>VLOOKUP(E74,VIP!$A$2:$O11504,2,0)</f>
        <v>DRBR244</v>
      </c>
      <c r="G74" s="98" t="str">
        <f>VLOOKUP(E74,'LISTADO ATM'!$A$2:$B$895,2,0)</f>
        <v xml:space="preserve">ATM Ministerio de Hacienda (antiguo Finanzas) </v>
      </c>
      <c r="H74" s="98" t="str">
        <f>VLOOKUP(E74,VIP!$A$2:$O16424,7,FALSE)</f>
        <v>Si</v>
      </c>
      <c r="I74" s="98" t="str">
        <f>VLOOKUP(E74,VIP!$A$2:$O8389,8,FALSE)</f>
        <v>Si</v>
      </c>
      <c r="J74" s="98" t="str">
        <f>VLOOKUP(E74,VIP!$A$2:$O8339,8,FALSE)</f>
        <v>Si</v>
      </c>
      <c r="K74" s="98" t="str">
        <f>VLOOKUP(E74,VIP!$A$2:$O11913,6,0)</f>
        <v>NO</v>
      </c>
      <c r="L74" s="104" t="s">
        <v>2228</v>
      </c>
      <c r="M74" s="103" t="s">
        <v>2473</v>
      </c>
      <c r="N74" s="102" t="s">
        <v>2481</v>
      </c>
      <c r="O74" s="119" t="s">
        <v>2483</v>
      </c>
      <c r="P74" s="119"/>
      <c r="Q74" s="103" t="s">
        <v>2228</v>
      </c>
    </row>
    <row r="75" spans="1:17" ht="17.399999999999999" x14ac:dyDescent="0.3">
      <c r="A75" s="119" t="str">
        <f>VLOOKUP(E75,'LISTADO ATM'!$A$2:$C$896,3,0)</f>
        <v>NORTE</v>
      </c>
      <c r="B75" s="109" t="s">
        <v>2540</v>
      </c>
      <c r="C75" s="101">
        <v>44231.858310185184</v>
      </c>
      <c r="D75" s="119" t="s">
        <v>2189</v>
      </c>
      <c r="E75" s="99">
        <v>88</v>
      </c>
      <c r="F75" s="84" t="str">
        <f>VLOOKUP(E75,VIP!$A$2:$O11503,2,0)</f>
        <v>DRBR088</v>
      </c>
      <c r="G75" s="98" t="str">
        <f>VLOOKUP(E75,'LISTADO ATM'!$A$2:$B$895,2,0)</f>
        <v xml:space="preserve">ATM S/M La Fuente (Santiago) </v>
      </c>
      <c r="H75" s="98" t="str">
        <f>VLOOKUP(E75,VIP!$A$2:$O16423,7,FALSE)</f>
        <v>Si</v>
      </c>
      <c r="I75" s="98" t="str">
        <f>VLOOKUP(E75,VIP!$A$2:$O8388,8,FALSE)</f>
        <v>Si</v>
      </c>
      <c r="J75" s="98" t="str">
        <f>VLOOKUP(E75,VIP!$A$2:$O8338,8,FALSE)</f>
        <v>Si</v>
      </c>
      <c r="K75" s="98" t="str">
        <f>VLOOKUP(E75,VIP!$A$2:$O11912,6,0)</f>
        <v>NO</v>
      </c>
      <c r="L75" s="104" t="s">
        <v>2463</v>
      </c>
      <c r="M75" s="103" t="s">
        <v>2473</v>
      </c>
      <c r="N75" s="102" t="s">
        <v>2481</v>
      </c>
      <c r="O75" s="119" t="s">
        <v>2579</v>
      </c>
      <c r="P75" s="119"/>
      <c r="Q75" s="103" t="s">
        <v>2463</v>
      </c>
    </row>
    <row r="76" spans="1:17" ht="17.399999999999999" x14ac:dyDescent="0.3">
      <c r="A76" s="119" t="str">
        <f>VLOOKUP(E76,'LISTADO ATM'!$A$2:$C$896,3,0)</f>
        <v>DISTRITO NACIONAL</v>
      </c>
      <c r="B76" s="109" t="s">
        <v>2539</v>
      </c>
      <c r="C76" s="101">
        <v>44231.858784722222</v>
      </c>
      <c r="D76" s="119" t="s">
        <v>2189</v>
      </c>
      <c r="E76" s="99">
        <v>192</v>
      </c>
      <c r="F76" s="84" t="str">
        <f>VLOOKUP(E76,VIP!$A$2:$O11502,2,0)</f>
        <v>DRBR192</v>
      </c>
      <c r="G76" s="98" t="str">
        <f>VLOOKUP(E76,'LISTADO ATM'!$A$2:$B$895,2,0)</f>
        <v xml:space="preserve">ATM Autobanco Luperón II </v>
      </c>
      <c r="H76" s="98" t="str">
        <f>VLOOKUP(E76,VIP!$A$2:$O16422,7,FALSE)</f>
        <v>Si</v>
      </c>
      <c r="I76" s="98" t="str">
        <f>VLOOKUP(E76,VIP!$A$2:$O8387,8,FALSE)</f>
        <v>Si</v>
      </c>
      <c r="J76" s="98" t="str">
        <f>VLOOKUP(E76,VIP!$A$2:$O8337,8,FALSE)</f>
        <v>Si</v>
      </c>
      <c r="K76" s="98" t="str">
        <f>VLOOKUP(E76,VIP!$A$2:$O11911,6,0)</f>
        <v>NO</v>
      </c>
      <c r="L76" s="104" t="s">
        <v>2463</v>
      </c>
      <c r="M76" s="103" t="s">
        <v>2473</v>
      </c>
      <c r="N76" s="102" t="s">
        <v>2481</v>
      </c>
      <c r="O76" s="119" t="s">
        <v>2483</v>
      </c>
      <c r="P76" s="119"/>
      <c r="Q76" s="103" t="s">
        <v>2463</v>
      </c>
    </row>
    <row r="77" spans="1:17" ht="17.399999999999999" x14ac:dyDescent="0.3">
      <c r="A77" s="119" t="str">
        <f>VLOOKUP(E77,'LISTADO ATM'!$A$2:$C$896,3,0)</f>
        <v>SUR</v>
      </c>
      <c r="B77" s="109" t="s">
        <v>2584</v>
      </c>
      <c r="C77" s="101">
        <v>44231.902650462966</v>
      </c>
      <c r="D77" s="119" t="s">
        <v>2494</v>
      </c>
      <c r="E77" s="99">
        <v>6</v>
      </c>
      <c r="F77" s="84" t="str">
        <f>VLOOKUP(E77,VIP!$A$2:$O11509,2,0)</f>
        <v>DRBR006</v>
      </c>
      <c r="G77" s="98" t="str">
        <f>VLOOKUP(E77,'LISTADO ATM'!$A$2:$B$895,2,0)</f>
        <v xml:space="preserve">ATM Plaza WAO San Juan </v>
      </c>
      <c r="H77" s="98" t="str">
        <f>VLOOKUP(E77,VIP!$A$2:$O16429,7,FALSE)</f>
        <v>N/A</v>
      </c>
      <c r="I77" s="98" t="str">
        <f>VLOOKUP(E77,VIP!$A$2:$O8394,8,FALSE)</f>
        <v>N/A</v>
      </c>
      <c r="J77" s="98" t="str">
        <f>VLOOKUP(E77,VIP!$A$2:$O8344,8,FALSE)</f>
        <v>N/A</v>
      </c>
      <c r="K77" s="98" t="str">
        <f>VLOOKUP(E77,VIP!$A$2:$O11918,6,0)</f>
        <v/>
      </c>
      <c r="L77" s="104" t="s">
        <v>2430</v>
      </c>
      <c r="M77" s="103" t="s">
        <v>2473</v>
      </c>
      <c r="N77" s="102" t="s">
        <v>2481</v>
      </c>
      <c r="O77" s="119" t="s">
        <v>2495</v>
      </c>
      <c r="P77" s="119"/>
      <c r="Q77" s="103" t="s">
        <v>2430</v>
      </c>
    </row>
    <row r="78" spans="1:17" ht="17.399999999999999" x14ac:dyDescent="0.3">
      <c r="A78" s="119" t="str">
        <f>VLOOKUP(E78,'LISTADO ATM'!$A$2:$C$896,3,0)</f>
        <v>DISTRITO NACIONAL</v>
      </c>
      <c r="B78" s="109" t="s">
        <v>2583</v>
      </c>
      <c r="C78" s="101">
        <v>44231.910092592596</v>
      </c>
      <c r="D78" s="119" t="s">
        <v>2494</v>
      </c>
      <c r="E78" s="99">
        <v>231</v>
      </c>
      <c r="F78" s="84" t="str">
        <f>VLOOKUP(E78,VIP!$A$2:$O11507,2,0)</f>
        <v>DRBR231</v>
      </c>
      <c r="G78" s="98" t="str">
        <f>VLOOKUP(E78,'LISTADO ATM'!$A$2:$B$895,2,0)</f>
        <v xml:space="preserve">ATM Oficina Zona Oriental </v>
      </c>
      <c r="H78" s="98" t="str">
        <f>VLOOKUP(E78,VIP!$A$2:$O16427,7,FALSE)</f>
        <v>Si</v>
      </c>
      <c r="I78" s="98" t="str">
        <f>VLOOKUP(E78,VIP!$A$2:$O8392,8,FALSE)</f>
        <v>Si</v>
      </c>
      <c r="J78" s="98" t="str">
        <f>VLOOKUP(E78,VIP!$A$2:$O8342,8,FALSE)</f>
        <v>Si</v>
      </c>
      <c r="K78" s="98" t="str">
        <f>VLOOKUP(E78,VIP!$A$2:$O11916,6,0)</f>
        <v>SI</v>
      </c>
      <c r="L78" s="104" t="s">
        <v>2430</v>
      </c>
      <c r="M78" s="103" t="s">
        <v>2473</v>
      </c>
      <c r="N78" s="102" t="s">
        <v>2481</v>
      </c>
      <c r="O78" s="119" t="s">
        <v>2495</v>
      </c>
      <c r="P78" s="119"/>
      <c r="Q78" s="103" t="s">
        <v>2430</v>
      </c>
    </row>
    <row r="79" spans="1:17" ht="17.399999999999999" x14ac:dyDescent="0.3">
      <c r="A79" s="119" t="str">
        <f>VLOOKUP(E79,'LISTADO ATM'!$A$2:$C$896,3,0)</f>
        <v>SUR</v>
      </c>
      <c r="B79" s="109" t="s">
        <v>2582</v>
      </c>
      <c r="C79" s="101">
        <v>44231.919814814813</v>
      </c>
      <c r="D79" s="119" t="s">
        <v>2477</v>
      </c>
      <c r="E79" s="99">
        <v>252</v>
      </c>
      <c r="F79" s="84" t="str">
        <f>VLOOKUP(E79,VIP!$A$2:$O11506,2,0)</f>
        <v>DRBR252</v>
      </c>
      <c r="G79" s="98" t="str">
        <f>VLOOKUP(E79,'LISTADO ATM'!$A$2:$B$895,2,0)</f>
        <v xml:space="preserve">ATM Banco Agrícola (Barahona) </v>
      </c>
      <c r="H79" s="98" t="str">
        <f>VLOOKUP(E79,VIP!$A$2:$O16426,7,FALSE)</f>
        <v>Si</v>
      </c>
      <c r="I79" s="98" t="str">
        <f>VLOOKUP(E79,VIP!$A$2:$O8391,8,FALSE)</f>
        <v>Si</v>
      </c>
      <c r="J79" s="98" t="str">
        <f>VLOOKUP(E79,VIP!$A$2:$O8341,8,FALSE)</f>
        <v>Si</v>
      </c>
      <c r="K79" s="98" t="str">
        <f>VLOOKUP(E79,VIP!$A$2:$O11915,6,0)</f>
        <v>NO</v>
      </c>
      <c r="L79" s="104" t="s">
        <v>2430</v>
      </c>
      <c r="M79" s="103" t="s">
        <v>2473</v>
      </c>
      <c r="N79" s="102" t="s">
        <v>2481</v>
      </c>
      <c r="O79" s="119" t="s">
        <v>2482</v>
      </c>
      <c r="P79" s="119"/>
      <c r="Q79" s="103" t="s">
        <v>2430</v>
      </c>
    </row>
    <row r="80" spans="1:17" ht="17.399999999999999" x14ac:dyDescent="0.3">
      <c r="A80" s="119" t="str">
        <f>VLOOKUP(E80,'LISTADO ATM'!$A$2:$C$896,3,0)</f>
        <v>NORTE</v>
      </c>
      <c r="B80" s="109" t="s">
        <v>2581</v>
      </c>
      <c r="C80" s="101">
        <v>44231.923564814817</v>
      </c>
      <c r="D80" s="119" t="s">
        <v>2498</v>
      </c>
      <c r="E80" s="99">
        <v>605</v>
      </c>
      <c r="F80" s="84" t="str">
        <f>VLOOKUP(E80,VIP!$A$2:$O11505,2,0)</f>
        <v>DRBR141</v>
      </c>
      <c r="G80" s="98" t="str">
        <f>VLOOKUP(E80,'LISTADO ATM'!$A$2:$B$895,2,0)</f>
        <v xml:space="preserve">ATM Oficina Bonao I </v>
      </c>
      <c r="H80" s="98" t="str">
        <f>VLOOKUP(E80,VIP!$A$2:$O16425,7,FALSE)</f>
        <v>Si</v>
      </c>
      <c r="I80" s="98" t="str">
        <f>VLOOKUP(E80,VIP!$A$2:$O8390,8,FALSE)</f>
        <v>Si</v>
      </c>
      <c r="J80" s="98" t="str">
        <f>VLOOKUP(E80,VIP!$A$2:$O8340,8,FALSE)</f>
        <v>Si</v>
      </c>
      <c r="K80" s="98" t="str">
        <f>VLOOKUP(E80,VIP!$A$2:$O11914,6,0)</f>
        <v>SI</v>
      </c>
      <c r="L80" s="104" t="s">
        <v>2430</v>
      </c>
      <c r="M80" s="103" t="s">
        <v>2473</v>
      </c>
      <c r="N80" s="102" t="s">
        <v>2481</v>
      </c>
      <c r="O80" s="119" t="s">
        <v>2499</v>
      </c>
      <c r="P80" s="119"/>
      <c r="Q80" s="103" t="s">
        <v>2430</v>
      </c>
    </row>
    <row r="81" spans="1:17" ht="17.399999999999999" x14ac:dyDescent="0.3">
      <c r="A81" s="119" t="str">
        <f>VLOOKUP(E81,'LISTADO ATM'!$A$2:$C$896,3,0)</f>
        <v>SUR</v>
      </c>
      <c r="B81" s="109" t="s">
        <v>2580</v>
      </c>
      <c r="C81" s="101">
        <v>44231.934837962966</v>
      </c>
      <c r="D81" s="119" t="s">
        <v>2477</v>
      </c>
      <c r="E81" s="99">
        <v>995</v>
      </c>
      <c r="F81" s="84" t="str">
        <f>VLOOKUP(E81,VIP!$A$2:$O11503,2,0)</f>
        <v>DRBR545</v>
      </c>
      <c r="G81" s="98" t="str">
        <f>VLOOKUP(E81,'LISTADO ATM'!$A$2:$B$895,2,0)</f>
        <v xml:space="preserve">ATM Oficina San Cristobal III (Lobby) </v>
      </c>
      <c r="H81" s="98" t="str">
        <f>VLOOKUP(E81,VIP!$A$2:$O16423,7,FALSE)</f>
        <v>Si</v>
      </c>
      <c r="I81" s="98" t="str">
        <f>VLOOKUP(E81,VIP!$A$2:$O8388,8,FALSE)</f>
        <v>No</v>
      </c>
      <c r="J81" s="98" t="str">
        <f>VLOOKUP(E81,VIP!$A$2:$O8338,8,FALSE)</f>
        <v>No</v>
      </c>
      <c r="K81" s="98" t="str">
        <f>VLOOKUP(E81,VIP!$A$2:$O11912,6,0)</f>
        <v>NO</v>
      </c>
      <c r="L81" s="104" t="s">
        <v>2430</v>
      </c>
      <c r="M81" s="103" t="s">
        <v>2473</v>
      </c>
      <c r="N81" s="102" t="s">
        <v>2481</v>
      </c>
      <c r="O81" s="119" t="s">
        <v>2482</v>
      </c>
      <c r="P81" s="119"/>
      <c r="Q81" s="103" t="s">
        <v>2430</v>
      </c>
    </row>
    <row r="82" spans="1:17" ht="17.399999999999999" x14ac:dyDescent="0.3">
      <c r="A82" s="119" t="str">
        <f>VLOOKUP(E82,'LISTADO ATM'!$A$2:$C$896,3,0)</f>
        <v>DISTRITO NACIONAL</v>
      </c>
      <c r="B82" s="109" t="s">
        <v>2589</v>
      </c>
      <c r="C82" s="101">
        <v>44232.013321759259</v>
      </c>
      <c r="D82" s="119" t="s">
        <v>2189</v>
      </c>
      <c r="E82" s="99">
        <v>473</v>
      </c>
      <c r="F82" s="84" t="str">
        <f>VLOOKUP(E82,VIP!$A$2:$O11508,2,0)</f>
        <v>DRBR473</v>
      </c>
      <c r="G82" s="98" t="str">
        <f>VLOOKUP(E82,'LISTADO ATM'!$A$2:$B$895,2,0)</f>
        <v xml:space="preserve">ATM Oficina Carrefour II </v>
      </c>
      <c r="H82" s="98" t="str">
        <f>VLOOKUP(E82,VIP!$A$2:$O16428,7,FALSE)</f>
        <v>Si</v>
      </c>
      <c r="I82" s="98" t="str">
        <f>VLOOKUP(E82,VIP!$A$2:$O8393,8,FALSE)</f>
        <v>Si</v>
      </c>
      <c r="J82" s="98" t="str">
        <f>VLOOKUP(E82,VIP!$A$2:$O8343,8,FALSE)</f>
        <v>Si</v>
      </c>
      <c r="K82" s="98" t="str">
        <f>VLOOKUP(E82,VIP!$A$2:$O11917,6,0)</f>
        <v>NO</v>
      </c>
      <c r="L82" s="104" t="s">
        <v>2228</v>
      </c>
      <c r="M82" s="103" t="s">
        <v>2473</v>
      </c>
      <c r="N82" s="102" t="s">
        <v>2481</v>
      </c>
      <c r="O82" s="119" t="s">
        <v>2483</v>
      </c>
      <c r="P82" s="119"/>
      <c r="Q82" s="103" t="s">
        <v>2228</v>
      </c>
    </row>
    <row r="83" spans="1:17" ht="17.399999999999999" x14ac:dyDescent="0.3">
      <c r="A83" s="119" t="str">
        <f>VLOOKUP(E83,'LISTADO ATM'!$A$2:$C$896,3,0)</f>
        <v>DISTRITO NACIONAL</v>
      </c>
      <c r="B83" s="109" t="s">
        <v>2588</v>
      </c>
      <c r="C83" s="101">
        <v>44232.013784722221</v>
      </c>
      <c r="D83" s="119" t="s">
        <v>2189</v>
      </c>
      <c r="E83" s="99">
        <v>476</v>
      </c>
      <c r="F83" s="84" t="str">
        <f>VLOOKUP(E83,VIP!$A$2:$O11507,2,0)</f>
        <v>DRBR476</v>
      </c>
      <c r="G83" s="98" t="str">
        <f>VLOOKUP(E83,'LISTADO ATM'!$A$2:$B$895,2,0)</f>
        <v xml:space="preserve">ATM Multicentro La Sirena Las Caobas </v>
      </c>
      <c r="H83" s="98" t="str">
        <f>VLOOKUP(E83,VIP!$A$2:$O16427,7,FALSE)</f>
        <v>Si</v>
      </c>
      <c r="I83" s="98" t="str">
        <f>VLOOKUP(E83,VIP!$A$2:$O8392,8,FALSE)</f>
        <v>Si</v>
      </c>
      <c r="J83" s="98" t="str">
        <f>VLOOKUP(E83,VIP!$A$2:$O8342,8,FALSE)</f>
        <v>Si</v>
      </c>
      <c r="K83" s="98" t="str">
        <f>VLOOKUP(E83,VIP!$A$2:$O11916,6,0)</f>
        <v>SI</v>
      </c>
      <c r="L83" s="104" t="s">
        <v>2228</v>
      </c>
      <c r="M83" s="103" t="s">
        <v>2473</v>
      </c>
      <c r="N83" s="102" t="s">
        <v>2481</v>
      </c>
      <c r="O83" s="119" t="s">
        <v>2483</v>
      </c>
      <c r="P83" s="119"/>
      <c r="Q83" s="103" t="s">
        <v>2228</v>
      </c>
    </row>
    <row r="84" spans="1:17" ht="17.399999999999999" x14ac:dyDescent="0.3">
      <c r="A84" s="119" t="str">
        <f>VLOOKUP(E84,'LISTADO ATM'!$A$2:$C$896,3,0)</f>
        <v>DISTRITO NACIONAL</v>
      </c>
      <c r="B84" s="109" t="s">
        <v>2587</v>
      </c>
      <c r="C84" s="101">
        <v>44232.014803240738</v>
      </c>
      <c r="D84" s="119" t="s">
        <v>2189</v>
      </c>
      <c r="E84" s="99">
        <v>953</v>
      </c>
      <c r="F84" s="84" t="str">
        <f>VLOOKUP(E84,VIP!$A$2:$O11506,2,0)</f>
        <v>DRBR01I</v>
      </c>
      <c r="G84" s="98" t="str">
        <f>VLOOKUP(E84,'LISTADO ATM'!$A$2:$B$895,2,0)</f>
        <v xml:space="preserve">ATM Estafeta Dirección General de Pasaportes/Migración </v>
      </c>
      <c r="H84" s="98" t="str">
        <f>VLOOKUP(E84,VIP!$A$2:$O16426,7,FALSE)</f>
        <v>Si</v>
      </c>
      <c r="I84" s="98" t="str">
        <f>VLOOKUP(E84,VIP!$A$2:$O8391,8,FALSE)</f>
        <v>Si</v>
      </c>
      <c r="J84" s="98" t="str">
        <f>VLOOKUP(E84,VIP!$A$2:$O8341,8,FALSE)</f>
        <v>Si</v>
      </c>
      <c r="K84" s="98" t="str">
        <f>VLOOKUP(E84,VIP!$A$2:$O11915,6,0)</f>
        <v>No</v>
      </c>
      <c r="L84" s="104" t="s">
        <v>2228</v>
      </c>
      <c r="M84" s="103" t="s">
        <v>2473</v>
      </c>
      <c r="N84" s="102" t="s">
        <v>2481</v>
      </c>
      <c r="O84" s="119" t="s">
        <v>2483</v>
      </c>
      <c r="P84" s="119"/>
      <c r="Q84" s="103" t="s">
        <v>2228</v>
      </c>
    </row>
    <row r="85" spans="1:17" ht="17.399999999999999" x14ac:dyDescent="0.3">
      <c r="A85" s="119" t="str">
        <f>VLOOKUP(E85,'LISTADO ATM'!$A$2:$C$896,3,0)</f>
        <v>NORTE</v>
      </c>
      <c r="B85" s="109" t="s">
        <v>2586</v>
      </c>
      <c r="C85" s="101">
        <v>44232.016388888886</v>
      </c>
      <c r="D85" s="119" t="s">
        <v>2190</v>
      </c>
      <c r="E85" s="99">
        <v>489</v>
      </c>
      <c r="F85" s="84" t="str">
        <f>VLOOKUP(E85,VIP!$A$2:$O11505,2,0)</f>
        <v>DRBR489</v>
      </c>
      <c r="G85" s="98" t="str">
        <f>VLOOKUP(E85,'LISTADO ATM'!$A$2:$B$895,2,0)</f>
        <v xml:space="preserve">ATM Aeropuerto El Catey (Samaná) </v>
      </c>
      <c r="H85" s="98" t="str">
        <f>VLOOKUP(E85,VIP!$A$2:$O16425,7,FALSE)</f>
        <v>Si</v>
      </c>
      <c r="I85" s="98" t="str">
        <f>VLOOKUP(E85,VIP!$A$2:$O8390,8,FALSE)</f>
        <v>Si</v>
      </c>
      <c r="J85" s="98" t="str">
        <f>VLOOKUP(E85,VIP!$A$2:$O8340,8,FALSE)</f>
        <v>Si</v>
      </c>
      <c r="K85" s="98" t="str">
        <f>VLOOKUP(E85,VIP!$A$2:$O11914,6,0)</f>
        <v>NO</v>
      </c>
      <c r="L85" s="104" t="s">
        <v>2228</v>
      </c>
      <c r="M85" s="103" t="s">
        <v>2473</v>
      </c>
      <c r="N85" s="102" t="s">
        <v>2481</v>
      </c>
      <c r="O85" s="119" t="s">
        <v>2490</v>
      </c>
      <c r="P85" s="119"/>
      <c r="Q85" s="103" t="s">
        <v>2228</v>
      </c>
    </row>
    <row r="86" spans="1:17" ht="17.399999999999999" x14ac:dyDescent="0.3">
      <c r="A86" s="119" t="str">
        <f>VLOOKUP(E86,'LISTADO ATM'!$A$2:$C$896,3,0)</f>
        <v>DISTRITO NACIONAL</v>
      </c>
      <c r="B86" s="109" t="s">
        <v>2585</v>
      </c>
      <c r="C86" s="101">
        <v>44232.018067129633</v>
      </c>
      <c r="D86" s="119" t="s">
        <v>2189</v>
      </c>
      <c r="E86" s="99">
        <v>623</v>
      </c>
      <c r="F86" s="84" t="str">
        <f>VLOOKUP(E86,VIP!$A$2:$O11504,2,0)</f>
        <v>DRBR623</v>
      </c>
      <c r="G86" s="98" t="str">
        <f>VLOOKUP(E86,'LISTADO ATM'!$A$2:$B$895,2,0)</f>
        <v xml:space="preserve">ATM Operaciones Especiales (Manoguayabo) </v>
      </c>
      <c r="H86" s="98" t="str">
        <f>VLOOKUP(E86,VIP!$A$2:$O16424,7,FALSE)</f>
        <v>Si</v>
      </c>
      <c r="I86" s="98" t="str">
        <f>VLOOKUP(E86,VIP!$A$2:$O8389,8,FALSE)</f>
        <v>Si</v>
      </c>
      <c r="J86" s="98" t="str">
        <f>VLOOKUP(E86,VIP!$A$2:$O8339,8,FALSE)</f>
        <v>Si</v>
      </c>
      <c r="K86" s="98" t="str">
        <f>VLOOKUP(E86,VIP!$A$2:$O11913,6,0)</f>
        <v>No</v>
      </c>
      <c r="L86" s="104" t="s">
        <v>2228</v>
      </c>
      <c r="M86" s="103" t="s">
        <v>2473</v>
      </c>
      <c r="N86" s="102" t="s">
        <v>2481</v>
      </c>
      <c r="O86" s="119" t="s">
        <v>2483</v>
      </c>
      <c r="P86" s="119"/>
      <c r="Q86" s="103" t="s">
        <v>2228</v>
      </c>
    </row>
    <row r="87" spans="1:17" ht="17.399999999999999" x14ac:dyDescent="0.3">
      <c r="A87" s="119" t="str">
        <f>VLOOKUP(E87,'LISTADO ATM'!$A$2:$C$896,3,0)</f>
        <v>ESTE</v>
      </c>
      <c r="B87" s="109" t="s">
        <v>2590</v>
      </c>
      <c r="C87" s="101">
        <v>44232.2580787037</v>
      </c>
      <c r="D87" s="119" t="s">
        <v>2189</v>
      </c>
      <c r="E87" s="99">
        <v>923</v>
      </c>
      <c r="F87" s="84" t="str">
        <f>VLOOKUP(E87,VIP!$A$2:$O11505,2,0)</f>
        <v>DRBR923</v>
      </c>
      <c r="G87" s="98" t="str">
        <f>VLOOKUP(E87,'LISTADO ATM'!$A$2:$B$895,2,0)</f>
        <v xml:space="preserve">ATM Agroindustrial San Pedro de Macorís </v>
      </c>
      <c r="H87" s="98" t="str">
        <f>VLOOKUP(E87,VIP!$A$2:$O16425,7,FALSE)</f>
        <v>Si</v>
      </c>
      <c r="I87" s="98" t="str">
        <f>VLOOKUP(E87,VIP!$A$2:$O8390,8,FALSE)</f>
        <v>Si</v>
      </c>
      <c r="J87" s="98" t="str">
        <f>VLOOKUP(E87,VIP!$A$2:$O8340,8,FALSE)</f>
        <v>Si</v>
      </c>
      <c r="K87" s="98" t="str">
        <f>VLOOKUP(E87,VIP!$A$2:$O11914,6,0)</f>
        <v>NO</v>
      </c>
      <c r="L87" s="104" t="s">
        <v>2254</v>
      </c>
      <c r="M87" s="103" t="s">
        <v>2473</v>
      </c>
      <c r="N87" s="102" t="s">
        <v>2481</v>
      </c>
      <c r="O87" s="119" t="s">
        <v>2483</v>
      </c>
      <c r="P87" s="119"/>
      <c r="Q87" s="103" t="s">
        <v>2254</v>
      </c>
    </row>
    <row r="88" spans="1:17" ht="17.399999999999999" x14ac:dyDescent="0.3">
      <c r="A88" s="119" t="str">
        <f>VLOOKUP(E88,'LISTADO ATM'!$A$2:$C$896,3,0)</f>
        <v>DISTRITO NACIONAL</v>
      </c>
      <c r="B88" s="109" t="s">
        <v>2591</v>
      </c>
      <c r="C88" s="101">
        <v>44232.143692129626</v>
      </c>
      <c r="D88" s="119" t="s">
        <v>2477</v>
      </c>
      <c r="E88" s="99">
        <v>240</v>
      </c>
      <c r="F88" s="84" t="str">
        <f>VLOOKUP(E88,VIP!$A$2:$O11506,2,0)</f>
        <v>DRBR24D</v>
      </c>
      <c r="G88" s="98" t="str">
        <f>VLOOKUP(E88,'LISTADO ATM'!$A$2:$B$895,2,0)</f>
        <v xml:space="preserve">ATM Oficina Carrefour I </v>
      </c>
      <c r="H88" s="98" t="str">
        <f>VLOOKUP(E88,VIP!$A$2:$O16426,7,FALSE)</f>
        <v>Si</v>
      </c>
      <c r="I88" s="98" t="str">
        <f>VLOOKUP(E88,VIP!$A$2:$O8391,8,FALSE)</f>
        <v>Si</v>
      </c>
      <c r="J88" s="98" t="str">
        <f>VLOOKUP(E88,VIP!$A$2:$O8341,8,FALSE)</f>
        <v>Si</v>
      </c>
      <c r="K88" s="98" t="str">
        <f>VLOOKUP(E88,VIP!$A$2:$O11915,6,0)</f>
        <v>SI</v>
      </c>
      <c r="L88" s="104" t="s">
        <v>2466</v>
      </c>
      <c r="M88" s="103" t="s">
        <v>2473</v>
      </c>
      <c r="N88" s="102" t="s">
        <v>2481</v>
      </c>
      <c r="O88" s="119" t="s">
        <v>2482</v>
      </c>
      <c r="P88" s="119"/>
      <c r="Q88" s="103" t="s">
        <v>2466</v>
      </c>
    </row>
    <row r="89" spans="1:17" ht="17.399999999999999" x14ac:dyDescent="0.3">
      <c r="A89" s="119" t="str">
        <f>VLOOKUP(E89,'LISTADO ATM'!$A$2:$C$896,3,0)</f>
        <v>DISTRITO NACIONAL</v>
      </c>
      <c r="B89" s="109" t="s">
        <v>2592</v>
      </c>
      <c r="C89" s="101">
        <v>44232.070416666669</v>
      </c>
      <c r="D89" s="119" t="s">
        <v>2189</v>
      </c>
      <c r="E89" s="99">
        <v>590</v>
      </c>
      <c r="F89" s="84" t="str">
        <f>VLOOKUP(E89,VIP!$A$2:$O11507,2,0)</f>
        <v>DRBR177</v>
      </c>
      <c r="G89" s="98" t="str">
        <f>VLOOKUP(E89,'LISTADO ATM'!$A$2:$B$895,2,0)</f>
        <v xml:space="preserve">ATM Olé Aut. Las Américas </v>
      </c>
      <c r="H89" s="98" t="str">
        <f>VLOOKUP(E89,VIP!$A$2:$O16427,7,FALSE)</f>
        <v>Si</v>
      </c>
      <c r="I89" s="98" t="str">
        <f>VLOOKUP(E89,VIP!$A$2:$O8392,8,FALSE)</f>
        <v>Si</v>
      </c>
      <c r="J89" s="98" t="str">
        <f>VLOOKUP(E89,VIP!$A$2:$O8342,8,FALSE)</f>
        <v>Si</v>
      </c>
      <c r="K89" s="98" t="str">
        <f>VLOOKUP(E89,VIP!$A$2:$O11916,6,0)</f>
        <v>SI</v>
      </c>
      <c r="L89" s="104" t="s">
        <v>2254</v>
      </c>
      <c r="M89" s="103" t="s">
        <v>2473</v>
      </c>
      <c r="N89" s="102" t="s">
        <v>2481</v>
      </c>
      <c r="O89" s="119" t="s">
        <v>2483</v>
      </c>
      <c r="P89" s="119"/>
      <c r="Q89" s="103" t="s">
        <v>2254</v>
      </c>
    </row>
  </sheetData>
  <autoFilter ref="A4:Q81">
    <sortState ref="A5:Q86">
      <sortCondition ref="C4:C8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34:B1048576">
    <cfRule type="duplicateValues" dxfId="814" priority="3629"/>
  </conditionalFormatting>
  <conditionalFormatting sqref="B34:B1048576">
    <cfRule type="duplicateValues" dxfId="813" priority="331069"/>
  </conditionalFormatting>
  <conditionalFormatting sqref="B1:B4 B34:B1048576">
    <cfRule type="duplicateValues" dxfId="812" priority="331081"/>
    <cfRule type="duplicateValues" dxfId="811" priority="331082"/>
    <cfRule type="duplicateValues" dxfId="810" priority="331083"/>
  </conditionalFormatting>
  <conditionalFormatting sqref="B1:B4 B34:B1048576">
    <cfRule type="duplicateValues" dxfId="809" priority="331093"/>
    <cfRule type="duplicateValues" dxfId="808" priority="331094"/>
  </conditionalFormatting>
  <conditionalFormatting sqref="B34:B1048576">
    <cfRule type="duplicateValues" dxfId="807" priority="331101"/>
    <cfRule type="duplicateValues" dxfId="806" priority="331102"/>
    <cfRule type="duplicateValues" dxfId="805" priority="331103"/>
  </conditionalFormatting>
  <conditionalFormatting sqref="B34:B1048576">
    <cfRule type="duplicateValues" dxfId="804" priority="2638"/>
    <cfRule type="duplicateValues" dxfId="803" priority="2639"/>
  </conditionalFormatting>
  <conditionalFormatting sqref="E1:E4 E34:E1048576">
    <cfRule type="duplicateValues" dxfId="802" priority="667"/>
  </conditionalFormatting>
  <conditionalFormatting sqref="E34:E1048576">
    <cfRule type="duplicateValues" dxfId="801" priority="476"/>
  </conditionalFormatting>
  <conditionalFormatting sqref="B1:B15 B34:B1048576">
    <cfRule type="duplicateValues" dxfId="800" priority="378"/>
  </conditionalFormatting>
  <conditionalFormatting sqref="B1:B16 B34:B1048576">
    <cfRule type="duplicateValues" dxfId="799" priority="355"/>
  </conditionalFormatting>
  <conditionalFormatting sqref="B26:B89">
    <cfRule type="duplicateValues" dxfId="798" priority="331"/>
  </conditionalFormatting>
  <conditionalFormatting sqref="B26:B89">
    <cfRule type="duplicateValues" dxfId="797" priority="330"/>
  </conditionalFormatting>
  <conditionalFormatting sqref="B26:B89">
    <cfRule type="duplicateValues" dxfId="796" priority="327"/>
    <cfRule type="duplicateValues" dxfId="795" priority="328"/>
    <cfRule type="duplicateValues" dxfId="794" priority="329"/>
  </conditionalFormatting>
  <conditionalFormatting sqref="B26:B89">
    <cfRule type="duplicateValues" dxfId="793" priority="325"/>
    <cfRule type="duplicateValues" dxfId="792" priority="326"/>
  </conditionalFormatting>
  <conditionalFormatting sqref="B26:B89">
    <cfRule type="duplicateValues" dxfId="791" priority="322"/>
    <cfRule type="duplicateValues" dxfId="790" priority="323"/>
    <cfRule type="duplicateValues" dxfId="789" priority="324"/>
  </conditionalFormatting>
  <conditionalFormatting sqref="B26:B89">
    <cfRule type="duplicateValues" dxfId="788" priority="320"/>
    <cfRule type="duplicateValues" dxfId="787" priority="321"/>
  </conditionalFormatting>
  <conditionalFormatting sqref="B26:B89">
    <cfRule type="duplicateValues" dxfId="786" priority="318"/>
  </conditionalFormatting>
  <conditionalFormatting sqref="B26:B89">
    <cfRule type="duplicateValues" dxfId="785" priority="315"/>
    <cfRule type="duplicateValues" dxfId="784" priority="316"/>
    <cfRule type="duplicateValues" dxfId="783" priority="317"/>
  </conditionalFormatting>
  <conditionalFormatting sqref="B26:B89">
    <cfRule type="duplicateValues" dxfId="782" priority="313"/>
    <cfRule type="duplicateValues" dxfId="781" priority="314"/>
  </conditionalFormatting>
  <conditionalFormatting sqref="B26:B89">
    <cfRule type="duplicateValues" dxfId="780" priority="311"/>
  </conditionalFormatting>
  <conditionalFormatting sqref="B26:B89">
    <cfRule type="duplicateValues" dxfId="779" priority="310"/>
  </conditionalFormatting>
  <conditionalFormatting sqref="B26:B89">
    <cfRule type="duplicateValues" dxfId="778" priority="309"/>
  </conditionalFormatting>
  <conditionalFormatting sqref="B1:B1048576">
    <cfRule type="duplicateValues" dxfId="777" priority="307"/>
    <cfRule type="duplicateValues" dxfId="776" priority="308"/>
  </conditionalFormatting>
  <conditionalFormatting sqref="B16">
    <cfRule type="duplicateValues" dxfId="775" priority="361670"/>
  </conditionalFormatting>
  <conditionalFormatting sqref="B16">
    <cfRule type="duplicateValues" dxfId="774" priority="361672"/>
    <cfRule type="duplicateValues" dxfId="773" priority="361673"/>
    <cfRule type="duplicateValues" dxfId="772" priority="361674"/>
  </conditionalFormatting>
  <conditionalFormatting sqref="B16">
    <cfRule type="duplicateValues" dxfId="771" priority="361675"/>
    <cfRule type="duplicateValues" dxfId="770" priority="361676"/>
  </conditionalFormatting>
  <conditionalFormatting sqref="E16">
    <cfRule type="duplicateValues" dxfId="769" priority="361682"/>
  </conditionalFormatting>
  <conditionalFormatting sqref="E1:E1048576">
    <cfRule type="duplicateValues" dxfId="768" priority="224"/>
  </conditionalFormatting>
  <conditionalFormatting sqref="E26:E89">
    <cfRule type="duplicateValues" dxfId="767" priority="362227"/>
  </conditionalFormatting>
  <conditionalFormatting sqref="B5:B15">
    <cfRule type="duplicateValues" dxfId="766" priority="362307"/>
  </conditionalFormatting>
  <conditionalFormatting sqref="B5:B15">
    <cfRule type="duplicateValues" dxfId="765" priority="362308"/>
    <cfRule type="duplicateValues" dxfId="764" priority="362309"/>
    <cfRule type="duplicateValues" dxfId="763" priority="362310"/>
  </conditionalFormatting>
  <conditionalFormatting sqref="B5:B15">
    <cfRule type="duplicateValues" dxfId="762" priority="362311"/>
    <cfRule type="duplicateValues" dxfId="761" priority="362312"/>
  </conditionalFormatting>
  <conditionalFormatting sqref="E5:E15">
    <cfRule type="duplicateValues" dxfId="760" priority="362313"/>
  </conditionalFormatting>
  <conditionalFormatting sqref="B17:B25">
    <cfRule type="duplicateValues" dxfId="759" priority="362360"/>
  </conditionalFormatting>
  <conditionalFormatting sqref="B17:B25">
    <cfRule type="duplicateValues" dxfId="758" priority="362361"/>
    <cfRule type="duplicateValues" dxfId="757" priority="362362"/>
    <cfRule type="duplicateValues" dxfId="756" priority="362363"/>
  </conditionalFormatting>
  <conditionalFormatting sqref="B17:B25">
    <cfRule type="duplicateValues" dxfId="755" priority="362364"/>
    <cfRule type="duplicateValues" dxfId="754" priority="362365"/>
  </conditionalFormatting>
  <conditionalFormatting sqref="E17:E25">
    <cfRule type="duplicateValues" dxfId="753" priority="36236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9" t="s">
        <v>0</v>
      </c>
      <c r="B1" s="16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1" t="s">
        <v>8</v>
      </c>
      <c r="B9" s="162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3" t="s">
        <v>9</v>
      </c>
      <c r="B14" s="16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58" zoomScale="80" zoomScaleNormal="80" workbookViewId="0">
      <selection activeCell="B69" sqref="B69:B76"/>
    </sheetView>
  </sheetViews>
  <sheetFormatPr baseColWidth="10" defaultColWidth="52.88671875" defaultRowHeight="14.4" x14ac:dyDescent="0.3"/>
  <cols>
    <col min="1" max="1" width="25.6640625" style="86" bestFit="1" customWidth="1"/>
    <col min="2" max="2" width="21" style="86" bestFit="1" customWidth="1"/>
    <col min="3" max="3" width="56.44140625" style="86" customWidth="1"/>
    <col min="4" max="4" width="39.33203125" style="86" bestFit="1" customWidth="1"/>
    <col min="5" max="5" width="13" style="86" bestFit="1" customWidth="1"/>
    <col min="6" max="16384" width="52.88671875" style="86"/>
  </cols>
  <sheetData>
    <row r="1" spans="1:5" ht="23.4" x14ac:dyDescent="0.3">
      <c r="A1" s="134" t="s">
        <v>2479</v>
      </c>
      <c r="B1" s="135"/>
      <c r="C1" s="135"/>
      <c r="D1" s="135"/>
      <c r="E1" s="136"/>
    </row>
    <row r="2" spans="1:5" ht="22.5" customHeight="1" x14ac:dyDescent="0.3">
      <c r="A2" s="134" t="s">
        <v>2158</v>
      </c>
      <c r="B2" s="135"/>
      <c r="C2" s="135"/>
      <c r="D2" s="135"/>
      <c r="E2" s="136"/>
    </row>
    <row r="3" spans="1:5" ht="22.5" customHeight="1" x14ac:dyDescent="0.3">
      <c r="A3" s="143" t="s">
        <v>2479</v>
      </c>
      <c r="B3" s="144"/>
      <c r="C3" s="144"/>
      <c r="D3" s="144"/>
      <c r="E3" s="145"/>
    </row>
    <row r="4" spans="1:5" ht="25.5" customHeight="1" x14ac:dyDescent="0.3">
      <c r="B4" s="106"/>
      <c r="E4" s="106"/>
    </row>
    <row r="5" spans="1:5" ht="18" thickBot="1" x14ac:dyDescent="0.35">
      <c r="A5" s="87" t="s">
        <v>2423</v>
      </c>
      <c r="B5" s="105" t="s">
        <v>2520</v>
      </c>
      <c r="C5" s="88"/>
      <c r="D5" s="89"/>
      <c r="E5" s="90"/>
    </row>
    <row r="6" spans="1:5" ht="18" thickBot="1" x14ac:dyDescent="0.35">
      <c r="A6" s="87" t="s">
        <v>2424</v>
      </c>
      <c r="B6" s="105" t="s">
        <v>2521</v>
      </c>
      <c r="C6" s="88"/>
      <c r="D6" s="89"/>
      <c r="E6" s="90"/>
    </row>
    <row r="7" spans="1:5" ht="15" thickBot="1" x14ac:dyDescent="0.35">
      <c r="B7" s="106"/>
      <c r="E7" s="106"/>
    </row>
    <row r="8" spans="1:5" ht="18" thickBot="1" x14ac:dyDescent="0.35">
      <c r="A8" s="137" t="s">
        <v>2425</v>
      </c>
      <c r="B8" s="138"/>
      <c r="C8" s="138"/>
      <c r="D8" s="138"/>
      <c r="E8" s="139"/>
    </row>
    <row r="9" spans="1:5" ht="18.75" customHeight="1" x14ac:dyDescent="0.3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7.399999999999999" x14ac:dyDescent="0.3">
      <c r="A10" s="117" t="str">
        <f>VLOOKUP(B10,'[1]LISTADO ATM'!$A$2:$C$817,3,0)</f>
        <v>NORTE</v>
      </c>
      <c r="B10" s="117">
        <v>649</v>
      </c>
      <c r="C10" s="110" t="str">
        <f>VLOOKUP(B10,'[1]LISTADO ATM'!$A$2:$B$816,2,0)</f>
        <v xml:space="preserve">ATM Oficina Galería 56 (San Francisco de Macorís) </v>
      </c>
      <c r="D10" s="120" t="s">
        <v>2485</v>
      </c>
      <c r="E10" s="118">
        <v>335781543</v>
      </c>
    </row>
    <row r="11" spans="1:5" ht="17.399999999999999" x14ac:dyDescent="0.3">
      <c r="A11" s="117" t="str">
        <f>VLOOKUP(B11,'[1]LISTADO ATM'!$A$2:$C$817,3,0)</f>
        <v>NORTE</v>
      </c>
      <c r="B11" s="117">
        <v>157</v>
      </c>
      <c r="C11" s="110" t="str">
        <f>VLOOKUP(B11,'[1]LISTADO ATM'!$A$2:$B$816,2,0)</f>
        <v xml:space="preserve">ATM Oficina Samaná </v>
      </c>
      <c r="D11" s="120" t="s">
        <v>2485</v>
      </c>
      <c r="E11" s="118">
        <v>335781554</v>
      </c>
    </row>
    <row r="12" spans="1:5" ht="17.399999999999999" x14ac:dyDescent="0.3">
      <c r="A12" s="117" t="str">
        <f>VLOOKUP(B12,'[1]LISTADO ATM'!$A$2:$C$817,3,0)</f>
        <v>DISTRITO NACIONAL</v>
      </c>
      <c r="B12" s="117">
        <v>527</v>
      </c>
      <c r="C12" s="110" t="str">
        <f>VLOOKUP(B12,'[1]LISTADO ATM'!$A$2:$B$816,2,0)</f>
        <v>ATM Oficina Zona Oriental II</v>
      </c>
      <c r="D12" s="120" t="s">
        <v>2485</v>
      </c>
      <c r="E12" s="125">
        <v>335780168</v>
      </c>
    </row>
    <row r="13" spans="1:5" ht="17.399999999999999" x14ac:dyDescent="0.3">
      <c r="A13" s="117" t="str">
        <f>VLOOKUP(B13,'[1]LISTADO ATM'!$A$2:$C$817,3,0)</f>
        <v>NORTE</v>
      </c>
      <c r="B13" s="117">
        <v>965</v>
      </c>
      <c r="C13" s="110" t="str">
        <f>VLOOKUP(B13,'[1]LISTADO ATM'!$A$2:$B$816,2,0)</f>
        <v xml:space="preserve">ATM S/M La Fuente FUN (Santiago) </v>
      </c>
      <c r="D13" s="120" t="s">
        <v>2485</v>
      </c>
      <c r="E13" s="125">
        <v>335781261</v>
      </c>
    </row>
    <row r="14" spans="1:5" ht="17.399999999999999" x14ac:dyDescent="0.3">
      <c r="A14" s="117" t="str">
        <f>VLOOKUP(B14,'[1]LISTADO ATM'!$A$2:$C$817,3,0)</f>
        <v>ESTE</v>
      </c>
      <c r="B14" s="117">
        <v>609</v>
      </c>
      <c r="C14" s="110" t="str">
        <f>VLOOKUP(B14,'[1]LISTADO ATM'!$A$2:$B$816,2,0)</f>
        <v xml:space="preserve">ATM S/M Jumbo (San Pedro) </v>
      </c>
      <c r="D14" s="120" t="s">
        <v>2485</v>
      </c>
      <c r="E14" s="118">
        <v>335781677</v>
      </c>
    </row>
    <row r="15" spans="1:5" ht="17.399999999999999" x14ac:dyDescent="0.3">
      <c r="A15" s="117" t="str">
        <f>VLOOKUP(B15,'[1]LISTADO ATM'!$A$2:$C$817,3,0)</f>
        <v>DISTRITO NACIONAL</v>
      </c>
      <c r="B15" s="117">
        <v>955</v>
      </c>
      <c r="C15" s="110" t="str">
        <f>VLOOKUP(B15,'[1]LISTADO ATM'!$A$2:$B$816,2,0)</f>
        <v xml:space="preserve">ATM Oficina Americana Independencia II </v>
      </c>
      <c r="D15" s="120" t="s">
        <v>2485</v>
      </c>
      <c r="E15" s="118">
        <v>335781686</v>
      </c>
    </row>
    <row r="16" spans="1:5" ht="17.399999999999999" x14ac:dyDescent="0.3">
      <c r="A16" s="117" t="str">
        <f>VLOOKUP(B16,'[1]LISTADO ATM'!$A$2:$C$817,3,0)</f>
        <v>NORTE</v>
      </c>
      <c r="B16" s="117">
        <v>888</v>
      </c>
      <c r="C16" s="110" t="str">
        <f>VLOOKUP(B16,'[1]LISTADO ATM'!$A$2:$B$816,2,0)</f>
        <v>ATM Oficina galeria 56 II (SFM)</v>
      </c>
      <c r="D16" s="120" t="s">
        <v>2485</v>
      </c>
      <c r="E16" s="121">
        <v>335781562</v>
      </c>
    </row>
    <row r="17" spans="1:5" ht="17.399999999999999" x14ac:dyDescent="0.3">
      <c r="A17" s="117" t="str">
        <f>VLOOKUP(B17,'[1]LISTADO ATM'!$A$2:$C$817,3,0)</f>
        <v>DISTRITO NACIONAL</v>
      </c>
      <c r="B17" s="117">
        <v>911</v>
      </c>
      <c r="C17" s="110" t="str">
        <f>VLOOKUP(B17,'[1]LISTADO ATM'!$A$2:$B$816,2,0)</f>
        <v xml:space="preserve">ATM Oficina Venezuela II </v>
      </c>
      <c r="D17" s="120" t="s">
        <v>2485</v>
      </c>
      <c r="E17" s="121">
        <v>335781563</v>
      </c>
    </row>
    <row r="18" spans="1:5" ht="17.399999999999999" x14ac:dyDescent="0.3">
      <c r="A18" s="117" t="str">
        <f>VLOOKUP(B18,'[1]LISTADO ATM'!$A$2:$C$817,3,0)</f>
        <v>DISTRITO NACIONAL</v>
      </c>
      <c r="B18" s="117">
        <v>515</v>
      </c>
      <c r="C18" s="110" t="str">
        <f>VLOOKUP(B18,'[1]LISTADO ATM'!$A$2:$B$816,2,0)</f>
        <v xml:space="preserve">ATM Oficina Agora Mall I </v>
      </c>
      <c r="D18" s="120" t="s">
        <v>2485</v>
      </c>
      <c r="E18" s="125" t="s">
        <v>2511</v>
      </c>
    </row>
    <row r="19" spans="1:5" ht="17.399999999999999" x14ac:dyDescent="0.3">
      <c r="A19" s="117" t="str">
        <f>VLOOKUP(B19,'[1]LISTADO ATM'!$A$2:$C$817,3,0)</f>
        <v>DISTRITO NACIONAL</v>
      </c>
      <c r="B19" s="117">
        <v>476</v>
      </c>
      <c r="C19" s="110" t="str">
        <f>VLOOKUP(B19,'[1]LISTADO ATM'!$A$2:$B$816,2,0)</f>
        <v xml:space="preserve">ATM Multicentro La Sirena Las Caobas </v>
      </c>
      <c r="D19" s="120" t="s">
        <v>2485</v>
      </c>
      <c r="E19" s="118">
        <v>335781685</v>
      </c>
    </row>
    <row r="20" spans="1:5" ht="17.399999999999999" x14ac:dyDescent="0.3">
      <c r="A20" s="117" t="str">
        <f>VLOOKUP(B20,'[1]LISTADO ATM'!$A$2:$C$817,3,0)</f>
        <v>DISTRITO NACIONAL</v>
      </c>
      <c r="B20" s="117">
        <v>554</v>
      </c>
      <c r="C20" s="110" t="str">
        <f>VLOOKUP(B20,'[1]LISTADO ATM'!$A$2:$B$816,2,0)</f>
        <v xml:space="preserve">ATM Oficina Isabel La Católica I </v>
      </c>
      <c r="D20" s="120" t="s">
        <v>2485</v>
      </c>
      <c r="E20" s="125">
        <v>335776679</v>
      </c>
    </row>
    <row r="21" spans="1:5" ht="17.399999999999999" x14ac:dyDescent="0.3">
      <c r="A21" s="117" t="str">
        <f>VLOOKUP(B21,'[1]LISTADO ATM'!$A$2:$C$817,3,0)</f>
        <v>DISTRITO NACIONAL</v>
      </c>
      <c r="B21" s="117">
        <v>707</v>
      </c>
      <c r="C21" s="110" t="str">
        <f>VLOOKUP(B21,'[1]LISTADO ATM'!$A$2:$B$816,2,0)</f>
        <v xml:space="preserve">ATM IAD </v>
      </c>
      <c r="D21" s="120" t="s">
        <v>2485</v>
      </c>
      <c r="E21" s="125">
        <v>335778674</v>
      </c>
    </row>
    <row r="22" spans="1:5" ht="17.399999999999999" x14ac:dyDescent="0.3">
      <c r="A22" s="117" t="str">
        <f>VLOOKUP(B22,'[1]LISTADO ATM'!$A$2:$C$817,3,0)</f>
        <v>DISTRITO NACIONAL</v>
      </c>
      <c r="B22" s="117">
        <v>745</v>
      </c>
      <c r="C22" s="110" t="str">
        <f>VLOOKUP(B22,'[1]LISTADO ATM'!$A$2:$B$816,2,0)</f>
        <v xml:space="preserve">ATM Oficina Ave. Duarte </v>
      </c>
      <c r="D22" s="120" t="s">
        <v>2485</v>
      </c>
      <c r="E22" s="118">
        <v>335782216</v>
      </c>
    </row>
    <row r="23" spans="1:5" ht="17.399999999999999" x14ac:dyDescent="0.3">
      <c r="A23" s="117" t="str">
        <f>VLOOKUP(B23,'[1]LISTADO ATM'!$A$2:$C$817,3,0)</f>
        <v>DISTRITO NACIONAL</v>
      </c>
      <c r="B23" s="117">
        <v>835</v>
      </c>
      <c r="C23" s="110" t="str">
        <f>VLOOKUP(B23,'[1]LISTADO ATM'!$A$2:$B$816,2,0)</f>
        <v xml:space="preserve">ATM UNP Megacentro </v>
      </c>
      <c r="D23" s="120" t="s">
        <v>2485</v>
      </c>
      <c r="E23" s="118">
        <v>335782219</v>
      </c>
    </row>
    <row r="24" spans="1:5" ht="17.399999999999999" x14ac:dyDescent="0.3">
      <c r="A24" s="117" t="str">
        <f>VLOOKUP(B24,'[1]LISTADO ATM'!$A$2:$C$817,3,0)</f>
        <v>DISTRITO NACIONAL</v>
      </c>
      <c r="B24" s="117">
        <v>671</v>
      </c>
      <c r="C24" s="110" t="str">
        <f>VLOOKUP(B24,'[1]LISTADO ATM'!$A$2:$B$816,2,0)</f>
        <v>ATM Ayuntamiento Sto. Dgo. Norte</v>
      </c>
      <c r="D24" s="120" t="s">
        <v>2485</v>
      </c>
      <c r="E24" s="118">
        <v>335781557</v>
      </c>
    </row>
    <row r="25" spans="1:5" ht="17.399999999999999" x14ac:dyDescent="0.3">
      <c r="A25" s="117" t="str">
        <f>VLOOKUP(B25,'[1]LISTADO ATM'!$A$2:$C$817,3,0)</f>
        <v>DISTRITO NACIONAL</v>
      </c>
      <c r="B25" s="117">
        <v>562</v>
      </c>
      <c r="C25" s="110" t="str">
        <f>VLOOKUP(B25,'[1]LISTADO ATM'!$A$2:$B$816,2,0)</f>
        <v xml:space="preserve">ATM S/M Jumbo Carretera Mella </v>
      </c>
      <c r="D25" s="120" t="s">
        <v>2485</v>
      </c>
      <c r="E25" s="125">
        <v>335780169</v>
      </c>
    </row>
    <row r="26" spans="1:5" ht="17.399999999999999" x14ac:dyDescent="0.3">
      <c r="A26" s="117" t="str">
        <f>VLOOKUP(B26,'[1]LISTADO ATM'!$A$2:$C$817,3,0)</f>
        <v>ESTE</v>
      </c>
      <c r="B26" s="117">
        <v>660</v>
      </c>
      <c r="C26" s="110" t="str">
        <f>VLOOKUP(B26,'[1]LISTADO ATM'!$A$2:$B$816,2,0)</f>
        <v>ATM Oficina Romana Norte II</v>
      </c>
      <c r="D26" s="120" t="s">
        <v>2485</v>
      </c>
      <c r="E26" s="125">
        <v>335780184</v>
      </c>
    </row>
    <row r="27" spans="1:5" ht="17.399999999999999" x14ac:dyDescent="0.3">
      <c r="A27" s="117" t="str">
        <f>VLOOKUP(B27,'[1]LISTADO ATM'!$A$2:$C$817,3,0)</f>
        <v>DISTRITO NACIONAL</v>
      </c>
      <c r="B27" s="117">
        <v>422</v>
      </c>
      <c r="C27" s="110" t="str">
        <f>VLOOKUP(B27,'[1]LISTADO ATM'!$A$2:$B$816,2,0)</f>
        <v xml:space="preserve">ATM Olé Manoguayabo </v>
      </c>
      <c r="D27" s="120" t="s">
        <v>2485</v>
      </c>
      <c r="E27" s="125">
        <v>335781599</v>
      </c>
    </row>
    <row r="28" spans="1:5" ht="17.399999999999999" x14ac:dyDescent="0.3">
      <c r="A28" s="117" t="str">
        <f>VLOOKUP(B28,'[1]LISTADO ATM'!$A$2:$C$817,3,0)</f>
        <v>ESTE</v>
      </c>
      <c r="B28" s="117">
        <v>630</v>
      </c>
      <c r="C28" s="110" t="str">
        <f>VLOOKUP(B28,'[1]LISTADO ATM'!$A$2:$B$816,2,0)</f>
        <v xml:space="preserve">ATM Oficina Plaza Zaglul (SPM) </v>
      </c>
      <c r="D28" s="120" t="s">
        <v>2485</v>
      </c>
      <c r="E28" s="125">
        <v>335781187</v>
      </c>
    </row>
    <row r="29" spans="1:5" ht="17.399999999999999" x14ac:dyDescent="0.3">
      <c r="A29" s="117" t="str">
        <f>VLOOKUP(B29,'[1]LISTADO ATM'!$A$2:$C$817,3,0)</f>
        <v>DISTRITO NACIONAL</v>
      </c>
      <c r="B29" s="117">
        <v>331</v>
      </c>
      <c r="C29" s="110" t="str">
        <f>VLOOKUP(B29,'[1]LISTADO ATM'!$A$2:$B$816,2,0)</f>
        <v>ATM Ayuntamiento Sto. Dgo. Este</v>
      </c>
      <c r="D29" s="120" t="s">
        <v>2485</v>
      </c>
      <c r="E29" s="125">
        <v>335781245</v>
      </c>
    </row>
    <row r="30" spans="1:5" ht="17.399999999999999" x14ac:dyDescent="0.3">
      <c r="A30" s="117" t="str">
        <f>VLOOKUP(B30,'[1]LISTADO ATM'!$A$2:$C$817,3,0)</f>
        <v>DISTRITO NACIONAL</v>
      </c>
      <c r="B30" s="117">
        <v>738</v>
      </c>
      <c r="C30" s="110" t="str">
        <f>VLOOKUP(B30,'[1]LISTADO ATM'!$A$2:$B$816,2,0)</f>
        <v xml:space="preserve">ATM Zona Franca Los Alcarrizos </v>
      </c>
      <c r="D30" s="120" t="s">
        <v>2485</v>
      </c>
      <c r="E30" s="118">
        <v>335781436</v>
      </c>
    </row>
    <row r="31" spans="1:5" ht="17.399999999999999" x14ac:dyDescent="0.3">
      <c r="A31" s="117" t="str">
        <f>VLOOKUP(B31,'[1]LISTADO ATM'!$A$2:$C$817,3,0)</f>
        <v>SUR</v>
      </c>
      <c r="B31" s="117">
        <v>767</v>
      </c>
      <c r="C31" s="110" t="str">
        <f>VLOOKUP(B31,'[1]LISTADO ATM'!$A$2:$B$816,2,0)</f>
        <v xml:space="preserve">ATM S/M Diverso (Azua) </v>
      </c>
      <c r="D31" s="120" t="s">
        <v>2485</v>
      </c>
      <c r="E31" s="118">
        <v>335782180</v>
      </c>
    </row>
    <row r="32" spans="1:5" ht="17.399999999999999" x14ac:dyDescent="0.3">
      <c r="A32" s="117" t="str">
        <f>VLOOKUP(B32,'[1]LISTADO ATM'!$A$2:$C$817,3,0)</f>
        <v>NORTE</v>
      </c>
      <c r="B32" s="117">
        <v>747</v>
      </c>
      <c r="C32" s="110" t="str">
        <f>VLOOKUP(B32,'[1]LISTADO ATM'!$A$2:$B$816,2,0)</f>
        <v xml:space="preserve">ATM Club BR (Santiago) </v>
      </c>
      <c r="D32" s="120" t="s">
        <v>2485</v>
      </c>
      <c r="E32" s="118">
        <v>335782184</v>
      </c>
    </row>
    <row r="33" spans="1:5" ht="17.399999999999999" x14ac:dyDescent="0.3">
      <c r="A33" s="117" t="str">
        <f>VLOOKUP(B33,'[1]LISTADO ATM'!$A$2:$C$817,3,0)</f>
        <v>DISTRITO NACIONAL</v>
      </c>
      <c r="B33" s="117">
        <v>993</v>
      </c>
      <c r="C33" s="110" t="str">
        <f>VLOOKUP(B33,'[1]LISTADO ATM'!$A$2:$B$816,2,0)</f>
        <v xml:space="preserve">ATM Centro Medico Integral II </v>
      </c>
      <c r="D33" s="120" t="s">
        <v>2485</v>
      </c>
      <c r="E33" s="125">
        <v>335777032</v>
      </c>
    </row>
    <row r="34" spans="1:5" ht="17.399999999999999" x14ac:dyDescent="0.3">
      <c r="A34" s="117" t="str">
        <f>VLOOKUP(B34,'[1]LISTADO ATM'!$A$2:$C$817,3,0)</f>
        <v>DISTRITO NACIONAL</v>
      </c>
      <c r="B34" s="117">
        <v>406</v>
      </c>
      <c r="C34" s="110" t="str">
        <f>VLOOKUP(B34,'[1]LISTADO ATM'!$A$2:$B$816,2,0)</f>
        <v xml:space="preserve">ATM UNP Plaza Lama Máximo Gómez </v>
      </c>
      <c r="D34" s="120" t="s">
        <v>2485</v>
      </c>
      <c r="E34" s="121">
        <v>335781560</v>
      </c>
    </row>
    <row r="35" spans="1:5" ht="17.399999999999999" x14ac:dyDescent="0.3">
      <c r="A35" s="117" t="str">
        <f>VLOOKUP(B35,'[1]LISTADO ATM'!$A$2:$C$817,3,0)</f>
        <v>DISTRITO NACIONAL</v>
      </c>
      <c r="B35" s="117">
        <v>298</v>
      </c>
      <c r="C35" s="110" t="str">
        <f>VLOOKUP(B35,'[1]LISTADO ATM'!$A$2:$B$816,2,0)</f>
        <v xml:space="preserve">ATM S/M Aprezio Engombe </v>
      </c>
      <c r="D35" s="120" t="s">
        <v>2485</v>
      </c>
      <c r="E35" s="121">
        <v>335780631</v>
      </c>
    </row>
    <row r="36" spans="1:5" ht="17.399999999999999" x14ac:dyDescent="0.3">
      <c r="A36" s="117" t="str">
        <f>VLOOKUP(B36,'[1]LISTADO ATM'!$A$2:$C$817,3,0)</f>
        <v>DISTRITO NACIONAL</v>
      </c>
      <c r="B36" s="117">
        <v>237</v>
      </c>
      <c r="C36" s="110" t="str">
        <f>VLOOKUP(B36,'[1]LISTADO ATM'!$A$2:$B$816,2,0)</f>
        <v xml:space="preserve">ATM UNP Plaza Vásquez </v>
      </c>
      <c r="D36" s="120" t="s">
        <v>2485</v>
      </c>
      <c r="E36" s="121">
        <v>335782204</v>
      </c>
    </row>
    <row r="37" spans="1:5" ht="17.399999999999999" x14ac:dyDescent="0.3">
      <c r="A37" s="117" t="str">
        <f>VLOOKUP(B37,'[1]LISTADO ATM'!$A$2:$C$817,3,0)</f>
        <v>NORTE</v>
      </c>
      <c r="B37" s="117">
        <v>775</v>
      </c>
      <c r="C37" s="110" t="str">
        <f>VLOOKUP(B37,'[1]LISTADO ATM'!$A$2:$B$816,2,0)</f>
        <v xml:space="preserve">ATM S/M Lilo (Montecristi) </v>
      </c>
      <c r="D37" s="120" t="s">
        <v>2485</v>
      </c>
      <c r="E37" s="121">
        <v>335782683</v>
      </c>
    </row>
    <row r="38" spans="1:5" ht="25.5" customHeight="1" x14ac:dyDescent="0.3">
      <c r="A38" s="117" t="str">
        <f>VLOOKUP(B38,'[1]LISTADO ATM'!$A$2:$C$817,3,0)</f>
        <v>NORTE</v>
      </c>
      <c r="B38" s="117">
        <v>151</v>
      </c>
      <c r="C38" s="110" t="str">
        <f>VLOOKUP(B38,'[1]LISTADO ATM'!$A$2:$B$816,2,0)</f>
        <v xml:space="preserve">ATM Oficina Nagua </v>
      </c>
      <c r="D38" s="120" t="s">
        <v>2485</v>
      </c>
      <c r="E38" s="125">
        <v>335782806</v>
      </c>
    </row>
    <row r="39" spans="1:5" ht="39.75" customHeight="1" thickBot="1" x14ac:dyDescent="0.35">
      <c r="A39" s="110" t="str">
        <f>VLOOKUP(B39,'[1]LISTADO ATM'!$A$2:$C$817,3,0)</f>
        <v>SUR</v>
      </c>
      <c r="B39" s="117">
        <v>817</v>
      </c>
      <c r="C39" s="110" t="str">
        <f>VLOOKUP(B39,'[1]LISTADO ATM'!$A$2:$B$816,2,0)</f>
        <v xml:space="preserve">ATM Ayuntamiento Sabana Larga (San José de Ocoa) </v>
      </c>
      <c r="D39" s="120" t="s">
        <v>2485</v>
      </c>
      <c r="E39" s="121">
        <v>335782688</v>
      </c>
    </row>
    <row r="40" spans="1:5" ht="18" thickBot="1" x14ac:dyDescent="0.35">
      <c r="A40" s="95" t="s">
        <v>2428</v>
      </c>
      <c r="B40" s="126">
        <f>COUNT(B10:B38)</f>
        <v>29</v>
      </c>
      <c r="C40" s="140"/>
      <c r="D40" s="141"/>
      <c r="E40" s="142"/>
    </row>
    <row r="41" spans="1:5" ht="15" thickBot="1" x14ac:dyDescent="0.35">
      <c r="B41" s="106"/>
      <c r="E41" s="106"/>
    </row>
    <row r="42" spans="1:5" ht="18" thickBot="1" x14ac:dyDescent="0.35">
      <c r="A42" s="137" t="s">
        <v>2430</v>
      </c>
      <c r="B42" s="138"/>
      <c r="C42" s="138"/>
      <c r="D42" s="138"/>
      <c r="E42" s="139"/>
    </row>
    <row r="43" spans="1:5" ht="17.399999999999999" x14ac:dyDescent="0.3">
      <c r="A43" s="91" t="s">
        <v>15</v>
      </c>
      <c r="B43" s="91" t="s">
        <v>2426</v>
      </c>
      <c r="C43" s="92" t="s">
        <v>46</v>
      </c>
      <c r="D43" s="92" t="s">
        <v>2433</v>
      </c>
      <c r="E43" s="92" t="s">
        <v>2427</v>
      </c>
    </row>
    <row r="44" spans="1:5" ht="17.399999999999999" x14ac:dyDescent="0.3">
      <c r="A44" s="117" t="str">
        <f>VLOOKUP(B44,'[1]LISTADO ATM'!$A$2:$C$817,3,0)</f>
        <v>ESTE</v>
      </c>
      <c r="B44" s="117">
        <v>963</v>
      </c>
      <c r="C44" s="110" t="str">
        <f>VLOOKUP(B44,'[1]LISTADO ATM'!$A$2:$B$816,2,0)</f>
        <v xml:space="preserve">ATM Multiplaza La Romana </v>
      </c>
      <c r="D44" s="111" t="s">
        <v>2455</v>
      </c>
      <c r="E44" s="121">
        <v>335782679</v>
      </c>
    </row>
    <row r="45" spans="1:5" ht="17.399999999999999" x14ac:dyDescent="0.3">
      <c r="A45" s="117" t="str">
        <f>VLOOKUP(B45,'[1]LISTADO ATM'!$A$2:$C$817,3,0)</f>
        <v>DISTRITO NACIONAL</v>
      </c>
      <c r="B45" s="117">
        <v>355</v>
      </c>
      <c r="C45" s="110" t="str">
        <f>VLOOKUP(B45,'[1]LISTADO ATM'!$A$2:$B$816,2,0)</f>
        <v xml:space="preserve">ATM UNP Metro II </v>
      </c>
      <c r="D45" s="111" t="s">
        <v>2455</v>
      </c>
      <c r="E45" s="121">
        <v>335778625</v>
      </c>
    </row>
    <row r="46" spans="1:5" ht="17.399999999999999" x14ac:dyDescent="0.3">
      <c r="A46" s="117" t="str">
        <f>VLOOKUP(B46,'[1]LISTADO ATM'!$A$2:$C$817,3,0)</f>
        <v>NORTE</v>
      </c>
      <c r="B46" s="117">
        <v>950</v>
      </c>
      <c r="C46" s="110" t="str">
        <f>VLOOKUP(B46,'[1]LISTADO ATM'!$A$2:$B$816,2,0)</f>
        <v xml:space="preserve">ATM Oficina Monterrico </v>
      </c>
      <c r="D46" s="111" t="s">
        <v>2455</v>
      </c>
      <c r="E46" s="121">
        <v>335782680</v>
      </c>
    </row>
    <row r="47" spans="1:5" ht="17.399999999999999" x14ac:dyDescent="0.3">
      <c r="A47" s="117" t="str">
        <f>VLOOKUP(B47,'[1]LISTADO ATM'!$A$2:$C$817,3,0)</f>
        <v>DISTRITO NACIONAL</v>
      </c>
      <c r="B47" s="117">
        <v>559</v>
      </c>
      <c r="C47" s="110" t="str">
        <f>VLOOKUP(B47,'[1]LISTADO ATM'!$A$2:$B$816,2,0)</f>
        <v xml:space="preserve">ATM UNP Metro I </v>
      </c>
      <c r="D47" s="111" t="s">
        <v>2455</v>
      </c>
      <c r="E47" s="121">
        <v>335780083</v>
      </c>
    </row>
    <row r="48" spans="1:5" ht="17.399999999999999" x14ac:dyDescent="0.3">
      <c r="A48" s="117" t="str">
        <f>VLOOKUP(B48,'[1]LISTADO ATM'!$A$2:$C$817,3,0)</f>
        <v>ESTE</v>
      </c>
      <c r="B48" s="117">
        <v>104</v>
      </c>
      <c r="C48" s="110" t="str">
        <f>VLOOKUP(B48,'[1]LISTADO ATM'!$A$2:$B$816,2,0)</f>
        <v xml:space="preserve">ATM Jumbo Higuey </v>
      </c>
      <c r="D48" s="111" t="s">
        <v>2455</v>
      </c>
      <c r="E48" s="125">
        <v>335781674</v>
      </c>
    </row>
    <row r="49" spans="1:5" ht="17.399999999999999" x14ac:dyDescent="0.3">
      <c r="A49" s="117" t="str">
        <f>VLOOKUP(B49,'[1]LISTADO ATM'!$A$2:$C$817,3,0)</f>
        <v>DISTRITO NACIONAL</v>
      </c>
      <c r="B49" s="117">
        <v>793</v>
      </c>
      <c r="C49" s="110" t="str">
        <f>VLOOKUP(B49,'[1]LISTADO ATM'!$A$2:$B$816,2,0)</f>
        <v xml:space="preserve">ATM Centro de Caja Agora Mall </v>
      </c>
      <c r="D49" s="111" t="s">
        <v>2455</v>
      </c>
      <c r="E49" s="125">
        <v>335781341</v>
      </c>
    </row>
    <row r="50" spans="1:5" ht="17.399999999999999" x14ac:dyDescent="0.3">
      <c r="A50" s="117" t="str">
        <f>VLOOKUP(B50,'[1]LISTADO ATM'!$A$2:$C$817,3,0)</f>
        <v>NORTE</v>
      </c>
      <c r="B50" s="117">
        <v>729</v>
      </c>
      <c r="C50" s="110" t="str">
        <f>VLOOKUP(B50,'[1]LISTADO ATM'!$A$2:$B$816,2,0)</f>
        <v xml:space="preserve">ATM Zona Franca (La Vega) </v>
      </c>
      <c r="D50" s="111" t="s">
        <v>2455</v>
      </c>
      <c r="E50" s="125">
        <v>335782907</v>
      </c>
    </row>
    <row r="51" spans="1:5" ht="17.399999999999999" x14ac:dyDescent="0.3">
      <c r="A51" s="117" t="str">
        <f>VLOOKUP(B51,'[1]LISTADO ATM'!$A$2:$C$817,3,0)</f>
        <v>ESTE</v>
      </c>
      <c r="B51" s="117">
        <v>330</v>
      </c>
      <c r="C51" s="110" t="str">
        <f>VLOOKUP(B51,'[1]LISTADO ATM'!$A$2:$B$816,2,0)</f>
        <v xml:space="preserve">ATM Oficina Boulevard (Higuey) </v>
      </c>
      <c r="D51" s="111" t="s">
        <v>2455</v>
      </c>
      <c r="E51" s="125">
        <v>335782820</v>
      </c>
    </row>
    <row r="52" spans="1:5" ht="18.75" customHeight="1" x14ac:dyDescent="0.3">
      <c r="A52" s="117" t="str">
        <f>VLOOKUP(B52,'[1]LISTADO ATM'!$A$2:$C$817,3,0)</f>
        <v>DISTRITO NACIONAL</v>
      </c>
      <c r="B52" s="117">
        <v>461</v>
      </c>
      <c r="C52" s="110" t="str">
        <f>VLOOKUP(B52,'[1]LISTADO ATM'!$A$2:$B$816,2,0)</f>
        <v xml:space="preserve">ATM Autobanco Sarasota I </v>
      </c>
      <c r="D52" s="111" t="s">
        <v>2455</v>
      </c>
      <c r="E52" s="125">
        <v>335782839</v>
      </c>
    </row>
    <row r="53" spans="1:5" ht="17.399999999999999" x14ac:dyDescent="0.3">
      <c r="A53" s="117" t="str">
        <f>VLOOKUP(B53,'[1]LISTADO ATM'!$A$2:$C$817,3,0)</f>
        <v>DISTRITO NACIONAL</v>
      </c>
      <c r="B53" s="117">
        <v>541</v>
      </c>
      <c r="C53" s="110" t="str">
        <f>VLOOKUP(B53,'[1]LISTADO ATM'!$A$2:$B$816,2,0)</f>
        <v xml:space="preserve">ATM Oficina Sambil II </v>
      </c>
      <c r="D53" s="111" t="s">
        <v>2455</v>
      </c>
      <c r="E53" s="125">
        <v>335782848</v>
      </c>
    </row>
    <row r="54" spans="1:5" ht="17.399999999999999" x14ac:dyDescent="0.3">
      <c r="A54" s="117" t="str">
        <f>VLOOKUP(B54,'[1]LISTADO ATM'!$A$2:$C$817,3,0)</f>
        <v>SUR</v>
      </c>
      <c r="B54" s="117">
        <v>870</v>
      </c>
      <c r="C54" s="110" t="str">
        <f>VLOOKUP(B54,'[1]LISTADO ATM'!$A$2:$B$816,2,0)</f>
        <v xml:space="preserve">ATM Willbes Dominicana (Barahona) </v>
      </c>
      <c r="D54" s="111" t="s">
        <v>2455</v>
      </c>
      <c r="E54" s="125">
        <v>335782890</v>
      </c>
    </row>
    <row r="55" spans="1:5" ht="17.399999999999999" x14ac:dyDescent="0.3">
      <c r="A55" s="117" t="str">
        <f>VLOOKUP(B55,'[1]LISTADO ATM'!$A$2:$C$817,3,0)</f>
        <v>NORTE</v>
      </c>
      <c r="B55" s="117">
        <v>687</v>
      </c>
      <c r="C55" s="110" t="str">
        <f>VLOOKUP(B55,'[1]LISTADO ATM'!$A$2:$B$816,2,0)</f>
        <v>ATM Oficina Monterrico II</v>
      </c>
      <c r="D55" s="111" t="s">
        <v>2455</v>
      </c>
      <c r="E55" s="125">
        <v>335782918</v>
      </c>
    </row>
    <row r="56" spans="1:5" ht="17.399999999999999" x14ac:dyDescent="0.3">
      <c r="A56" s="117" t="str">
        <f>VLOOKUP(B56,'[1]LISTADO ATM'!$A$2:$C$817,3,0)</f>
        <v>DISTRITO NACIONAL</v>
      </c>
      <c r="B56" s="117">
        <v>26</v>
      </c>
      <c r="C56" s="110" t="str">
        <f>VLOOKUP(B56,'[1]LISTADO ATM'!$A$2:$B$816,2,0)</f>
        <v>ATM S/M Jumbo San Isidro</v>
      </c>
      <c r="D56" s="111" t="s">
        <v>2455</v>
      </c>
      <c r="E56" s="125">
        <v>335782923</v>
      </c>
    </row>
    <row r="57" spans="1:5" ht="17.399999999999999" x14ac:dyDescent="0.3">
      <c r="A57" s="117" t="str">
        <f>VLOOKUP(B57,'[1]LISTADO ATM'!$A$2:$C$817,3,0)</f>
        <v>DISTRITO NACIONAL</v>
      </c>
      <c r="B57" s="117">
        <v>540</v>
      </c>
      <c r="C57" s="110" t="str">
        <f>VLOOKUP(B57,'[1]LISTADO ATM'!$A$2:$B$816,2,0)</f>
        <v xml:space="preserve">ATM Autoservicio Sambil I </v>
      </c>
      <c r="D57" s="111" t="s">
        <v>2455</v>
      </c>
      <c r="E57" s="125">
        <v>335782974</v>
      </c>
    </row>
    <row r="58" spans="1:5" ht="17.399999999999999" x14ac:dyDescent="0.3">
      <c r="A58" s="117" t="str">
        <f>VLOOKUP(B58,'[1]LISTADO ATM'!$A$2:$C$817,3,0)</f>
        <v>SUR</v>
      </c>
      <c r="B58" s="117">
        <v>6</v>
      </c>
      <c r="C58" s="110" t="str">
        <f>VLOOKUP(B58,'[1]LISTADO ATM'!$A$2:$B$816,2,0)</f>
        <v xml:space="preserve">ATM Plaza WAO San Juan </v>
      </c>
      <c r="D58" s="111" t="s">
        <v>2455</v>
      </c>
      <c r="E58" s="125">
        <v>335782992</v>
      </c>
    </row>
    <row r="59" spans="1:5" ht="17.399999999999999" x14ac:dyDescent="0.3">
      <c r="A59" s="117" t="str">
        <f>VLOOKUP(B59,'[1]LISTADO ATM'!$A$2:$C$817,3,0)</f>
        <v>ESTE</v>
      </c>
      <c r="B59" s="117">
        <v>117</v>
      </c>
      <c r="C59" s="110" t="str">
        <f>VLOOKUP(B59,'[1]LISTADO ATM'!$A$2:$B$816,2,0)</f>
        <v xml:space="preserve">ATM Oficina El Seybo </v>
      </c>
      <c r="D59" s="111" t="s">
        <v>2455</v>
      </c>
      <c r="E59" s="125">
        <v>335782993</v>
      </c>
    </row>
    <row r="60" spans="1:5" ht="18.75" customHeight="1" x14ac:dyDescent="0.3">
      <c r="A60" s="117" t="str">
        <f>VLOOKUP(B60,'[1]LISTADO ATM'!$A$2:$C$817,3,0)</f>
        <v>DISTRITO NACIONAL</v>
      </c>
      <c r="B60" s="117">
        <v>231</v>
      </c>
      <c r="C60" s="110" t="str">
        <f>VLOOKUP(B60,'[1]LISTADO ATM'!$A$2:$B$816,2,0)</f>
        <v xml:space="preserve">ATM Oficina Zona Oriental </v>
      </c>
      <c r="D60" s="111" t="s">
        <v>2455</v>
      </c>
      <c r="E60" s="125">
        <v>335782994</v>
      </c>
    </row>
    <row r="61" spans="1:5" ht="17.399999999999999" x14ac:dyDescent="0.3">
      <c r="A61" s="117" t="str">
        <f>VLOOKUP(B61,'[1]LISTADO ATM'!$A$2:$C$817,3,0)</f>
        <v>SUR</v>
      </c>
      <c r="B61" s="117">
        <v>252</v>
      </c>
      <c r="C61" s="110" t="str">
        <f>VLOOKUP(B61,'[1]LISTADO ATM'!$A$2:$B$816,2,0)</f>
        <v xml:space="preserve">ATM Banco Agrícola (Barahona) </v>
      </c>
      <c r="D61" s="111" t="s">
        <v>2455</v>
      </c>
      <c r="E61" s="125">
        <v>335782995</v>
      </c>
    </row>
    <row r="62" spans="1:5" ht="17.399999999999999" x14ac:dyDescent="0.3">
      <c r="A62" s="117" t="str">
        <f>VLOOKUP(B62,'[1]LISTADO ATM'!$A$2:$C$817,3,0)</f>
        <v>NORTE</v>
      </c>
      <c r="B62" s="117">
        <v>605</v>
      </c>
      <c r="C62" s="110" t="str">
        <f>VLOOKUP(B62,'[1]LISTADO ATM'!$A$2:$B$816,2,0)</f>
        <v xml:space="preserve">ATM Oficina Bonao I </v>
      </c>
      <c r="D62" s="111" t="s">
        <v>2455</v>
      </c>
      <c r="E62" s="125">
        <v>335782996</v>
      </c>
    </row>
    <row r="63" spans="1:5" ht="18.75" customHeight="1" x14ac:dyDescent="0.3">
      <c r="A63" s="117" t="str">
        <f>VLOOKUP(B63,'[1]LISTADO ATM'!$A$2:$C$817,3,0)</f>
        <v>NORTE</v>
      </c>
      <c r="B63" s="117">
        <v>990</v>
      </c>
      <c r="C63" s="110" t="str">
        <f>VLOOKUP(B63,'[1]LISTADO ATM'!$A$2:$B$816,2,0)</f>
        <v xml:space="preserve">ATM Autoservicio Bonao II </v>
      </c>
      <c r="D63" s="111" t="s">
        <v>2455</v>
      </c>
      <c r="E63" s="125">
        <v>335782997</v>
      </c>
    </row>
    <row r="64" spans="1:5" ht="17.399999999999999" x14ac:dyDescent="0.3">
      <c r="A64" s="117" t="str">
        <f>VLOOKUP(B64,'[1]LISTADO ATM'!$A$2:$C$817,3,0)</f>
        <v>SUR</v>
      </c>
      <c r="B64" s="117">
        <v>995</v>
      </c>
      <c r="C64" s="110" t="e">
        <f>VLOOKUP(B64,'[1]LISTADO ATM'!$A$2:$B$816,2,0)</f>
        <v>#N/A</v>
      </c>
      <c r="D64" s="111" t="s">
        <v>2455</v>
      </c>
      <c r="E64" s="125">
        <v>335782998</v>
      </c>
    </row>
    <row r="65" spans="1:5" ht="18" thickBot="1" x14ac:dyDescent="0.35">
      <c r="A65" s="122" t="s">
        <v>2428</v>
      </c>
      <c r="B65" s="124">
        <f>COUNT(B44:B64)</f>
        <v>21</v>
      </c>
      <c r="C65" s="123"/>
      <c r="D65" s="123"/>
      <c r="E65" s="123"/>
    </row>
    <row r="66" spans="1:5" ht="15" thickBot="1" x14ac:dyDescent="0.35">
      <c r="B66" s="106"/>
      <c r="E66" s="106"/>
    </row>
    <row r="67" spans="1:5" ht="18" thickBot="1" x14ac:dyDescent="0.35">
      <c r="A67" s="137" t="s">
        <v>2431</v>
      </c>
      <c r="B67" s="138"/>
      <c r="C67" s="138"/>
      <c r="D67" s="138"/>
      <c r="E67" s="139"/>
    </row>
    <row r="68" spans="1:5" ht="17.399999999999999" x14ac:dyDescent="0.3">
      <c r="A68" s="91" t="s">
        <v>15</v>
      </c>
      <c r="B68" s="91" t="s">
        <v>2426</v>
      </c>
      <c r="C68" s="92" t="s">
        <v>46</v>
      </c>
      <c r="D68" s="92" t="s">
        <v>2433</v>
      </c>
      <c r="E68" s="92" t="s">
        <v>2427</v>
      </c>
    </row>
    <row r="69" spans="1:5" ht="17.399999999999999" x14ac:dyDescent="0.3">
      <c r="A69" s="110" t="str">
        <f>VLOOKUP(B69,'[1]LISTADO ATM'!$A$2:$C$817,3,0)</f>
        <v>NORTE</v>
      </c>
      <c r="B69" s="117">
        <v>910</v>
      </c>
      <c r="C69" s="110" t="str">
        <f>VLOOKUP(B69,'[1]LISTADO ATM'!$A$2:$B$816,2,0)</f>
        <v xml:space="preserve">ATM Oficina El Sol II (Santiago) </v>
      </c>
      <c r="D69" s="110" t="s">
        <v>2459</v>
      </c>
      <c r="E69" s="121">
        <v>335782686</v>
      </c>
    </row>
    <row r="70" spans="1:5" ht="17.399999999999999" x14ac:dyDescent="0.3">
      <c r="A70" s="110" t="str">
        <f>VLOOKUP(B70,'[1]LISTADO ATM'!$A$2:$C$817,3,0)</f>
        <v>DISTRITO NACIONAL</v>
      </c>
      <c r="B70" s="117">
        <v>580</v>
      </c>
      <c r="C70" s="110" t="str">
        <f>VLOOKUP(B70,'[1]LISTADO ATM'!$A$2:$B$816,2,0)</f>
        <v xml:space="preserve">ATM Edificio Propagas </v>
      </c>
      <c r="D70" s="110" t="s">
        <v>2459</v>
      </c>
      <c r="E70" s="121">
        <v>335781676</v>
      </c>
    </row>
    <row r="71" spans="1:5" ht="17.399999999999999" x14ac:dyDescent="0.3">
      <c r="A71" s="110" t="str">
        <f>VLOOKUP(B71,'[1]LISTADO ATM'!$A$2:$C$817,3,0)</f>
        <v>SUR</v>
      </c>
      <c r="B71" s="117">
        <v>616</v>
      </c>
      <c r="C71" s="110" t="str">
        <f>VLOOKUP(B71,'[1]LISTADO ATM'!$A$2:$B$816,2,0)</f>
        <v xml:space="preserve">ATM 5ta. Brigada Barahona </v>
      </c>
      <c r="D71" s="110" t="s">
        <v>2459</v>
      </c>
      <c r="E71" s="127">
        <v>335782905</v>
      </c>
    </row>
    <row r="72" spans="1:5" ht="17.399999999999999" x14ac:dyDescent="0.3">
      <c r="A72" s="110" t="e">
        <f>VLOOKUP(B72,'[1]LISTADO ATM'!$A$2:$C$817,3,0)</f>
        <v>#N/A</v>
      </c>
      <c r="B72" s="117">
        <v>600</v>
      </c>
      <c r="C72" s="110" t="e">
        <f>VLOOKUP(B72,'[1]LISTADO ATM'!$A$2:$B$816,2,0)</f>
        <v>#N/A</v>
      </c>
      <c r="D72" s="110" t="s">
        <v>2459</v>
      </c>
      <c r="E72" s="127">
        <v>335782901</v>
      </c>
    </row>
    <row r="73" spans="1:5" ht="17.399999999999999" x14ac:dyDescent="0.3">
      <c r="A73" s="110" t="str">
        <f>VLOOKUP(B73,'[1]LISTADO ATM'!$A$2:$C$817,3,0)</f>
        <v>DISTRITO NACIONAL</v>
      </c>
      <c r="B73" s="117">
        <v>567</v>
      </c>
      <c r="C73" s="110" t="str">
        <f>VLOOKUP(B73,'[1]LISTADO ATM'!$A$2:$B$816,2,0)</f>
        <v xml:space="preserve">ATM Oficina Máximo Gómez </v>
      </c>
      <c r="D73" s="110" t="s">
        <v>2459</v>
      </c>
      <c r="E73" s="127">
        <v>335782857</v>
      </c>
    </row>
    <row r="74" spans="1:5" ht="17.399999999999999" x14ac:dyDescent="0.3">
      <c r="A74" s="110" t="str">
        <f>VLOOKUP(B74,'[1]LISTADO ATM'!$A$2:$C$817,3,0)</f>
        <v>DISTRITO NACIONAL</v>
      </c>
      <c r="B74" s="117">
        <v>577</v>
      </c>
      <c r="C74" s="110" t="str">
        <f>VLOOKUP(B74,'[1]LISTADO ATM'!$A$2:$B$816,2,0)</f>
        <v xml:space="preserve">ATM Olé Ave. Duarte </v>
      </c>
      <c r="D74" s="110" t="s">
        <v>2459</v>
      </c>
      <c r="E74" s="127">
        <v>335782862</v>
      </c>
    </row>
    <row r="75" spans="1:5" ht="17.399999999999999" x14ac:dyDescent="0.3">
      <c r="A75" s="110" t="str">
        <f>VLOOKUP(B75,'[1]LISTADO ATM'!$A$2:$C$817,3,0)</f>
        <v>DISTRITO NACIONAL</v>
      </c>
      <c r="B75" s="117">
        <v>810</v>
      </c>
      <c r="C75" s="110" t="str">
        <f>VLOOKUP(B75,'[1]LISTADO ATM'!$A$2:$B$816,2,0)</f>
        <v xml:space="preserve">ATM UNP Multicentro La Sirena José Contreras </v>
      </c>
      <c r="D75" s="110" t="s">
        <v>2459</v>
      </c>
      <c r="E75" s="127">
        <v>335782879</v>
      </c>
    </row>
    <row r="76" spans="1:5" ht="17.399999999999999" x14ac:dyDescent="0.3">
      <c r="A76" s="110" t="str">
        <f>VLOOKUP(B76,'[1]LISTADO ATM'!$A$2:$C$817,3,0)</f>
        <v>DISTRITO NACIONAL</v>
      </c>
      <c r="B76" s="117">
        <v>761</v>
      </c>
      <c r="C76" s="110" t="str">
        <f>VLOOKUP(B76,'[1]LISTADO ATM'!$A$2:$B$816,2,0)</f>
        <v xml:space="preserve">ATM ISSPOL </v>
      </c>
      <c r="D76" s="110" t="s">
        <v>2459</v>
      </c>
      <c r="E76" s="127">
        <v>335782920</v>
      </c>
    </row>
    <row r="77" spans="1:5" ht="18" thickBot="1" x14ac:dyDescent="0.35">
      <c r="A77" s="95" t="s">
        <v>2428</v>
      </c>
      <c r="B77" s="124">
        <f>COUNT(B69:B76)</f>
        <v>8</v>
      </c>
      <c r="C77" s="123"/>
      <c r="D77" s="93"/>
      <c r="E77" s="94"/>
    </row>
    <row r="78" spans="1:5" ht="15" thickBot="1" x14ac:dyDescent="0.35">
      <c r="B78" s="106"/>
      <c r="E78" s="106"/>
    </row>
    <row r="79" spans="1:5" ht="18" thickBot="1" x14ac:dyDescent="0.35">
      <c r="A79" s="146" t="s">
        <v>2429</v>
      </c>
      <c r="B79" s="147"/>
      <c r="E79" s="106"/>
    </row>
    <row r="80" spans="1:5" ht="18" thickBot="1" x14ac:dyDescent="0.35">
      <c r="A80" s="148">
        <f>+B65+B77</f>
        <v>29</v>
      </c>
      <c r="B80" s="149"/>
      <c r="E80" s="106"/>
    </row>
    <row r="81" spans="1:5" ht="15" thickBot="1" x14ac:dyDescent="0.35">
      <c r="B81" s="106"/>
      <c r="E81" s="106"/>
    </row>
    <row r="82" spans="1:5" ht="18" thickBot="1" x14ac:dyDescent="0.35">
      <c r="A82" s="137" t="s">
        <v>2432</v>
      </c>
      <c r="B82" s="138"/>
      <c r="C82" s="138"/>
      <c r="D82" s="138"/>
      <c r="E82" s="139"/>
    </row>
    <row r="83" spans="1:5" ht="17.399999999999999" x14ac:dyDescent="0.3">
      <c r="A83" s="91" t="s">
        <v>15</v>
      </c>
      <c r="B83" s="91" t="s">
        <v>2426</v>
      </c>
      <c r="C83" s="96" t="s">
        <v>46</v>
      </c>
      <c r="D83" s="150" t="s">
        <v>2433</v>
      </c>
      <c r="E83" s="151"/>
    </row>
    <row r="84" spans="1:5" ht="17.399999999999999" x14ac:dyDescent="0.3">
      <c r="A84" s="117" t="str">
        <f>VLOOKUP(B84,'[1]LISTADO ATM'!$A$2:$C$817,3,0)</f>
        <v>DISTRITO NACIONAL</v>
      </c>
      <c r="B84" s="117">
        <v>24</v>
      </c>
      <c r="C84" s="110" t="str">
        <f>VLOOKUP(B84,'[1]LISTADO ATM'!$A$2:$B$816,2,0)</f>
        <v xml:space="preserve">ATM Oficina Eusebio Manzueta </v>
      </c>
      <c r="D84" s="152" t="s">
        <v>2476</v>
      </c>
      <c r="E84" s="153"/>
    </row>
    <row r="85" spans="1:5" ht="17.399999999999999" x14ac:dyDescent="0.3">
      <c r="A85" s="117" t="str">
        <f>VLOOKUP(B85,'[1]LISTADO ATM'!$A$2:$C$817,3,0)</f>
        <v>NORTE</v>
      </c>
      <c r="B85" s="117">
        <v>882</v>
      </c>
      <c r="C85" s="110" t="str">
        <f>VLOOKUP(B85,'[1]LISTADO ATM'!$A$2:$B$816,2,0)</f>
        <v xml:space="preserve">ATM Oficina Moca II </v>
      </c>
      <c r="D85" s="152" t="s">
        <v>2527</v>
      </c>
      <c r="E85" s="153"/>
    </row>
    <row r="86" spans="1:5" ht="17.399999999999999" x14ac:dyDescent="0.3">
      <c r="A86" s="117" t="str">
        <f>VLOOKUP(B86,'[1]LISTADO ATM'!$A$2:$C$817,3,0)</f>
        <v>ESTE</v>
      </c>
      <c r="B86" s="117">
        <v>824</v>
      </c>
      <c r="C86" s="110" t="str">
        <f>VLOOKUP(B86,'[1]LISTADO ATM'!$A$2:$B$816,2,0)</f>
        <v xml:space="preserve">ATM Multiplaza (Higuey) </v>
      </c>
      <c r="D86" s="152" t="s">
        <v>2476</v>
      </c>
      <c r="E86" s="153"/>
    </row>
    <row r="87" spans="1:5" ht="17.399999999999999" x14ac:dyDescent="0.3">
      <c r="A87" s="117" t="str">
        <f>VLOOKUP(B87,'[1]LISTADO ATM'!$A$2:$C$817,3,0)</f>
        <v>DISTRITO NACIONAL</v>
      </c>
      <c r="B87" s="117">
        <v>812</v>
      </c>
      <c r="C87" s="110" t="str">
        <f>VLOOKUP(B87,'[1]LISTADO ATM'!$A$2:$B$816,2,0)</f>
        <v xml:space="preserve">ATM Canasta del Pueblo </v>
      </c>
      <c r="D87" s="152" t="s">
        <v>2476</v>
      </c>
      <c r="E87" s="153"/>
    </row>
    <row r="88" spans="1:5" ht="17.399999999999999" x14ac:dyDescent="0.3">
      <c r="A88" s="117" t="str">
        <f>VLOOKUP(B88,'[1]LISTADO ATM'!$A$2:$C$817,3,0)</f>
        <v>DISTRITO NACIONAL</v>
      </c>
      <c r="B88" s="117">
        <v>620</v>
      </c>
      <c r="C88" s="110" t="str">
        <f>VLOOKUP(B88,'[1]LISTADO ATM'!$A$2:$B$816,2,0)</f>
        <v xml:space="preserve">ATM Ministerio de Medio Ambiente </v>
      </c>
      <c r="D88" s="152" t="s">
        <v>2476</v>
      </c>
      <c r="E88" s="153"/>
    </row>
    <row r="89" spans="1:5" ht="17.399999999999999" x14ac:dyDescent="0.3">
      <c r="A89" s="117" t="str">
        <f>VLOOKUP(B89,'[1]LISTADO ATM'!$A$2:$C$817,3,0)</f>
        <v>ESTE</v>
      </c>
      <c r="B89" s="117">
        <v>366</v>
      </c>
      <c r="C89" s="110" t="str">
        <f>VLOOKUP(B89,'[1]LISTADO ATM'!$A$2:$B$816,2,0)</f>
        <v>ATM Oficina Boulevard (Higuey) II</v>
      </c>
      <c r="D89" s="152" t="s">
        <v>2476</v>
      </c>
      <c r="E89" s="153"/>
    </row>
    <row r="90" spans="1:5" ht="17.399999999999999" x14ac:dyDescent="0.3">
      <c r="A90" s="117" t="str">
        <f>VLOOKUP(B90,'[1]LISTADO ATM'!$A$2:$C$817,3,0)</f>
        <v>DISTRITO NACIONAL</v>
      </c>
      <c r="B90" s="117">
        <v>382</v>
      </c>
      <c r="C90" s="110" t="str">
        <f>VLOOKUP(B90,'[1]LISTADO ATM'!$A$2:$B$816,2,0)</f>
        <v>ATM Estación del Metro María Montés</v>
      </c>
      <c r="D90" s="152" t="s">
        <v>2476</v>
      </c>
      <c r="E90" s="153"/>
    </row>
    <row r="91" spans="1:5" ht="17.399999999999999" x14ac:dyDescent="0.3">
      <c r="A91" s="117" t="str">
        <f>VLOOKUP(B91,'[1]LISTADO ATM'!$A$2:$C$817,3,0)</f>
        <v>DISTRITO NACIONAL</v>
      </c>
      <c r="B91" s="117">
        <v>414</v>
      </c>
      <c r="C91" s="110" t="str">
        <f>VLOOKUP(B91,'[1]LISTADO ATM'!$A$2:$B$816,2,0)</f>
        <v>ATM Villa Francisca II</v>
      </c>
      <c r="D91" s="152" t="s">
        <v>2476</v>
      </c>
      <c r="E91" s="153"/>
    </row>
    <row r="92" spans="1:5" ht="17.399999999999999" x14ac:dyDescent="0.3">
      <c r="A92" s="117" t="str">
        <f>VLOOKUP(B92,'[1]LISTADO ATM'!$A$2:$C$817,3,0)</f>
        <v>SUR</v>
      </c>
      <c r="B92" s="117">
        <v>765</v>
      </c>
      <c r="C92" s="110" t="str">
        <f>VLOOKUP(B92,'[1]LISTADO ATM'!$A$2:$B$816,2,0)</f>
        <v xml:space="preserve">ATM Oficina Azua I </v>
      </c>
      <c r="D92" s="152" t="s">
        <v>2476</v>
      </c>
      <c r="E92" s="153"/>
    </row>
    <row r="93" spans="1:5" ht="17.399999999999999" x14ac:dyDescent="0.3">
      <c r="A93" s="117" t="str">
        <f>VLOOKUP(B93,'[1]LISTADO ATM'!$A$2:$C$817,3,0)</f>
        <v>DISTRITO NACIONAL</v>
      </c>
      <c r="B93" s="117">
        <v>815</v>
      </c>
      <c r="C93" s="110" t="str">
        <f>VLOOKUP(B93,'[1]LISTADO ATM'!$A$2:$B$816,2,0)</f>
        <v xml:space="preserve">ATM Oficina Atalaya del Mar </v>
      </c>
      <c r="D93" s="152" t="s">
        <v>2476</v>
      </c>
      <c r="E93" s="153"/>
    </row>
    <row r="94" spans="1:5" ht="17.399999999999999" x14ac:dyDescent="0.3">
      <c r="A94" s="117" t="str">
        <f>VLOOKUP(B94,'[1]LISTADO ATM'!$A$2:$C$817,3,0)</f>
        <v>DISTRITO NACIONAL</v>
      </c>
      <c r="B94" s="117">
        <v>560</v>
      </c>
      <c r="C94" s="110" t="str">
        <f>VLOOKUP(B94,'[1]LISTADO ATM'!$A$2:$B$816,2,0)</f>
        <v xml:space="preserve">ATM Junta Central Electoral </v>
      </c>
      <c r="D94" s="152" t="s">
        <v>2476</v>
      </c>
      <c r="E94" s="153"/>
    </row>
    <row r="95" spans="1:5" ht="17.399999999999999" x14ac:dyDescent="0.3">
      <c r="A95" s="117" t="str">
        <f>VLOOKUP(B95,'[1]LISTADO ATM'!$A$2:$C$817,3,0)</f>
        <v>DISTRITO NACIONAL</v>
      </c>
      <c r="B95" s="117">
        <v>149</v>
      </c>
      <c r="C95" s="110" t="str">
        <f>VLOOKUP(B95,'[1]LISTADO ATM'!$A$2:$B$816,2,0)</f>
        <v>ATM Estación Metro Concepción</v>
      </c>
      <c r="D95" s="152" t="s">
        <v>2476</v>
      </c>
      <c r="E95" s="153"/>
    </row>
    <row r="96" spans="1:5" ht="17.399999999999999" x14ac:dyDescent="0.3">
      <c r="A96" s="117" t="str">
        <f>VLOOKUP(B96,'[1]LISTADO ATM'!$A$2:$C$817,3,0)</f>
        <v>DISTRITO NACIONAL</v>
      </c>
      <c r="B96" s="117">
        <v>13</v>
      </c>
      <c r="C96" s="110" t="str">
        <f>VLOOKUP(B96,'[1]LISTADO ATM'!$A$2:$B$816,2,0)</f>
        <v xml:space="preserve">ATM CDEEE </v>
      </c>
      <c r="D96" s="154" t="s">
        <v>2476</v>
      </c>
      <c r="E96" s="154"/>
    </row>
    <row r="97" spans="1:5" ht="17.399999999999999" x14ac:dyDescent="0.3">
      <c r="A97" s="117" t="str">
        <f>VLOOKUP(B97,'[1]LISTADO ATM'!$A$2:$C$817,3,0)</f>
        <v>DISTRITO NACIONAL</v>
      </c>
      <c r="B97" s="117">
        <v>32</v>
      </c>
      <c r="C97" s="110" t="str">
        <f>VLOOKUP(B97,'[1]LISTADO ATM'!$A$2:$B$816,2,0)</f>
        <v xml:space="preserve">ATM Oficina San Martín II </v>
      </c>
      <c r="D97" s="152" t="s">
        <v>2476</v>
      </c>
      <c r="E97" s="153"/>
    </row>
    <row r="98" spans="1:5" ht="17.399999999999999" x14ac:dyDescent="0.3">
      <c r="A98" s="117" t="str">
        <f>VLOOKUP(B98,'[1]LISTADO ATM'!$A$2:$C$817,3,0)</f>
        <v>ESTE</v>
      </c>
      <c r="B98" s="117">
        <v>480</v>
      </c>
      <c r="C98" s="110" t="str">
        <f>VLOOKUP(B98,'[1]LISTADO ATM'!$A$2:$B$816,2,0)</f>
        <v>ATM UNP Farmaconal Higuey</v>
      </c>
      <c r="D98" s="152" t="s">
        <v>2476</v>
      </c>
      <c r="E98" s="153"/>
    </row>
    <row r="99" spans="1:5" ht="17.399999999999999" x14ac:dyDescent="0.3">
      <c r="A99" s="117" t="str">
        <f>VLOOKUP(B99,'[1]LISTADO ATM'!$A$2:$C$817,3,0)</f>
        <v>SUR</v>
      </c>
      <c r="B99" s="117">
        <v>783</v>
      </c>
      <c r="C99" s="110" t="str">
        <f>VLOOKUP(B99,'[1]LISTADO ATM'!$A$2:$B$816,2,0)</f>
        <v xml:space="preserve">ATM Autobanco Alfa y Omega (Barahona) </v>
      </c>
      <c r="D99" s="152" t="s">
        <v>2476</v>
      </c>
      <c r="E99" s="153"/>
    </row>
    <row r="100" spans="1:5" ht="17.399999999999999" x14ac:dyDescent="0.3">
      <c r="A100" s="117" t="str">
        <f>VLOOKUP(B100,'[1]LISTADO ATM'!$A$2:$C$817,3,0)</f>
        <v>NORTE</v>
      </c>
      <c r="B100" s="117">
        <v>837</v>
      </c>
      <c r="C100" s="110" t="str">
        <f>VLOOKUP(B100,'[1]LISTADO ATM'!$A$2:$B$816,2,0)</f>
        <v>ATM Estación Next Canabacoa</v>
      </c>
      <c r="D100" s="152" t="s">
        <v>2476</v>
      </c>
      <c r="E100" s="153"/>
    </row>
    <row r="101" spans="1:5" ht="17.399999999999999" x14ac:dyDescent="0.3">
      <c r="A101" s="117" t="str">
        <f>VLOOKUP(B101,'[1]LISTADO ATM'!$A$2:$C$817,3,0)</f>
        <v>NORTE</v>
      </c>
      <c r="B101" s="117">
        <v>878</v>
      </c>
      <c r="C101" s="110" t="str">
        <f>VLOOKUP(B101,'[1]LISTADO ATM'!$A$2:$B$816,2,0)</f>
        <v>ATM UNP Cabral Y Baez</v>
      </c>
      <c r="D101" s="152" t="s">
        <v>2476</v>
      </c>
      <c r="E101" s="153"/>
    </row>
    <row r="102" spans="1:5" ht="18" thickBot="1" x14ac:dyDescent="0.35">
      <c r="A102" s="95" t="s">
        <v>2428</v>
      </c>
      <c r="B102" s="124">
        <f>COUNT(B84:B101)</f>
        <v>18</v>
      </c>
      <c r="C102" s="123"/>
      <c r="D102" s="140"/>
      <c r="E102" s="142"/>
    </row>
  </sheetData>
  <mergeCells count="30">
    <mergeCell ref="D100:E100"/>
    <mergeCell ref="D101:E101"/>
    <mergeCell ref="D102:E102"/>
    <mergeCell ref="D95:E95"/>
    <mergeCell ref="D96:E96"/>
    <mergeCell ref="D97:E97"/>
    <mergeCell ref="D98:E98"/>
    <mergeCell ref="D99:E99"/>
    <mergeCell ref="D90:E90"/>
    <mergeCell ref="D91:E91"/>
    <mergeCell ref="D92:E92"/>
    <mergeCell ref="D93:E93"/>
    <mergeCell ref="D94:E94"/>
    <mergeCell ref="D85:E85"/>
    <mergeCell ref="D86:E86"/>
    <mergeCell ref="D87:E87"/>
    <mergeCell ref="D88:E88"/>
    <mergeCell ref="D89:E89"/>
    <mergeCell ref="A79:B79"/>
    <mergeCell ref="A80:B80"/>
    <mergeCell ref="A82:E82"/>
    <mergeCell ref="D83:E83"/>
    <mergeCell ref="D84:E84"/>
    <mergeCell ref="A1:E1"/>
    <mergeCell ref="A8:E8"/>
    <mergeCell ref="C40:E40"/>
    <mergeCell ref="A42:E42"/>
    <mergeCell ref="A67:E67"/>
    <mergeCell ref="A2:E2"/>
    <mergeCell ref="A3:E3"/>
  </mergeCells>
  <phoneticPr fontId="47" type="noConversion"/>
  <conditionalFormatting sqref="B103:B1048576">
    <cfRule type="duplicateValues" dxfId="752" priority="698"/>
  </conditionalFormatting>
  <conditionalFormatting sqref="B66:B67 B78:B82 B41:B42 B1:B36 B96 B44:B50 B58:B64 B69:B72 B84:B88">
    <cfRule type="cellIs" dxfId="751" priority="556" operator="equal">
      <formula>22099.125</formula>
    </cfRule>
  </conditionalFormatting>
  <conditionalFormatting sqref="B45 B10:B36">
    <cfRule type="duplicateValues" dxfId="750" priority="555"/>
  </conditionalFormatting>
  <conditionalFormatting sqref="E96">
    <cfRule type="duplicateValues" dxfId="749" priority="553"/>
    <cfRule type="duplicateValues" dxfId="748" priority="554"/>
  </conditionalFormatting>
  <conditionalFormatting sqref="B66:B67 B78:B82 B41:B42 B1:B36 B44:B50 B69:B72 B84:B88 B96">
    <cfRule type="duplicateValues" dxfId="747" priority="552"/>
  </conditionalFormatting>
  <conditionalFormatting sqref="E84">
    <cfRule type="duplicateValues" dxfId="746" priority="550"/>
    <cfRule type="duplicateValues" dxfId="745" priority="551"/>
  </conditionalFormatting>
  <conditionalFormatting sqref="E84">
    <cfRule type="duplicateValues" dxfId="744" priority="549"/>
  </conditionalFormatting>
  <conditionalFormatting sqref="E85">
    <cfRule type="duplicateValues" dxfId="743" priority="547"/>
    <cfRule type="duplicateValues" dxfId="742" priority="548"/>
  </conditionalFormatting>
  <conditionalFormatting sqref="E85">
    <cfRule type="duplicateValues" dxfId="741" priority="546"/>
  </conditionalFormatting>
  <conditionalFormatting sqref="E86">
    <cfRule type="duplicateValues" dxfId="740" priority="544"/>
    <cfRule type="duplicateValues" dxfId="739" priority="545"/>
  </conditionalFormatting>
  <conditionalFormatting sqref="E86">
    <cfRule type="duplicateValues" dxfId="738" priority="543"/>
  </conditionalFormatting>
  <conditionalFormatting sqref="E34 E16:E17">
    <cfRule type="duplicateValues" dxfId="737" priority="542"/>
  </conditionalFormatting>
  <conditionalFormatting sqref="E34 E16:E17">
    <cfRule type="duplicateValues" dxfId="736" priority="539"/>
    <cfRule type="duplicateValues" dxfId="735" priority="540"/>
    <cfRule type="duplicateValues" dxfId="734" priority="541"/>
  </conditionalFormatting>
  <conditionalFormatting sqref="E34 E16:E17">
    <cfRule type="duplicateValues" dxfId="733" priority="537"/>
    <cfRule type="duplicateValues" dxfId="732" priority="538"/>
  </conditionalFormatting>
  <conditionalFormatting sqref="E18">
    <cfRule type="duplicateValues" dxfId="731" priority="557"/>
  </conditionalFormatting>
  <conditionalFormatting sqref="E18">
    <cfRule type="duplicateValues" dxfId="730" priority="558"/>
    <cfRule type="duplicateValues" dxfId="729" priority="559"/>
    <cfRule type="duplicateValues" dxfId="728" priority="560"/>
  </conditionalFormatting>
  <conditionalFormatting sqref="E18">
    <cfRule type="duplicateValues" dxfId="727" priority="561"/>
    <cfRule type="duplicateValues" dxfId="726" priority="562"/>
  </conditionalFormatting>
  <conditionalFormatting sqref="E87">
    <cfRule type="duplicateValues" dxfId="725" priority="535"/>
    <cfRule type="duplicateValues" dxfId="724" priority="536"/>
  </conditionalFormatting>
  <conditionalFormatting sqref="E87">
    <cfRule type="duplicateValues" dxfId="723" priority="534"/>
  </conditionalFormatting>
  <conditionalFormatting sqref="E24 E10:E11">
    <cfRule type="duplicateValues" dxfId="722" priority="563"/>
  </conditionalFormatting>
  <conditionalFormatting sqref="E24 E10:E11">
    <cfRule type="duplicateValues" dxfId="721" priority="564"/>
    <cfRule type="duplicateValues" dxfId="720" priority="565"/>
    <cfRule type="duplicateValues" dxfId="719" priority="566"/>
  </conditionalFormatting>
  <conditionalFormatting sqref="E24 E10:E11">
    <cfRule type="duplicateValues" dxfId="718" priority="567"/>
    <cfRule type="duplicateValues" dxfId="717" priority="568"/>
  </conditionalFormatting>
  <conditionalFormatting sqref="E18">
    <cfRule type="duplicateValues" dxfId="716" priority="569"/>
  </conditionalFormatting>
  <conditionalFormatting sqref="E18">
    <cfRule type="duplicateValues" dxfId="715" priority="570"/>
    <cfRule type="duplicateValues" dxfId="714" priority="571"/>
    <cfRule type="duplicateValues" dxfId="713" priority="572"/>
  </conditionalFormatting>
  <conditionalFormatting sqref="E18">
    <cfRule type="duplicateValues" dxfId="712" priority="573"/>
    <cfRule type="duplicateValues" dxfId="711" priority="574"/>
  </conditionalFormatting>
  <conditionalFormatting sqref="E19">
    <cfRule type="duplicateValues" dxfId="710" priority="575"/>
  </conditionalFormatting>
  <conditionalFormatting sqref="E19">
    <cfRule type="duplicateValues" dxfId="709" priority="576"/>
    <cfRule type="duplicateValues" dxfId="708" priority="577"/>
    <cfRule type="duplicateValues" dxfId="707" priority="578"/>
  </conditionalFormatting>
  <conditionalFormatting sqref="E19">
    <cfRule type="duplicateValues" dxfId="706" priority="579"/>
    <cfRule type="duplicateValues" dxfId="705" priority="580"/>
  </conditionalFormatting>
  <conditionalFormatting sqref="E22">
    <cfRule type="duplicateValues" dxfId="704" priority="519"/>
  </conditionalFormatting>
  <conditionalFormatting sqref="E22">
    <cfRule type="duplicateValues" dxfId="703" priority="520"/>
    <cfRule type="duplicateValues" dxfId="702" priority="521"/>
    <cfRule type="duplicateValues" dxfId="701" priority="522"/>
  </conditionalFormatting>
  <conditionalFormatting sqref="E22">
    <cfRule type="duplicateValues" dxfId="700" priority="523"/>
    <cfRule type="duplicateValues" dxfId="699" priority="524"/>
  </conditionalFormatting>
  <conditionalFormatting sqref="E22">
    <cfRule type="duplicateValues" dxfId="698" priority="525"/>
  </conditionalFormatting>
  <conditionalFormatting sqref="E22">
    <cfRule type="duplicateValues" dxfId="697" priority="526"/>
    <cfRule type="duplicateValues" dxfId="696" priority="527"/>
    <cfRule type="duplicateValues" dxfId="695" priority="528"/>
  </conditionalFormatting>
  <conditionalFormatting sqref="E22">
    <cfRule type="duplicateValues" dxfId="694" priority="529"/>
    <cfRule type="duplicateValues" dxfId="693" priority="530"/>
  </conditionalFormatting>
  <conditionalFormatting sqref="E22">
    <cfRule type="duplicateValues" dxfId="692" priority="531"/>
  </conditionalFormatting>
  <conditionalFormatting sqref="E22">
    <cfRule type="duplicateValues" dxfId="691" priority="532"/>
    <cfRule type="duplicateValues" dxfId="690" priority="533"/>
  </conditionalFormatting>
  <conditionalFormatting sqref="E23">
    <cfRule type="duplicateValues" dxfId="689" priority="504"/>
  </conditionalFormatting>
  <conditionalFormatting sqref="E23">
    <cfRule type="duplicateValues" dxfId="688" priority="505"/>
    <cfRule type="duplicateValues" dxfId="687" priority="506"/>
    <cfRule type="duplicateValues" dxfId="686" priority="507"/>
  </conditionalFormatting>
  <conditionalFormatting sqref="E23">
    <cfRule type="duplicateValues" dxfId="685" priority="508"/>
    <cfRule type="duplicateValues" dxfId="684" priority="509"/>
  </conditionalFormatting>
  <conditionalFormatting sqref="E23">
    <cfRule type="duplicateValues" dxfId="683" priority="510"/>
  </conditionalFormatting>
  <conditionalFormatting sqref="E23">
    <cfRule type="duplicateValues" dxfId="682" priority="511"/>
    <cfRule type="duplicateValues" dxfId="681" priority="512"/>
    <cfRule type="duplicateValues" dxfId="680" priority="513"/>
  </conditionalFormatting>
  <conditionalFormatting sqref="E23">
    <cfRule type="duplicateValues" dxfId="679" priority="514"/>
    <cfRule type="duplicateValues" dxfId="678" priority="515"/>
  </conditionalFormatting>
  <conditionalFormatting sqref="E23">
    <cfRule type="duplicateValues" dxfId="677" priority="516"/>
  </conditionalFormatting>
  <conditionalFormatting sqref="E23">
    <cfRule type="duplicateValues" dxfId="676" priority="517"/>
    <cfRule type="duplicateValues" dxfId="675" priority="518"/>
  </conditionalFormatting>
  <conditionalFormatting sqref="E31:E32 E15">
    <cfRule type="duplicateValues" dxfId="674" priority="581"/>
  </conditionalFormatting>
  <conditionalFormatting sqref="E31:E32 E15">
    <cfRule type="duplicateValues" dxfId="673" priority="582"/>
    <cfRule type="duplicateValues" dxfId="672" priority="583"/>
    <cfRule type="duplicateValues" dxfId="671" priority="584"/>
  </conditionalFormatting>
  <conditionalFormatting sqref="E31:E32 E15">
    <cfRule type="duplicateValues" dxfId="670" priority="585"/>
    <cfRule type="duplicateValues" dxfId="669" priority="586"/>
  </conditionalFormatting>
  <conditionalFormatting sqref="E20">
    <cfRule type="duplicateValues" dxfId="668" priority="587"/>
  </conditionalFormatting>
  <conditionalFormatting sqref="E20">
    <cfRule type="duplicateValues" dxfId="667" priority="588"/>
    <cfRule type="duplicateValues" dxfId="666" priority="589"/>
    <cfRule type="duplicateValues" dxfId="665" priority="590"/>
  </conditionalFormatting>
  <conditionalFormatting sqref="E20">
    <cfRule type="duplicateValues" dxfId="664" priority="591"/>
    <cfRule type="duplicateValues" dxfId="663" priority="592"/>
  </conditionalFormatting>
  <conditionalFormatting sqref="E30">
    <cfRule type="duplicateValues" dxfId="662" priority="486"/>
  </conditionalFormatting>
  <conditionalFormatting sqref="E30">
    <cfRule type="duplicateValues" dxfId="661" priority="487"/>
    <cfRule type="duplicateValues" dxfId="660" priority="488"/>
    <cfRule type="duplicateValues" dxfId="659" priority="489"/>
  </conditionalFormatting>
  <conditionalFormatting sqref="E30">
    <cfRule type="duplicateValues" dxfId="658" priority="490"/>
    <cfRule type="duplicateValues" dxfId="657" priority="491"/>
  </conditionalFormatting>
  <conditionalFormatting sqref="E30">
    <cfRule type="duplicateValues" dxfId="656" priority="492"/>
  </conditionalFormatting>
  <conditionalFormatting sqref="E30">
    <cfRule type="duplicateValues" dxfId="655" priority="493"/>
    <cfRule type="duplicateValues" dxfId="654" priority="494"/>
    <cfRule type="duplicateValues" dxfId="653" priority="495"/>
  </conditionalFormatting>
  <conditionalFormatting sqref="E30">
    <cfRule type="duplicateValues" dxfId="652" priority="496"/>
    <cfRule type="duplicateValues" dxfId="651" priority="497"/>
  </conditionalFormatting>
  <conditionalFormatting sqref="E30">
    <cfRule type="duplicateValues" dxfId="650" priority="498"/>
  </conditionalFormatting>
  <conditionalFormatting sqref="E30">
    <cfRule type="duplicateValues" dxfId="649" priority="499"/>
    <cfRule type="duplicateValues" dxfId="648" priority="500"/>
    <cfRule type="duplicateValues" dxfId="647" priority="501"/>
  </conditionalFormatting>
  <conditionalFormatting sqref="E30">
    <cfRule type="duplicateValues" dxfId="646" priority="502"/>
    <cfRule type="duplicateValues" dxfId="645" priority="503"/>
  </conditionalFormatting>
  <conditionalFormatting sqref="E77:E83 E18 E1:E8 E48:E50 E12:E14 E20:E21 E25:E30 E33 E40:E43 E65:E67">
    <cfRule type="duplicateValues" dxfId="644" priority="593"/>
    <cfRule type="duplicateValues" dxfId="643" priority="594"/>
  </conditionalFormatting>
  <conditionalFormatting sqref="E14">
    <cfRule type="duplicateValues" dxfId="642" priority="595"/>
  </conditionalFormatting>
  <conditionalFormatting sqref="E14">
    <cfRule type="duplicateValues" dxfId="641" priority="596"/>
    <cfRule type="duplicateValues" dxfId="640" priority="597"/>
    <cfRule type="duplicateValues" dxfId="639" priority="598"/>
  </conditionalFormatting>
  <conditionalFormatting sqref="E14">
    <cfRule type="duplicateValues" dxfId="638" priority="599"/>
    <cfRule type="duplicateValues" dxfId="637" priority="600"/>
  </conditionalFormatting>
  <conditionalFormatting sqref="E21 E30">
    <cfRule type="duplicateValues" dxfId="636" priority="601"/>
  </conditionalFormatting>
  <conditionalFormatting sqref="E21 E30">
    <cfRule type="duplicateValues" dxfId="635" priority="602"/>
    <cfRule type="duplicateValues" dxfId="634" priority="603"/>
    <cfRule type="duplicateValues" dxfId="633" priority="604"/>
  </conditionalFormatting>
  <conditionalFormatting sqref="E21 E30">
    <cfRule type="duplicateValues" dxfId="632" priority="605"/>
    <cfRule type="duplicateValues" dxfId="631" priority="606"/>
  </conditionalFormatting>
  <conditionalFormatting sqref="E33">
    <cfRule type="duplicateValues" dxfId="630" priority="607"/>
  </conditionalFormatting>
  <conditionalFormatting sqref="E33">
    <cfRule type="duplicateValues" dxfId="629" priority="608"/>
    <cfRule type="duplicateValues" dxfId="628" priority="609"/>
    <cfRule type="duplicateValues" dxfId="627" priority="610"/>
  </conditionalFormatting>
  <conditionalFormatting sqref="E33">
    <cfRule type="duplicateValues" dxfId="626" priority="611"/>
    <cfRule type="duplicateValues" dxfId="625" priority="612"/>
  </conditionalFormatting>
  <conditionalFormatting sqref="E88">
    <cfRule type="duplicateValues" dxfId="624" priority="484"/>
    <cfRule type="duplicateValues" dxfId="623" priority="485"/>
  </conditionalFormatting>
  <conditionalFormatting sqref="E88">
    <cfRule type="duplicateValues" dxfId="622" priority="483"/>
  </conditionalFormatting>
  <conditionalFormatting sqref="B51">
    <cfRule type="cellIs" dxfId="621" priority="454" operator="equal">
      <formula>22099.125</formula>
    </cfRule>
  </conditionalFormatting>
  <conditionalFormatting sqref="B51">
    <cfRule type="duplicateValues" dxfId="620" priority="453"/>
  </conditionalFormatting>
  <conditionalFormatting sqref="E51">
    <cfRule type="duplicateValues" dxfId="619" priority="455"/>
  </conditionalFormatting>
  <conditionalFormatting sqref="E51">
    <cfRule type="duplicateValues" dxfId="618" priority="456"/>
    <cfRule type="duplicateValues" dxfId="617" priority="457"/>
  </conditionalFormatting>
  <conditionalFormatting sqref="E51">
    <cfRule type="duplicateValues" dxfId="616" priority="458"/>
  </conditionalFormatting>
  <conditionalFormatting sqref="E51">
    <cfRule type="duplicateValues" dxfId="615" priority="459"/>
    <cfRule type="duplicateValues" dxfId="614" priority="460"/>
    <cfRule type="duplicateValues" dxfId="613" priority="461"/>
  </conditionalFormatting>
  <conditionalFormatting sqref="E51">
    <cfRule type="duplicateValues" dxfId="612" priority="462"/>
    <cfRule type="duplicateValues" dxfId="611" priority="463"/>
  </conditionalFormatting>
  <conditionalFormatting sqref="E51">
    <cfRule type="duplicateValues" dxfId="610" priority="464"/>
  </conditionalFormatting>
  <conditionalFormatting sqref="E51">
    <cfRule type="duplicateValues" dxfId="609" priority="465"/>
    <cfRule type="duplicateValues" dxfId="608" priority="466"/>
    <cfRule type="duplicateValues" dxfId="607" priority="467"/>
  </conditionalFormatting>
  <conditionalFormatting sqref="E51">
    <cfRule type="duplicateValues" dxfId="606" priority="468"/>
    <cfRule type="duplicateValues" dxfId="605" priority="469"/>
  </conditionalFormatting>
  <conditionalFormatting sqref="B51">
    <cfRule type="duplicateValues" dxfId="604" priority="470"/>
  </conditionalFormatting>
  <conditionalFormatting sqref="B51">
    <cfRule type="duplicateValues" dxfId="603" priority="471"/>
    <cfRule type="duplicateValues" dxfId="602" priority="472"/>
  </conditionalFormatting>
  <conditionalFormatting sqref="B51">
    <cfRule type="duplicateValues" dxfId="601" priority="473"/>
    <cfRule type="duplicateValues" dxfId="600" priority="474"/>
    <cfRule type="duplicateValues" dxfId="599" priority="475"/>
  </conditionalFormatting>
  <conditionalFormatting sqref="B51">
    <cfRule type="duplicateValues" dxfId="598" priority="476"/>
  </conditionalFormatting>
  <conditionalFormatting sqref="B51">
    <cfRule type="duplicateValues" dxfId="597" priority="477"/>
    <cfRule type="duplicateValues" dxfId="596" priority="478"/>
    <cfRule type="duplicateValues" dxfId="595" priority="479"/>
    <cfRule type="duplicateValues" dxfId="594" priority="480"/>
  </conditionalFormatting>
  <conditionalFormatting sqref="B51">
    <cfRule type="duplicateValues" dxfId="593" priority="481"/>
  </conditionalFormatting>
  <conditionalFormatting sqref="B51">
    <cfRule type="duplicateValues" dxfId="592" priority="482"/>
  </conditionalFormatting>
  <conditionalFormatting sqref="B89">
    <cfRule type="cellIs" dxfId="591" priority="444" operator="equal">
      <formula>22099.125</formula>
    </cfRule>
  </conditionalFormatting>
  <conditionalFormatting sqref="B89">
    <cfRule type="duplicateValues" dxfId="590" priority="443"/>
  </conditionalFormatting>
  <conditionalFormatting sqref="B89">
    <cfRule type="duplicateValues" dxfId="589" priority="445"/>
  </conditionalFormatting>
  <conditionalFormatting sqref="B89">
    <cfRule type="duplicateValues" dxfId="588" priority="446"/>
  </conditionalFormatting>
  <conditionalFormatting sqref="B89">
    <cfRule type="duplicateValues" dxfId="587" priority="447"/>
    <cfRule type="duplicateValues" dxfId="586" priority="448"/>
    <cfRule type="duplicateValues" dxfId="585" priority="449"/>
    <cfRule type="duplicateValues" dxfId="584" priority="450"/>
  </conditionalFormatting>
  <conditionalFormatting sqref="B89">
    <cfRule type="duplicateValues" dxfId="583" priority="451"/>
  </conditionalFormatting>
  <conditionalFormatting sqref="B89">
    <cfRule type="duplicateValues" dxfId="582" priority="452"/>
  </conditionalFormatting>
  <conditionalFormatting sqref="E89">
    <cfRule type="duplicateValues" dxfId="581" priority="441"/>
    <cfRule type="duplicateValues" dxfId="580" priority="442"/>
  </conditionalFormatting>
  <conditionalFormatting sqref="E89">
    <cfRule type="duplicateValues" dxfId="579" priority="440"/>
  </conditionalFormatting>
  <conditionalFormatting sqref="B90">
    <cfRule type="cellIs" dxfId="578" priority="431" operator="equal">
      <formula>22099.125</formula>
    </cfRule>
  </conditionalFormatting>
  <conditionalFormatting sqref="B90">
    <cfRule type="duplicateValues" dxfId="577" priority="430"/>
  </conditionalFormatting>
  <conditionalFormatting sqref="B90">
    <cfRule type="duplicateValues" dxfId="576" priority="432"/>
  </conditionalFormatting>
  <conditionalFormatting sqref="B90">
    <cfRule type="duplicateValues" dxfId="575" priority="433"/>
  </conditionalFormatting>
  <conditionalFormatting sqref="B90">
    <cfRule type="duplicateValues" dxfId="574" priority="434"/>
    <cfRule type="duplicateValues" dxfId="573" priority="435"/>
    <cfRule type="duplicateValues" dxfId="572" priority="436"/>
    <cfRule type="duplicateValues" dxfId="571" priority="437"/>
  </conditionalFormatting>
  <conditionalFormatting sqref="B90">
    <cfRule type="duplicateValues" dxfId="570" priority="438"/>
  </conditionalFormatting>
  <conditionalFormatting sqref="B90">
    <cfRule type="duplicateValues" dxfId="569" priority="439"/>
  </conditionalFormatting>
  <conditionalFormatting sqref="E90">
    <cfRule type="duplicateValues" dxfId="568" priority="428"/>
    <cfRule type="duplicateValues" dxfId="567" priority="429"/>
  </conditionalFormatting>
  <conditionalFormatting sqref="E90">
    <cfRule type="duplicateValues" dxfId="566" priority="427"/>
  </conditionalFormatting>
  <conditionalFormatting sqref="B91">
    <cfRule type="cellIs" dxfId="565" priority="418" operator="equal">
      <formula>22099.125</formula>
    </cfRule>
  </conditionalFormatting>
  <conditionalFormatting sqref="B91">
    <cfRule type="duplicateValues" dxfId="564" priority="417"/>
  </conditionalFormatting>
  <conditionalFormatting sqref="B91">
    <cfRule type="duplicateValues" dxfId="563" priority="419"/>
  </conditionalFormatting>
  <conditionalFormatting sqref="B91">
    <cfRule type="duplicateValues" dxfId="562" priority="420"/>
  </conditionalFormatting>
  <conditionalFormatting sqref="B91">
    <cfRule type="duplicateValues" dxfId="561" priority="421"/>
    <cfRule type="duplicateValues" dxfId="560" priority="422"/>
    <cfRule type="duplicateValues" dxfId="559" priority="423"/>
    <cfRule type="duplicateValues" dxfId="558" priority="424"/>
  </conditionalFormatting>
  <conditionalFormatting sqref="B91">
    <cfRule type="duplicateValues" dxfId="557" priority="425"/>
  </conditionalFormatting>
  <conditionalFormatting sqref="B91">
    <cfRule type="duplicateValues" dxfId="556" priority="426"/>
  </conditionalFormatting>
  <conditionalFormatting sqref="E91">
    <cfRule type="duplicateValues" dxfId="555" priority="415"/>
    <cfRule type="duplicateValues" dxfId="554" priority="416"/>
  </conditionalFormatting>
  <conditionalFormatting sqref="E91">
    <cfRule type="duplicateValues" dxfId="553" priority="414"/>
  </conditionalFormatting>
  <conditionalFormatting sqref="B52">
    <cfRule type="cellIs" dxfId="552" priority="385" operator="equal">
      <formula>22099.125</formula>
    </cfRule>
  </conditionalFormatting>
  <conditionalFormatting sqref="B52">
    <cfRule type="duplicateValues" dxfId="551" priority="384"/>
  </conditionalFormatting>
  <conditionalFormatting sqref="E52">
    <cfRule type="duplicateValues" dxfId="550" priority="386"/>
  </conditionalFormatting>
  <conditionalFormatting sqref="E52">
    <cfRule type="duplicateValues" dxfId="549" priority="387"/>
    <cfRule type="duplicateValues" dxfId="548" priority="388"/>
  </conditionalFormatting>
  <conditionalFormatting sqref="E52">
    <cfRule type="duplicateValues" dxfId="547" priority="389"/>
  </conditionalFormatting>
  <conditionalFormatting sqref="E52">
    <cfRule type="duplicateValues" dxfId="546" priority="390"/>
    <cfRule type="duplicateValues" dxfId="545" priority="391"/>
    <cfRule type="duplicateValues" dxfId="544" priority="392"/>
  </conditionalFormatting>
  <conditionalFormatting sqref="E52">
    <cfRule type="duplicateValues" dxfId="543" priority="393"/>
    <cfRule type="duplicateValues" dxfId="542" priority="394"/>
  </conditionalFormatting>
  <conditionalFormatting sqref="E52">
    <cfRule type="duplicateValues" dxfId="541" priority="395"/>
  </conditionalFormatting>
  <conditionalFormatting sqref="E52">
    <cfRule type="duplicateValues" dxfId="540" priority="396"/>
    <cfRule type="duplicateValues" dxfId="539" priority="397"/>
    <cfRule type="duplicateValues" dxfId="538" priority="398"/>
  </conditionalFormatting>
  <conditionalFormatting sqref="E52">
    <cfRule type="duplicateValues" dxfId="537" priority="399"/>
    <cfRule type="duplicateValues" dxfId="536" priority="400"/>
  </conditionalFormatting>
  <conditionalFormatting sqref="B52">
    <cfRule type="duplicateValues" dxfId="535" priority="401"/>
  </conditionalFormatting>
  <conditionalFormatting sqref="B52">
    <cfRule type="duplicateValues" dxfId="534" priority="402"/>
    <cfRule type="duplicateValues" dxfId="533" priority="403"/>
  </conditionalFormatting>
  <conditionalFormatting sqref="B52">
    <cfRule type="duplicateValues" dxfId="532" priority="404"/>
    <cfRule type="duplicateValues" dxfId="531" priority="405"/>
    <cfRule type="duplicateValues" dxfId="530" priority="406"/>
  </conditionalFormatting>
  <conditionalFormatting sqref="B52">
    <cfRule type="duplicateValues" dxfId="529" priority="407"/>
  </conditionalFormatting>
  <conditionalFormatting sqref="B52">
    <cfRule type="duplicateValues" dxfId="528" priority="408"/>
    <cfRule type="duplicateValues" dxfId="527" priority="409"/>
    <cfRule type="duplicateValues" dxfId="526" priority="410"/>
    <cfRule type="duplicateValues" dxfId="525" priority="411"/>
  </conditionalFormatting>
  <conditionalFormatting sqref="B52">
    <cfRule type="duplicateValues" dxfId="524" priority="412"/>
  </conditionalFormatting>
  <conditionalFormatting sqref="B52">
    <cfRule type="duplicateValues" dxfId="523" priority="413"/>
  </conditionalFormatting>
  <conditionalFormatting sqref="B53">
    <cfRule type="cellIs" dxfId="522" priority="355" operator="equal">
      <formula>22099.125</formula>
    </cfRule>
  </conditionalFormatting>
  <conditionalFormatting sqref="B53">
    <cfRule type="duplicateValues" dxfId="521" priority="354"/>
  </conditionalFormatting>
  <conditionalFormatting sqref="E53">
    <cfRule type="duplicateValues" dxfId="520" priority="356"/>
  </conditionalFormatting>
  <conditionalFormatting sqref="E53">
    <cfRule type="duplicateValues" dxfId="519" priority="357"/>
    <cfRule type="duplicateValues" dxfId="518" priority="358"/>
  </conditionalFormatting>
  <conditionalFormatting sqref="E53">
    <cfRule type="duplicateValues" dxfId="517" priority="359"/>
  </conditionalFormatting>
  <conditionalFormatting sqref="E53">
    <cfRule type="duplicateValues" dxfId="516" priority="360"/>
    <cfRule type="duplicateValues" dxfId="515" priority="361"/>
    <cfRule type="duplicateValues" dxfId="514" priority="362"/>
  </conditionalFormatting>
  <conditionalFormatting sqref="E53">
    <cfRule type="duplicateValues" dxfId="513" priority="363"/>
    <cfRule type="duplicateValues" dxfId="512" priority="364"/>
  </conditionalFormatting>
  <conditionalFormatting sqref="E53">
    <cfRule type="duplicateValues" dxfId="511" priority="365"/>
  </conditionalFormatting>
  <conditionalFormatting sqref="E53">
    <cfRule type="duplicateValues" dxfId="510" priority="366"/>
    <cfRule type="duplicateValues" dxfId="509" priority="367"/>
    <cfRule type="duplicateValues" dxfId="508" priority="368"/>
  </conditionalFormatting>
  <conditionalFormatting sqref="E53">
    <cfRule type="duplicateValues" dxfId="507" priority="369"/>
    <cfRule type="duplicateValues" dxfId="506" priority="370"/>
  </conditionalFormatting>
  <conditionalFormatting sqref="B53">
    <cfRule type="duplicateValues" dxfId="505" priority="371"/>
  </conditionalFormatting>
  <conditionalFormatting sqref="B53">
    <cfRule type="duplicateValues" dxfId="504" priority="372"/>
    <cfRule type="duplicateValues" dxfId="503" priority="373"/>
  </conditionalFormatting>
  <conditionalFormatting sqref="B53">
    <cfRule type="duplicateValues" dxfId="502" priority="374"/>
    <cfRule type="duplicateValues" dxfId="501" priority="375"/>
    <cfRule type="duplicateValues" dxfId="500" priority="376"/>
  </conditionalFormatting>
  <conditionalFormatting sqref="B53">
    <cfRule type="duplicateValues" dxfId="499" priority="377"/>
  </conditionalFormatting>
  <conditionalFormatting sqref="B53">
    <cfRule type="duplicateValues" dxfId="498" priority="378"/>
    <cfRule type="duplicateValues" dxfId="497" priority="379"/>
    <cfRule type="duplicateValues" dxfId="496" priority="380"/>
    <cfRule type="duplicateValues" dxfId="495" priority="381"/>
  </conditionalFormatting>
  <conditionalFormatting sqref="B53">
    <cfRule type="duplicateValues" dxfId="494" priority="382"/>
  </conditionalFormatting>
  <conditionalFormatting sqref="B53">
    <cfRule type="duplicateValues" dxfId="493" priority="383"/>
  </conditionalFormatting>
  <conditionalFormatting sqref="B73">
    <cfRule type="cellIs" dxfId="492" priority="335" operator="equal">
      <formula>22099.125</formula>
    </cfRule>
  </conditionalFormatting>
  <conditionalFormatting sqref="B73">
    <cfRule type="duplicateValues" dxfId="491" priority="334"/>
  </conditionalFormatting>
  <conditionalFormatting sqref="E73">
    <cfRule type="duplicateValues" dxfId="490" priority="336"/>
  </conditionalFormatting>
  <conditionalFormatting sqref="E73">
    <cfRule type="duplicateValues" dxfId="489" priority="337"/>
    <cfRule type="duplicateValues" dxfId="488" priority="338"/>
    <cfRule type="duplicateValues" dxfId="487" priority="339"/>
  </conditionalFormatting>
  <conditionalFormatting sqref="E73">
    <cfRule type="duplicateValues" dxfId="486" priority="340"/>
    <cfRule type="duplicateValues" dxfId="485" priority="341"/>
  </conditionalFormatting>
  <conditionalFormatting sqref="B73">
    <cfRule type="duplicateValues" dxfId="484" priority="342"/>
  </conditionalFormatting>
  <conditionalFormatting sqref="B73">
    <cfRule type="duplicateValues" dxfId="483" priority="343"/>
    <cfRule type="duplicateValues" dxfId="482" priority="344"/>
  </conditionalFormatting>
  <conditionalFormatting sqref="B73">
    <cfRule type="duplicateValues" dxfId="481" priority="345"/>
    <cfRule type="duplicateValues" dxfId="480" priority="346"/>
    <cfRule type="duplicateValues" dxfId="479" priority="347"/>
  </conditionalFormatting>
  <conditionalFormatting sqref="B73">
    <cfRule type="duplicateValues" dxfId="478" priority="348"/>
    <cfRule type="duplicateValues" dxfId="477" priority="349"/>
    <cfRule type="duplicateValues" dxfId="476" priority="350"/>
    <cfRule type="duplicateValues" dxfId="475" priority="351"/>
  </conditionalFormatting>
  <conditionalFormatting sqref="B73">
    <cfRule type="duplicateValues" dxfId="474" priority="352"/>
  </conditionalFormatting>
  <conditionalFormatting sqref="B73">
    <cfRule type="duplicateValues" dxfId="473" priority="353"/>
  </conditionalFormatting>
  <conditionalFormatting sqref="B74">
    <cfRule type="cellIs" dxfId="472" priority="315" operator="equal">
      <formula>22099.125</formula>
    </cfRule>
  </conditionalFormatting>
  <conditionalFormatting sqref="B74">
    <cfRule type="duplicateValues" dxfId="471" priority="314"/>
  </conditionalFormatting>
  <conditionalFormatting sqref="E74">
    <cfRule type="duplicateValues" dxfId="470" priority="316"/>
  </conditionalFormatting>
  <conditionalFormatting sqref="E74">
    <cfRule type="duplicateValues" dxfId="469" priority="317"/>
    <cfRule type="duplicateValues" dxfId="468" priority="318"/>
    <cfRule type="duplicateValues" dxfId="467" priority="319"/>
  </conditionalFormatting>
  <conditionalFormatting sqref="E74">
    <cfRule type="duplicateValues" dxfId="466" priority="320"/>
    <cfRule type="duplicateValues" dxfId="465" priority="321"/>
  </conditionalFormatting>
  <conditionalFormatting sqref="B74">
    <cfRule type="duplicateValues" dxfId="464" priority="322"/>
  </conditionalFormatting>
  <conditionalFormatting sqref="B74">
    <cfRule type="duplicateValues" dxfId="463" priority="323"/>
    <cfRule type="duplicateValues" dxfId="462" priority="324"/>
  </conditionalFormatting>
  <conditionalFormatting sqref="B74">
    <cfRule type="duplicateValues" dxfId="461" priority="325"/>
    <cfRule type="duplicateValues" dxfId="460" priority="326"/>
    <cfRule type="duplicateValues" dxfId="459" priority="327"/>
  </conditionalFormatting>
  <conditionalFormatting sqref="B74">
    <cfRule type="duplicateValues" dxfId="458" priority="328"/>
    <cfRule type="duplicateValues" dxfId="457" priority="329"/>
    <cfRule type="duplicateValues" dxfId="456" priority="330"/>
    <cfRule type="duplicateValues" dxfId="455" priority="331"/>
  </conditionalFormatting>
  <conditionalFormatting sqref="B74">
    <cfRule type="duplicateValues" dxfId="454" priority="332"/>
  </conditionalFormatting>
  <conditionalFormatting sqref="B74">
    <cfRule type="duplicateValues" dxfId="453" priority="333"/>
  </conditionalFormatting>
  <conditionalFormatting sqref="B94">
    <cfRule type="cellIs" dxfId="452" priority="305" operator="equal">
      <formula>22099.125</formula>
    </cfRule>
  </conditionalFormatting>
  <conditionalFormatting sqref="B94">
    <cfRule type="duplicateValues" dxfId="451" priority="304"/>
  </conditionalFormatting>
  <conditionalFormatting sqref="B94">
    <cfRule type="duplicateValues" dxfId="450" priority="306"/>
  </conditionalFormatting>
  <conditionalFormatting sqref="B94">
    <cfRule type="duplicateValues" dxfId="449" priority="307"/>
  </conditionalFormatting>
  <conditionalFormatting sqref="B94">
    <cfRule type="duplicateValues" dxfId="448" priority="308"/>
    <cfRule type="duplicateValues" dxfId="447" priority="309"/>
    <cfRule type="duplicateValues" dxfId="446" priority="310"/>
    <cfRule type="duplicateValues" dxfId="445" priority="311"/>
  </conditionalFormatting>
  <conditionalFormatting sqref="B94">
    <cfRule type="duplicateValues" dxfId="444" priority="312"/>
  </conditionalFormatting>
  <conditionalFormatting sqref="B94">
    <cfRule type="duplicateValues" dxfId="443" priority="313"/>
  </conditionalFormatting>
  <conditionalFormatting sqref="E94">
    <cfRule type="duplicateValues" dxfId="442" priority="302"/>
    <cfRule type="duplicateValues" dxfId="441" priority="303"/>
  </conditionalFormatting>
  <conditionalFormatting sqref="E94">
    <cfRule type="duplicateValues" dxfId="440" priority="301"/>
  </conditionalFormatting>
  <conditionalFormatting sqref="B95">
    <cfRule type="cellIs" dxfId="439" priority="292" operator="equal">
      <formula>22099.125</formula>
    </cfRule>
  </conditionalFormatting>
  <conditionalFormatting sqref="B95">
    <cfRule type="duplicateValues" dxfId="438" priority="291"/>
  </conditionalFormatting>
  <conditionalFormatting sqref="B95">
    <cfRule type="duplicateValues" dxfId="437" priority="293"/>
  </conditionalFormatting>
  <conditionalFormatting sqref="B95">
    <cfRule type="duplicateValues" dxfId="436" priority="294"/>
  </conditionalFormatting>
  <conditionalFormatting sqref="B95">
    <cfRule type="duplicateValues" dxfId="435" priority="295"/>
    <cfRule type="duplicateValues" dxfId="434" priority="296"/>
    <cfRule type="duplicateValues" dxfId="433" priority="297"/>
    <cfRule type="duplicateValues" dxfId="432" priority="298"/>
  </conditionalFormatting>
  <conditionalFormatting sqref="B95">
    <cfRule type="duplicateValues" dxfId="431" priority="299"/>
  </conditionalFormatting>
  <conditionalFormatting sqref="B95">
    <cfRule type="duplicateValues" dxfId="430" priority="300"/>
  </conditionalFormatting>
  <conditionalFormatting sqref="E95">
    <cfRule type="duplicateValues" dxfId="429" priority="289"/>
    <cfRule type="duplicateValues" dxfId="428" priority="290"/>
  </conditionalFormatting>
  <conditionalFormatting sqref="E95">
    <cfRule type="duplicateValues" dxfId="427" priority="288"/>
  </conditionalFormatting>
  <conditionalFormatting sqref="B92">
    <cfRule type="cellIs" dxfId="426" priority="279" operator="equal">
      <formula>22099.125</formula>
    </cfRule>
  </conditionalFormatting>
  <conditionalFormatting sqref="B92">
    <cfRule type="duplicateValues" dxfId="425" priority="278"/>
  </conditionalFormatting>
  <conditionalFormatting sqref="B92">
    <cfRule type="duplicateValues" dxfId="424" priority="280"/>
  </conditionalFormatting>
  <conditionalFormatting sqref="B92">
    <cfRule type="duplicateValues" dxfId="423" priority="281"/>
  </conditionalFormatting>
  <conditionalFormatting sqref="B92">
    <cfRule type="duplicateValues" dxfId="422" priority="282"/>
    <cfRule type="duplicateValues" dxfId="421" priority="283"/>
    <cfRule type="duplicateValues" dxfId="420" priority="284"/>
    <cfRule type="duplicateValues" dxfId="419" priority="285"/>
  </conditionalFormatting>
  <conditionalFormatting sqref="B92">
    <cfRule type="duplicateValues" dxfId="418" priority="286"/>
  </conditionalFormatting>
  <conditionalFormatting sqref="B92">
    <cfRule type="duplicateValues" dxfId="417" priority="287"/>
  </conditionalFormatting>
  <conditionalFormatting sqref="E92">
    <cfRule type="duplicateValues" dxfId="416" priority="276"/>
    <cfRule type="duplicateValues" dxfId="415" priority="277"/>
  </conditionalFormatting>
  <conditionalFormatting sqref="E92">
    <cfRule type="duplicateValues" dxfId="414" priority="275"/>
  </conditionalFormatting>
  <conditionalFormatting sqref="B75">
    <cfRule type="cellIs" dxfId="413" priority="256" operator="equal">
      <formula>22099.125</formula>
    </cfRule>
  </conditionalFormatting>
  <conditionalFormatting sqref="B75">
    <cfRule type="duplicateValues" dxfId="412" priority="255"/>
  </conditionalFormatting>
  <conditionalFormatting sqref="E75">
    <cfRule type="duplicateValues" dxfId="411" priority="257"/>
  </conditionalFormatting>
  <conditionalFormatting sqref="E75">
    <cfRule type="duplicateValues" dxfId="410" priority="258"/>
    <cfRule type="duplicateValues" dxfId="409" priority="259"/>
    <cfRule type="duplicateValues" dxfId="408" priority="260"/>
  </conditionalFormatting>
  <conditionalFormatting sqref="E75">
    <cfRule type="duplicateValues" dxfId="407" priority="261"/>
    <cfRule type="duplicateValues" dxfId="406" priority="262"/>
  </conditionalFormatting>
  <conditionalFormatting sqref="B75">
    <cfRule type="duplicateValues" dxfId="405" priority="263"/>
  </conditionalFormatting>
  <conditionalFormatting sqref="B75">
    <cfRule type="duplicateValues" dxfId="404" priority="264"/>
    <cfRule type="duplicateValues" dxfId="403" priority="265"/>
  </conditionalFormatting>
  <conditionalFormatting sqref="B75">
    <cfRule type="duplicateValues" dxfId="402" priority="266"/>
    <cfRule type="duplicateValues" dxfId="401" priority="267"/>
    <cfRule type="duplicateValues" dxfId="400" priority="268"/>
  </conditionalFormatting>
  <conditionalFormatting sqref="B75">
    <cfRule type="duplicateValues" dxfId="399" priority="269"/>
    <cfRule type="duplicateValues" dxfId="398" priority="270"/>
    <cfRule type="duplicateValues" dxfId="397" priority="271"/>
    <cfRule type="duplicateValues" dxfId="396" priority="272"/>
  </conditionalFormatting>
  <conditionalFormatting sqref="B75">
    <cfRule type="duplicateValues" dxfId="395" priority="273"/>
  </conditionalFormatting>
  <conditionalFormatting sqref="B75">
    <cfRule type="duplicateValues" dxfId="394" priority="274"/>
  </conditionalFormatting>
  <conditionalFormatting sqref="B93">
    <cfRule type="cellIs" dxfId="393" priority="246" operator="equal">
      <formula>22099.125</formula>
    </cfRule>
  </conditionalFormatting>
  <conditionalFormatting sqref="B93">
    <cfRule type="duplicateValues" dxfId="392" priority="245"/>
  </conditionalFormatting>
  <conditionalFormatting sqref="B93">
    <cfRule type="duplicateValues" dxfId="391" priority="247"/>
  </conditionalFormatting>
  <conditionalFormatting sqref="B93">
    <cfRule type="duplicateValues" dxfId="390" priority="248"/>
  </conditionalFormatting>
  <conditionalFormatting sqref="B93">
    <cfRule type="duplicateValues" dxfId="389" priority="249"/>
    <cfRule type="duplicateValues" dxfId="388" priority="250"/>
    <cfRule type="duplicateValues" dxfId="387" priority="251"/>
    <cfRule type="duplicateValues" dxfId="386" priority="252"/>
  </conditionalFormatting>
  <conditionalFormatting sqref="B93">
    <cfRule type="duplicateValues" dxfId="385" priority="253"/>
  </conditionalFormatting>
  <conditionalFormatting sqref="B93">
    <cfRule type="duplicateValues" dxfId="384" priority="254"/>
  </conditionalFormatting>
  <conditionalFormatting sqref="E93">
    <cfRule type="duplicateValues" dxfId="383" priority="243"/>
    <cfRule type="duplicateValues" dxfId="382" priority="244"/>
  </conditionalFormatting>
  <conditionalFormatting sqref="E93">
    <cfRule type="duplicateValues" dxfId="381" priority="242"/>
  </conditionalFormatting>
  <conditionalFormatting sqref="B54">
    <cfRule type="cellIs" dxfId="380" priority="213" operator="equal">
      <formula>22099.125</formula>
    </cfRule>
  </conditionalFormatting>
  <conditionalFormatting sqref="B54">
    <cfRule type="duplicateValues" dxfId="379" priority="212"/>
  </conditionalFormatting>
  <conditionalFormatting sqref="E54">
    <cfRule type="duplicateValues" dxfId="378" priority="214"/>
  </conditionalFormatting>
  <conditionalFormatting sqref="E54">
    <cfRule type="duplicateValues" dxfId="377" priority="215"/>
    <cfRule type="duplicateValues" dxfId="376" priority="216"/>
  </conditionalFormatting>
  <conditionalFormatting sqref="E54">
    <cfRule type="duplicateValues" dxfId="375" priority="217"/>
  </conditionalFormatting>
  <conditionalFormatting sqref="E54">
    <cfRule type="duplicateValues" dxfId="374" priority="218"/>
    <cfRule type="duplicateValues" dxfId="373" priority="219"/>
    <cfRule type="duplicateValues" dxfId="372" priority="220"/>
  </conditionalFormatting>
  <conditionalFormatting sqref="E54">
    <cfRule type="duplicateValues" dxfId="371" priority="221"/>
    <cfRule type="duplicateValues" dxfId="370" priority="222"/>
  </conditionalFormatting>
  <conditionalFormatting sqref="E54">
    <cfRule type="duplicateValues" dxfId="369" priority="223"/>
  </conditionalFormatting>
  <conditionalFormatting sqref="E54">
    <cfRule type="duplicateValues" dxfId="368" priority="224"/>
    <cfRule type="duplicateValues" dxfId="367" priority="225"/>
    <cfRule type="duplicateValues" dxfId="366" priority="226"/>
  </conditionalFormatting>
  <conditionalFormatting sqref="E54">
    <cfRule type="duplicateValues" dxfId="365" priority="227"/>
    <cfRule type="duplicateValues" dxfId="364" priority="228"/>
  </conditionalFormatting>
  <conditionalFormatting sqref="B54">
    <cfRule type="duplicateValues" dxfId="363" priority="229"/>
  </conditionalFormatting>
  <conditionalFormatting sqref="B54">
    <cfRule type="duplicateValues" dxfId="362" priority="230"/>
    <cfRule type="duplicateValues" dxfId="361" priority="231"/>
  </conditionalFormatting>
  <conditionalFormatting sqref="B54">
    <cfRule type="duplicateValues" dxfId="360" priority="232"/>
    <cfRule type="duplicateValues" dxfId="359" priority="233"/>
    <cfRule type="duplicateValues" dxfId="358" priority="234"/>
  </conditionalFormatting>
  <conditionalFormatting sqref="B54">
    <cfRule type="duplicateValues" dxfId="357" priority="235"/>
  </conditionalFormatting>
  <conditionalFormatting sqref="B54">
    <cfRule type="duplicateValues" dxfId="356" priority="236"/>
    <cfRule type="duplicateValues" dxfId="355" priority="237"/>
    <cfRule type="duplicateValues" dxfId="354" priority="238"/>
    <cfRule type="duplicateValues" dxfId="353" priority="239"/>
  </conditionalFormatting>
  <conditionalFormatting sqref="B54">
    <cfRule type="duplicateValues" dxfId="352" priority="240"/>
  </conditionalFormatting>
  <conditionalFormatting sqref="B54">
    <cfRule type="duplicateValues" dxfId="351" priority="241"/>
  </conditionalFormatting>
  <conditionalFormatting sqref="E48:E50 E26:E29 E13:E14">
    <cfRule type="duplicateValues" dxfId="350" priority="613"/>
  </conditionalFormatting>
  <conditionalFormatting sqref="E48:E50 E26:E29 E13:E14">
    <cfRule type="duplicateValues" dxfId="349" priority="614"/>
    <cfRule type="duplicateValues" dxfId="348" priority="615"/>
    <cfRule type="duplicateValues" dxfId="347" priority="616"/>
  </conditionalFormatting>
  <conditionalFormatting sqref="E48:E50 E26:E29 E13:E14">
    <cfRule type="duplicateValues" dxfId="346" priority="617"/>
    <cfRule type="duplicateValues" dxfId="345" priority="618"/>
  </conditionalFormatting>
  <conditionalFormatting sqref="E48:E50 E25:E29 E12:E14">
    <cfRule type="duplicateValues" dxfId="344" priority="619"/>
  </conditionalFormatting>
  <conditionalFormatting sqref="E48:E50 E25:E29 E12:E14">
    <cfRule type="duplicateValues" dxfId="343" priority="620"/>
    <cfRule type="duplicateValues" dxfId="342" priority="621"/>
    <cfRule type="duplicateValues" dxfId="341" priority="622"/>
  </conditionalFormatting>
  <conditionalFormatting sqref="E48:E50 E25:E29 E12:E14">
    <cfRule type="duplicateValues" dxfId="340" priority="623"/>
    <cfRule type="duplicateValues" dxfId="339" priority="624"/>
  </conditionalFormatting>
  <conditionalFormatting sqref="B10:B36">
    <cfRule type="duplicateValues" dxfId="338" priority="625"/>
  </conditionalFormatting>
  <conditionalFormatting sqref="B10:B36">
    <cfRule type="duplicateValues" dxfId="337" priority="626"/>
    <cfRule type="duplicateValues" dxfId="336" priority="627"/>
  </conditionalFormatting>
  <conditionalFormatting sqref="B10:B36">
    <cfRule type="duplicateValues" dxfId="335" priority="628"/>
    <cfRule type="duplicateValues" dxfId="334" priority="629"/>
    <cfRule type="duplicateValues" dxfId="333" priority="630"/>
  </conditionalFormatting>
  <conditionalFormatting sqref="B55">
    <cfRule type="cellIs" dxfId="332" priority="183" operator="equal">
      <formula>22099.125</formula>
    </cfRule>
  </conditionalFormatting>
  <conditionalFormatting sqref="B55">
    <cfRule type="duplicateValues" dxfId="331" priority="182"/>
  </conditionalFormatting>
  <conditionalFormatting sqref="E55">
    <cfRule type="duplicateValues" dxfId="330" priority="184"/>
  </conditionalFormatting>
  <conditionalFormatting sqref="E55">
    <cfRule type="duplicateValues" dxfId="329" priority="185"/>
    <cfRule type="duplicateValues" dxfId="328" priority="186"/>
  </conditionalFormatting>
  <conditionalFormatting sqref="E55">
    <cfRule type="duplicateValues" dxfId="327" priority="187"/>
  </conditionalFormatting>
  <conditionalFormatting sqref="E55">
    <cfRule type="duplicateValues" dxfId="326" priority="188"/>
    <cfRule type="duplicateValues" dxfId="325" priority="189"/>
    <cfRule type="duplicateValues" dxfId="324" priority="190"/>
  </conditionalFormatting>
  <conditionalFormatting sqref="E55">
    <cfRule type="duplicateValues" dxfId="323" priority="191"/>
    <cfRule type="duplicateValues" dxfId="322" priority="192"/>
  </conditionalFormatting>
  <conditionalFormatting sqref="E55">
    <cfRule type="duplicateValues" dxfId="321" priority="193"/>
  </conditionalFormatting>
  <conditionalFormatting sqref="E55">
    <cfRule type="duplicateValues" dxfId="320" priority="194"/>
    <cfRule type="duplicateValues" dxfId="319" priority="195"/>
    <cfRule type="duplicateValues" dxfId="318" priority="196"/>
  </conditionalFormatting>
  <conditionalFormatting sqref="E55">
    <cfRule type="duplicateValues" dxfId="317" priority="197"/>
    <cfRule type="duplicateValues" dxfId="316" priority="198"/>
  </conditionalFormatting>
  <conditionalFormatting sqref="B55">
    <cfRule type="duplicateValues" dxfId="315" priority="199"/>
  </conditionalFormatting>
  <conditionalFormatting sqref="B55">
    <cfRule type="duplicateValues" dxfId="314" priority="200"/>
    <cfRule type="duplicateValues" dxfId="313" priority="201"/>
  </conditionalFormatting>
  <conditionalFormatting sqref="B55">
    <cfRule type="duplicateValues" dxfId="312" priority="202"/>
    <cfRule type="duplicateValues" dxfId="311" priority="203"/>
    <cfRule type="duplicateValues" dxfId="310" priority="204"/>
  </conditionalFormatting>
  <conditionalFormatting sqref="B55">
    <cfRule type="duplicateValues" dxfId="309" priority="205"/>
  </conditionalFormatting>
  <conditionalFormatting sqref="B55">
    <cfRule type="duplicateValues" dxfId="308" priority="206"/>
    <cfRule type="duplicateValues" dxfId="307" priority="207"/>
    <cfRule type="duplicateValues" dxfId="306" priority="208"/>
    <cfRule type="duplicateValues" dxfId="305" priority="209"/>
  </conditionalFormatting>
  <conditionalFormatting sqref="B55">
    <cfRule type="duplicateValues" dxfId="304" priority="210"/>
  </conditionalFormatting>
  <conditionalFormatting sqref="B55">
    <cfRule type="duplicateValues" dxfId="303" priority="211"/>
  </conditionalFormatting>
  <conditionalFormatting sqref="B55">
    <cfRule type="duplicateValues" dxfId="302" priority="181"/>
  </conditionalFormatting>
  <conditionalFormatting sqref="B76">
    <cfRule type="cellIs" dxfId="301" priority="162" operator="equal">
      <formula>22099.125</formula>
    </cfRule>
  </conditionalFormatting>
  <conditionalFormatting sqref="B76">
    <cfRule type="duplicateValues" dxfId="300" priority="161"/>
  </conditionalFormatting>
  <conditionalFormatting sqref="E76">
    <cfRule type="duplicateValues" dxfId="299" priority="163"/>
  </conditionalFormatting>
  <conditionalFormatting sqref="E76">
    <cfRule type="duplicateValues" dxfId="298" priority="164"/>
    <cfRule type="duplicateValues" dxfId="297" priority="165"/>
    <cfRule type="duplicateValues" dxfId="296" priority="166"/>
  </conditionalFormatting>
  <conditionalFormatting sqref="E76">
    <cfRule type="duplicateValues" dxfId="295" priority="167"/>
    <cfRule type="duplicateValues" dxfId="294" priority="168"/>
  </conditionalFormatting>
  <conditionalFormatting sqref="B76">
    <cfRule type="duplicateValues" dxfId="293" priority="169"/>
  </conditionalFormatting>
  <conditionalFormatting sqref="B76">
    <cfRule type="duplicateValues" dxfId="292" priority="170"/>
    <cfRule type="duplicateValues" dxfId="291" priority="171"/>
  </conditionalFormatting>
  <conditionalFormatting sqref="B76">
    <cfRule type="duplicateValues" dxfId="290" priority="172"/>
    <cfRule type="duplicateValues" dxfId="289" priority="173"/>
    <cfRule type="duplicateValues" dxfId="288" priority="174"/>
  </conditionalFormatting>
  <conditionalFormatting sqref="B76">
    <cfRule type="duplicateValues" dxfId="287" priority="175"/>
    <cfRule type="duplicateValues" dxfId="286" priority="176"/>
    <cfRule type="duplicateValues" dxfId="285" priority="177"/>
    <cfRule type="duplicateValues" dxfId="284" priority="178"/>
  </conditionalFormatting>
  <conditionalFormatting sqref="B76">
    <cfRule type="duplicateValues" dxfId="283" priority="179"/>
  </conditionalFormatting>
  <conditionalFormatting sqref="B76">
    <cfRule type="duplicateValues" dxfId="282" priority="180"/>
  </conditionalFormatting>
  <conditionalFormatting sqref="B76">
    <cfRule type="duplicateValues" dxfId="281" priority="160"/>
  </conditionalFormatting>
  <conditionalFormatting sqref="B76">
    <cfRule type="duplicateValues" dxfId="280" priority="159"/>
  </conditionalFormatting>
  <conditionalFormatting sqref="E102 E1:E8 E18 E77:E83 E96 E48:E50 E12:E14 E20:E21 E25:E30 E33 E40:E43 E65:E67">
    <cfRule type="duplicateValues" dxfId="279" priority="631"/>
  </conditionalFormatting>
  <conditionalFormatting sqref="B56">
    <cfRule type="cellIs" dxfId="278" priority="130" operator="equal">
      <formula>22099.125</formula>
    </cfRule>
  </conditionalFormatting>
  <conditionalFormatting sqref="B56">
    <cfRule type="duplicateValues" dxfId="277" priority="129"/>
  </conditionalFormatting>
  <conditionalFormatting sqref="E56">
    <cfRule type="duplicateValues" dxfId="276" priority="131"/>
  </conditionalFormatting>
  <conditionalFormatting sqref="E56">
    <cfRule type="duplicateValues" dxfId="275" priority="132"/>
    <cfRule type="duplicateValues" dxfId="274" priority="133"/>
  </conditionalFormatting>
  <conditionalFormatting sqref="E56">
    <cfRule type="duplicateValues" dxfId="273" priority="134"/>
  </conditionalFormatting>
  <conditionalFormatting sqref="E56">
    <cfRule type="duplicateValues" dxfId="272" priority="135"/>
    <cfRule type="duplicateValues" dxfId="271" priority="136"/>
    <cfRule type="duplicateValues" dxfId="270" priority="137"/>
  </conditionalFormatting>
  <conditionalFormatting sqref="E56">
    <cfRule type="duplicateValues" dxfId="269" priority="138"/>
    <cfRule type="duplicateValues" dxfId="268" priority="139"/>
  </conditionalFormatting>
  <conditionalFormatting sqref="E56">
    <cfRule type="duplicateValues" dxfId="267" priority="140"/>
  </conditionalFormatting>
  <conditionalFormatting sqref="E56">
    <cfRule type="duplicateValues" dxfId="266" priority="141"/>
    <cfRule type="duplicateValues" dxfId="265" priority="142"/>
    <cfRule type="duplicateValues" dxfId="264" priority="143"/>
  </conditionalFormatting>
  <conditionalFormatting sqref="E56">
    <cfRule type="duplicateValues" dxfId="263" priority="144"/>
    <cfRule type="duplicateValues" dxfId="262" priority="145"/>
  </conditionalFormatting>
  <conditionalFormatting sqref="B56">
    <cfRule type="duplicateValues" dxfId="261" priority="146"/>
  </conditionalFormatting>
  <conditionalFormatting sqref="B56">
    <cfRule type="duplicateValues" dxfId="260" priority="147"/>
    <cfRule type="duplicateValues" dxfId="259" priority="148"/>
  </conditionalFormatting>
  <conditionalFormatting sqref="B56">
    <cfRule type="duplicateValues" dxfId="258" priority="149"/>
    <cfRule type="duplicateValues" dxfId="257" priority="150"/>
    <cfRule type="duplicateValues" dxfId="256" priority="151"/>
  </conditionalFormatting>
  <conditionalFormatting sqref="B56">
    <cfRule type="duplicateValues" dxfId="255" priority="152"/>
  </conditionalFormatting>
  <conditionalFormatting sqref="B56">
    <cfRule type="duplicateValues" dxfId="254" priority="153"/>
    <cfRule type="duplicateValues" dxfId="253" priority="154"/>
    <cfRule type="duplicateValues" dxfId="252" priority="155"/>
    <cfRule type="duplicateValues" dxfId="251" priority="156"/>
  </conditionalFormatting>
  <conditionalFormatting sqref="B56">
    <cfRule type="duplicateValues" dxfId="250" priority="157"/>
  </conditionalFormatting>
  <conditionalFormatting sqref="B56">
    <cfRule type="duplicateValues" dxfId="249" priority="158"/>
  </conditionalFormatting>
  <conditionalFormatting sqref="B56">
    <cfRule type="duplicateValues" dxfId="248" priority="128"/>
  </conditionalFormatting>
  <conditionalFormatting sqref="B56">
    <cfRule type="duplicateValues" dxfId="247" priority="127"/>
  </conditionalFormatting>
  <conditionalFormatting sqref="B56">
    <cfRule type="duplicateValues" dxfId="246" priority="126"/>
  </conditionalFormatting>
  <conditionalFormatting sqref="B57">
    <cfRule type="cellIs" dxfId="245" priority="97" operator="equal">
      <formula>22099.125</formula>
    </cfRule>
  </conditionalFormatting>
  <conditionalFormatting sqref="B57">
    <cfRule type="duplicateValues" dxfId="244" priority="96"/>
  </conditionalFormatting>
  <conditionalFormatting sqref="E57">
    <cfRule type="duplicateValues" dxfId="243" priority="98"/>
  </conditionalFormatting>
  <conditionalFormatting sqref="E57">
    <cfRule type="duplicateValues" dxfId="242" priority="99"/>
    <cfRule type="duplicateValues" dxfId="241" priority="100"/>
  </conditionalFormatting>
  <conditionalFormatting sqref="E57">
    <cfRule type="duplicateValues" dxfId="240" priority="101"/>
  </conditionalFormatting>
  <conditionalFormatting sqref="E57">
    <cfRule type="duplicateValues" dxfId="239" priority="102"/>
    <cfRule type="duplicateValues" dxfId="238" priority="103"/>
    <cfRule type="duplicateValues" dxfId="237" priority="104"/>
  </conditionalFormatting>
  <conditionalFormatting sqref="E57">
    <cfRule type="duplicateValues" dxfId="236" priority="105"/>
    <cfRule type="duplicateValues" dxfId="235" priority="106"/>
  </conditionalFormatting>
  <conditionalFormatting sqref="E57">
    <cfRule type="duplicateValues" dxfId="234" priority="107"/>
  </conditionalFormatting>
  <conditionalFormatting sqref="E57">
    <cfRule type="duplicateValues" dxfId="233" priority="108"/>
    <cfRule type="duplicateValues" dxfId="232" priority="109"/>
    <cfRule type="duplicateValues" dxfId="231" priority="110"/>
  </conditionalFormatting>
  <conditionalFormatting sqref="E57">
    <cfRule type="duplicateValues" dxfId="230" priority="111"/>
    <cfRule type="duplicateValues" dxfId="229" priority="112"/>
  </conditionalFormatting>
  <conditionalFormatting sqref="B57">
    <cfRule type="duplicateValues" dxfId="228" priority="113"/>
  </conditionalFormatting>
  <conditionalFormatting sqref="B57">
    <cfRule type="duplicateValues" dxfId="227" priority="114"/>
    <cfRule type="duplicateValues" dxfId="226" priority="115"/>
  </conditionalFormatting>
  <conditionalFormatting sqref="B57">
    <cfRule type="duplicateValues" dxfId="225" priority="116"/>
    <cfRule type="duplicateValues" dxfId="224" priority="117"/>
    <cfRule type="duplicateValues" dxfId="223" priority="118"/>
  </conditionalFormatting>
  <conditionalFormatting sqref="B57">
    <cfRule type="duplicateValues" dxfId="222" priority="119"/>
  </conditionalFormatting>
  <conditionalFormatting sqref="B57">
    <cfRule type="duplicateValues" dxfId="221" priority="120"/>
    <cfRule type="duplicateValues" dxfId="220" priority="121"/>
    <cfRule type="duplicateValues" dxfId="219" priority="122"/>
    <cfRule type="duplicateValues" dxfId="218" priority="123"/>
  </conditionalFormatting>
  <conditionalFormatting sqref="B57">
    <cfRule type="duplicateValues" dxfId="217" priority="124"/>
  </conditionalFormatting>
  <conditionalFormatting sqref="B57">
    <cfRule type="duplicateValues" dxfId="216" priority="125"/>
  </conditionalFormatting>
  <conditionalFormatting sqref="B57">
    <cfRule type="duplicateValues" dxfId="215" priority="95"/>
  </conditionalFormatting>
  <conditionalFormatting sqref="B57">
    <cfRule type="duplicateValues" dxfId="214" priority="94"/>
  </conditionalFormatting>
  <conditionalFormatting sqref="B57">
    <cfRule type="duplicateValues" dxfId="213" priority="93"/>
  </conditionalFormatting>
  <conditionalFormatting sqref="B97:B101">
    <cfRule type="cellIs" dxfId="212" priority="92" operator="equal">
      <formula>22099.125</formula>
    </cfRule>
  </conditionalFormatting>
  <conditionalFormatting sqref="B40:B102 B1:B36">
    <cfRule type="duplicateValues" dxfId="211" priority="90"/>
    <cfRule type="duplicateValues" dxfId="210" priority="91"/>
  </conditionalFormatting>
  <conditionalFormatting sqref="B37">
    <cfRule type="cellIs" dxfId="209" priority="76" operator="equal">
      <formula>22099.125</formula>
    </cfRule>
  </conditionalFormatting>
  <conditionalFormatting sqref="B37">
    <cfRule type="duplicateValues" dxfId="208" priority="75"/>
  </conditionalFormatting>
  <conditionalFormatting sqref="E37">
    <cfRule type="duplicateValues" dxfId="207" priority="69"/>
  </conditionalFormatting>
  <conditionalFormatting sqref="E37">
    <cfRule type="duplicateValues" dxfId="206" priority="70"/>
    <cfRule type="duplicateValues" dxfId="205" priority="71"/>
    <cfRule type="duplicateValues" dxfId="204" priority="72"/>
  </conditionalFormatting>
  <conditionalFormatting sqref="E37">
    <cfRule type="duplicateValues" dxfId="203" priority="73"/>
    <cfRule type="duplicateValues" dxfId="202" priority="74"/>
  </conditionalFormatting>
  <conditionalFormatting sqref="B37">
    <cfRule type="duplicateValues" dxfId="201" priority="77"/>
  </conditionalFormatting>
  <conditionalFormatting sqref="B37">
    <cfRule type="duplicateValues" dxfId="200" priority="78"/>
    <cfRule type="duplicateValues" dxfId="199" priority="79"/>
  </conditionalFormatting>
  <conditionalFormatting sqref="B37">
    <cfRule type="duplicateValues" dxfId="198" priority="80"/>
    <cfRule type="duplicateValues" dxfId="197" priority="81"/>
    <cfRule type="duplicateValues" dxfId="196" priority="82"/>
  </conditionalFormatting>
  <conditionalFormatting sqref="B37">
    <cfRule type="duplicateValues" dxfId="195" priority="68"/>
  </conditionalFormatting>
  <conditionalFormatting sqref="B37">
    <cfRule type="duplicateValues" dxfId="194" priority="83"/>
  </conditionalFormatting>
  <conditionalFormatting sqref="B37">
    <cfRule type="duplicateValues" dxfId="193" priority="84"/>
    <cfRule type="duplicateValues" dxfId="192" priority="85"/>
    <cfRule type="duplicateValues" dxfId="191" priority="86"/>
    <cfRule type="duplicateValues" dxfId="190" priority="87"/>
  </conditionalFormatting>
  <conditionalFormatting sqref="B37">
    <cfRule type="duplicateValues" dxfId="189" priority="88"/>
  </conditionalFormatting>
  <conditionalFormatting sqref="B37">
    <cfRule type="duplicateValues" dxfId="188" priority="89"/>
  </conditionalFormatting>
  <conditionalFormatting sqref="B37">
    <cfRule type="duplicateValues" dxfId="187" priority="67"/>
  </conditionalFormatting>
  <conditionalFormatting sqref="B37">
    <cfRule type="duplicateValues" dxfId="186" priority="66"/>
  </conditionalFormatting>
  <conditionalFormatting sqref="B37">
    <cfRule type="duplicateValues" dxfId="185" priority="65"/>
  </conditionalFormatting>
  <conditionalFormatting sqref="B37">
    <cfRule type="duplicateValues" dxfId="184" priority="63"/>
    <cfRule type="duplicateValues" dxfId="183" priority="64"/>
  </conditionalFormatting>
  <conditionalFormatting sqref="B38">
    <cfRule type="cellIs" dxfId="182" priority="34" operator="equal">
      <formula>22099.125</formula>
    </cfRule>
  </conditionalFormatting>
  <conditionalFormatting sqref="B38">
    <cfRule type="duplicateValues" dxfId="181" priority="33"/>
  </conditionalFormatting>
  <conditionalFormatting sqref="E38">
    <cfRule type="duplicateValues" dxfId="180" priority="35"/>
  </conditionalFormatting>
  <conditionalFormatting sqref="E38">
    <cfRule type="duplicateValues" dxfId="179" priority="36"/>
    <cfRule type="duplicateValues" dxfId="178" priority="37"/>
  </conditionalFormatting>
  <conditionalFormatting sqref="E38">
    <cfRule type="duplicateValues" dxfId="177" priority="38"/>
  </conditionalFormatting>
  <conditionalFormatting sqref="E38">
    <cfRule type="duplicateValues" dxfId="176" priority="39"/>
    <cfRule type="duplicateValues" dxfId="175" priority="40"/>
    <cfRule type="duplicateValues" dxfId="174" priority="41"/>
  </conditionalFormatting>
  <conditionalFormatting sqref="E38">
    <cfRule type="duplicateValues" dxfId="173" priority="42"/>
    <cfRule type="duplicateValues" dxfId="172" priority="43"/>
  </conditionalFormatting>
  <conditionalFormatting sqref="E38">
    <cfRule type="duplicateValues" dxfId="171" priority="44"/>
  </conditionalFormatting>
  <conditionalFormatting sqref="E38">
    <cfRule type="duplicateValues" dxfId="170" priority="45"/>
    <cfRule type="duplicateValues" dxfId="169" priority="46"/>
    <cfRule type="duplicateValues" dxfId="168" priority="47"/>
  </conditionalFormatting>
  <conditionalFormatting sqref="E38">
    <cfRule type="duplicateValues" dxfId="167" priority="48"/>
    <cfRule type="duplicateValues" dxfId="166" priority="49"/>
  </conditionalFormatting>
  <conditionalFormatting sqref="B38">
    <cfRule type="duplicateValues" dxfId="165" priority="50"/>
  </conditionalFormatting>
  <conditionalFormatting sqref="B38">
    <cfRule type="duplicateValues" dxfId="164" priority="51"/>
    <cfRule type="duplicateValues" dxfId="163" priority="52"/>
  </conditionalFormatting>
  <conditionalFormatting sqref="B38">
    <cfRule type="duplicateValues" dxfId="162" priority="53"/>
    <cfRule type="duplicateValues" dxfId="161" priority="54"/>
    <cfRule type="duplicateValues" dxfId="160" priority="55"/>
  </conditionalFormatting>
  <conditionalFormatting sqref="B38">
    <cfRule type="duplicateValues" dxfId="159" priority="56"/>
  </conditionalFormatting>
  <conditionalFormatting sqref="B38">
    <cfRule type="duplicateValues" dxfId="158" priority="57"/>
    <cfRule type="duplicateValues" dxfId="157" priority="58"/>
    <cfRule type="duplicateValues" dxfId="156" priority="59"/>
    <cfRule type="duplicateValues" dxfId="155" priority="60"/>
  </conditionalFormatting>
  <conditionalFormatting sqref="B38">
    <cfRule type="duplicateValues" dxfId="154" priority="61"/>
  </conditionalFormatting>
  <conditionalFormatting sqref="B38">
    <cfRule type="duplicateValues" dxfId="153" priority="62"/>
  </conditionalFormatting>
  <conditionalFormatting sqref="B38">
    <cfRule type="duplicateValues" dxfId="152" priority="32"/>
  </conditionalFormatting>
  <conditionalFormatting sqref="B38">
    <cfRule type="duplicateValues" dxfId="151" priority="31"/>
  </conditionalFormatting>
  <conditionalFormatting sqref="B38">
    <cfRule type="duplicateValues" dxfId="150" priority="30"/>
  </conditionalFormatting>
  <conditionalFormatting sqref="B38">
    <cfRule type="duplicateValues" dxfId="149" priority="29"/>
  </conditionalFormatting>
  <conditionalFormatting sqref="B38">
    <cfRule type="duplicateValues" dxfId="148" priority="27"/>
    <cfRule type="duplicateValues" dxfId="147" priority="28"/>
  </conditionalFormatting>
  <conditionalFormatting sqref="B39">
    <cfRule type="cellIs" dxfId="146" priority="14" operator="equal">
      <formula>22099.125</formula>
    </cfRule>
  </conditionalFormatting>
  <conditionalFormatting sqref="B39">
    <cfRule type="duplicateValues" dxfId="145" priority="13"/>
  </conditionalFormatting>
  <conditionalFormatting sqref="B39">
    <cfRule type="duplicateValues" dxfId="144" priority="15"/>
  </conditionalFormatting>
  <conditionalFormatting sqref="B39">
    <cfRule type="duplicateValues" dxfId="143" priority="16"/>
    <cfRule type="duplicateValues" dxfId="142" priority="17"/>
  </conditionalFormatting>
  <conditionalFormatting sqref="B39">
    <cfRule type="duplicateValues" dxfId="141" priority="18"/>
    <cfRule type="duplicateValues" dxfId="140" priority="19"/>
    <cfRule type="duplicateValues" dxfId="139" priority="20"/>
  </conditionalFormatting>
  <conditionalFormatting sqref="E39">
    <cfRule type="duplicateValues" dxfId="138" priority="7"/>
  </conditionalFormatting>
  <conditionalFormatting sqref="E39">
    <cfRule type="duplicateValues" dxfId="137" priority="8"/>
    <cfRule type="duplicateValues" dxfId="136" priority="9"/>
    <cfRule type="duplicateValues" dxfId="135" priority="10"/>
  </conditionalFormatting>
  <conditionalFormatting sqref="E39">
    <cfRule type="duplicateValues" dxfId="134" priority="11"/>
    <cfRule type="duplicateValues" dxfId="133" priority="12"/>
  </conditionalFormatting>
  <conditionalFormatting sqref="B39">
    <cfRule type="duplicateValues" dxfId="132" priority="6"/>
  </conditionalFormatting>
  <conditionalFormatting sqref="B39">
    <cfRule type="duplicateValues" dxfId="131" priority="21"/>
    <cfRule type="duplicateValues" dxfId="130" priority="22"/>
    <cfRule type="duplicateValues" dxfId="129" priority="23"/>
    <cfRule type="duplicateValues" dxfId="128" priority="24"/>
  </conditionalFormatting>
  <conditionalFormatting sqref="B39">
    <cfRule type="duplicateValues" dxfId="127" priority="25"/>
  </conditionalFormatting>
  <conditionalFormatting sqref="B39">
    <cfRule type="duplicateValues" dxfId="126" priority="26"/>
  </conditionalFormatting>
  <conditionalFormatting sqref="B39">
    <cfRule type="duplicateValues" dxfId="125" priority="5"/>
  </conditionalFormatting>
  <conditionalFormatting sqref="B39">
    <cfRule type="duplicateValues" dxfId="124" priority="4"/>
  </conditionalFormatting>
  <conditionalFormatting sqref="B39">
    <cfRule type="duplicateValues" dxfId="123" priority="3"/>
  </conditionalFormatting>
  <conditionalFormatting sqref="B39">
    <cfRule type="duplicateValues" dxfId="122" priority="1"/>
    <cfRule type="duplicateValues" dxfId="121" priority="2"/>
  </conditionalFormatting>
  <conditionalFormatting sqref="B102 B65:B75 B77:B96 B1:B36 B40:B54">
    <cfRule type="duplicateValues" dxfId="120" priority="632"/>
  </conditionalFormatting>
  <conditionalFormatting sqref="B84:B88 B96">
    <cfRule type="duplicateValues" dxfId="119" priority="633"/>
  </conditionalFormatting>
  <conditionalFormatting sqref="B84:B88 B96 B44:B50">
    <cfRule type="duplicateValues" dxfId="118" priority="634"/>
  </conditionalFormatting>
  <conditionalFormatting sqref="B84:B88 B78:B82 B66:B67 B41:B42 B1:B36 B44:B50 B69:B72 B96">
    <cfRule type="duplicateValues" dxfId="117" priority="635"/>
    <cfRule type="duplicateValues" dxfId="116" priority="636"/>
    <cfRule type="duplicateValues" dxfId="115" priority="637"/>
    <cfRule type="duplicateValues" dxfId="114" priority="638"/>
  </conditionalFormatting>
  <conditionalFormatting sqref="B84:B88 B78:B82 B66:B67 B44:B50 B69:B72 B96">
    <cfRule type="duplicateValues" dxfId="113" priority="639"/>
  </conditionalFormatting>
  <conditionalFormatting sqref="B84:B88 B78:B82 B66:B67 B41:B42 B1:B36 B44:B50 B69:B72 B96">
    <cfRule type="duplicateValues" dxfId="112" priority="640"/>
  </conditionalFormatting>
  <conditionalFormatting sqref="B102 B65:B75 B77:B96 B1:B36 B40:B55">
    <cfRule type="duplicateValues" dxfId="111" priority="641"/>
  </conditionalFormatting>
  <conditionalFormatting sqref="B102 B1:B36 B40:B55 B65:B96">
    <cfRule type="duplicateValues" dxfId="110" priority="642"/>
  </conditionalFormatting>
  <conditionalFormatting sqref="B102 B1:B36 B40:B57 B65:B96">
    <cfRule type="duplicateValues" dxfId="109" priority="643"/>
  </conditionalFormatting>
  <conditionalFormatting sqref="B97:B101">
    <cfRule type="duplicateValues" dxfId="108" priority="644"/>
  </conditionalFormatting>
  <conditionalFormatting sqref="E97:E101">
    <cfRule type="duplicateValues" dxfId="107" priority="645"/>
    <cfRule type="duplicateValues" dxfId="106" priority="646"/>
  </conditionalFormatting>
  <conditionalFormatting sqref="E97:E101">
    <cfRule type="duplicateValues" dxfId="105" priority="647"/>
  </conditionalFormatting>
  <conditionalFormatting sqref="B97:B101">
    <cfRule type="duplicateValues" dxfId="104" priority="648"/>
    <cfRule type="duplicateValues" dxfId="103" priority="649"/>
    <cfRule type="duplicateValues" dxfId="102" priority="650"/>
    <cfRule type="duplicateValues" dxfId="101" priority="651"/>
  </conditionalFormatting>
  <conditionalFormatting sqref="E70:E72 E35:E36">
    <cfRule type="duplicateValues" dxfId="100" priority="652"/>
  </conditionalFormatting>
  <conditionalFormatting sqref="E70:E72 E35:E36">
    <cfRule type="duplicateValues" dxfId="99" priority="653"/>
    <cfRule type="duplicateValues" dxfId="98" priority="654"/>
    <cfRule type="duplicateValues" dxfId="97" priority="655"/>
  </conditionalFormatting>
  <conditionalFormatting sqref="E70:E72 E35:E36">
    <cfRule type="duplicateValues" dxfId="96" priority="656"/>
    <cfRule type="duplicateValues" dxfId="95" priority="657"/>
  </conditionalFormatting>
  <conditionalFormatting sqref="B69:B72">
    <cfRule type="duplicateValues" dxfId="94" priority="658"/>
  </conditionalFormatting>
  <conditionalFormatting sqref="B69:B72">
    <cfRule type="duplicateValues" dxfId="93" priority="659"/>
    <cfRule type="duplicateValues" dxfId="92" priority="660"/>
  </conditionalFormatting>
  <conditionalFormatting sqref="B69:B72">
    <cfRule type="duplicateValues" dxfId="91" priority="661"/>
    <cfRule type="duplicateValues" dxfId="90" priority="662"/>
    <cfRule type="duplicateValues" dxfId="89" priority="663"/>
  </conditionalFormatting>
  <conditionalFormatting sqref="E69">
    <cfRule type="duplicateValues" dxfId="88" priority="664"/>
  </conditionalFormatting>
  <conditionalFormatting sqref="E69">
    <cfRule type="duplicateValues" dxfId="87" priority="665"/>
    <cfRule type="duplicateValues" dxfId="86" priority="666"/>
    <cfRule type="duplicateValues" dxfId="85" priority="667"/>
  </conditionalFormatting>
  <conditionalFormatting sqref="E69">
    <cfRule type="duplicateValues" dxfId="84" priority="668"/>
    <cfRule type="duplicateValues" dxfId="83" priority="669"/>
  </conditionalFormatting>
  <conditionalFormatting sqref="B44:B50">
    <cfRule type="duplicateValues" dxfId="82" priority="670"/>
  </conditionalFormatting>
  <conditionalFormatting sqref="B44:B50">
    <cfRule type="duplicateValues" dxfId="81" priority="671"/>
    <cfRule type="duplicateValues" dxfId="80" priority="672"/>
  </conditionalFormatting>
  <conditionalFormatting sqref="B44:B50">
    <cfRule type="duplicateValues" dxfId="79" priority="673"/>
    <cfRule type="duplicateValues" dxfId="78" priority="674"/>
    <cfRule type="duplicateValues" dxfId="77" priority="675"/>
  </conditionalFormatting>
  <conditionalFormatting sqref="B58:B64">
    <cfRule type="duplicateValues" dxfId="76" priority="676"/>
  </conditionalFormatting>
  <conditionalFormatting sqref="E58:E64">
    <cfRule type="duplicateValues" dxfId="75" priority="677"/>
  </conditionalFormatting>
  <conditionalFormatting sqref="E58:E64">
    <cfRule type="duplicateValues" dxfId="74" priority="678"/>
    <cfRule type="duplicateValues" dxfId="73" priority="679"/>
  </conditionalFormatting>
  <conditionalFormatting sqref="E58:E64">
    <cfRule type="duplicateValues" dxfId="72" priority="680"/>
    <cfRule type="duplicateValues" dxfId="71" priority="681"/>
    <cfRule type="duplicateValues" dxfId="70" priority="682"/>
  </conditionalFormatting>
  <conditionalFormatting sqref="B58:B64">
    <cfRule type="duplicateValues" dxfId="69" priority="683"/>
    <cfRule type="duplicateValues" dxfId="68" priority="684"/>
  </conditionalFormatting>
  <conditionalFormatting sqref="B58:B64">
    <cfRule type="duplicateValues" dxfId="67" priority="685"/>
    <cfRule type="duplicateValues" dxfId="66" priority="686"/>
    <cfRule type="duplicateValues" dxfId="65" priority="687"/>
  </conditionalFormatting>
  <conditionalFormatting sqref="B58:B64">
    <cfRule type="duplicateValues" dxfId="64" priority="688"/>
    <cfRule type="duplicateValues" dxfId="63" priority="689"/>
    <cfRule type="duplicateValues" dxfId="62" priority="690"/>
    <cfRule type="duplicateValues" dxfId="61" priority="691"/>
  </conditionalFormatting>
  <conditionalFormatting sqref="E44:E47">
    <cfRule type="duplicateValues" dxfId="60" priority="692"/>
  </conditionalFormatting>
  <conditionalFormatting sqref="E44:E47">
    <cfRule type="duplicateValues" dxfId="59" priority="693"/>
    <cfRule type="duplicateValues" dxfId="58" priority="694"/>
    <cfRule type="duplicateValues" dxfId="57" priority="695"/>
  </conditionalFormatting>
  <conditionalFormatting sqref="E44:E47">
    <cfRule type="duplicateValues" dxfId="56" priority="696"/>
    <cfRule type="duplicateValues" dxfId="55" priority="69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12">
        <v>384</v>
      </c>
      <c r="B268" s="112" t="s">
        <v>2496</v>
      </c>
      <c r="C268" s="112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2491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7">
        <v>581</v>
      </c>
      <c r="B431" s="97" t="s">
        <v>1606</v>
      </c>
      <c r="C431" s="97" t="s">
        <v>1275</v>
      </c>
    </row>
    <row r="432" spans="1:3" x14ac:dyDescent="0.3">
      <c r="A432" s="40">
        <v>582</v>
      </c>
      <c r="B432" s="40" t="s">
        <v>2486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16">
        <v>600</v>
      </c>
      <c r="B450" s="116" t="s">
        <v>2503</v>
      </c>
      <c r="C450" s="116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x14ac:dyDescent="0.3">
      <c r="A464" s="40">
        <v>615</v>
      </c>
      <c r="B464" s="40" t="s">
        <v>1630</v>
      </c>
      <c r="C464" s="40" t="s">
        <v>1277</v>
      </c>
    </row>
    <row r="465" spans="1:3" x14ac:dyDescent="0.3">
      <c r="A465" s="40">
        <v>616</v>
      </c>
      <c r="B465" s="40" t="s">
        <v>1631</v>
      </c>
      <c r="C465" s="40" t="s">
        <v>1277</v>
      </c>
    </row>
    <row r="466" spans="1:3" x14ac:dyDescent="0.3">
      <c r="A466" s="40">
        <v>617</v>
      </c>
      <c r="B466" s="40" t="s">
        <v>1632</v>
      </c>
      <c r="C466" s="40" t="s">
        <v>1275</v>
      </c>
    </row>
    <row r="467" spans="1:3" x14ac:dyDescent="0.3">
      <c r="A467" s="40">
        <v>618</v>
      </c>
      <c r="B467" s="40" t="s">
        <v>1633</v>
      </c>
      <c r="C467" s="40" t="s">
        <v>1275</v>
      </c>
    </row>
    <row r="468" spans="1:3" x14ac:dyDescent="0.3">
      <c r="A468" s="40">
        <v>619</v>
      </c>
      <c r="B468" s="40" t="s">
        <v>1634</v>
      </c>
      <c r="C468" s="40" t="s">
        <v>1277</v>
      </c>
    </row>
    <row r="469" spans="1:3" x14ac:dyDescent="0.3">
      <c r="A469" s="40">
        <v>620</v>
      </c>
      <c r="B469" s="40" t="s">
        <v>1635</v>
      </c>
      <c r="C469" s="40" t="s">
        <v>1275</v>
      </c>
    </row>
    <row r="470" spans="1:3" x14ac:dyDescent="0.3">
      <c r="A470" s="40">
        <v>621</v>
      </c>
      <c r="B470" s="40" t="s">
        <v>2267</v>
      </c>
      <c r="C470" s="40" t="s">
        <v>1275</v>
      </c>
    </row>
    <row r="471" spans="1:3" x14ac:dyDescent="0.3">
      <c r="A471" s="40">
        <v>622</v>
      </c>
      <c r="B471" s="40" t="s">
        <v>1636</v>
      </c>
      <c r="C471" s="40" t="s">
        <v>1275</v>
      </c>
    </row>
    <row r="472" spans="1:3" x14ac:dyDescent="0.3">
      <c r="A472" s="40">
        <v>623</v>
      </c>
      <c r="B472" s="40" t="s">
        <v>1637</v>
      </c>
      <c r="C472" s="40" t="s">
        <v>1275</v>
      </c>
    </row>
    <row r="473" spans="1:3" x14ac:dyDescent="0.3">
      <c r="A473" s="40">
        <v>624</v>
      </c>
      <c r="B473" s="40" t="s">
        <v>2291</v>
      </c>
      <c r="C473" s="40" t="s">
        <v>1275</v>
      </c>
    </row>
    <row r="474" spans="1:3" x14ac:dyDescent="0.3">
      <c r="A474" s="40">
        <v>625</v>
      </c>
      <c r="B474" s="40" t="s">
        <v>2292</v>
      </c>
      <c r="C474" s="40" t="s">
        <v>1275</v>
      </c>
    </row>
    <row r="475" spans="1:3" x14ac:dyDescent="0.3">
      <c r="A475" s="40">
        <v>626</v>
      </c>
      <c r="B475" s="40" t="s">
        <v>1638</v>
      </c>
      <c r="C475" s="40" t="s">
        <v>1275</v>
      </c>
    </row>
    <row r="476" spans="1:3" x14ac:dyDescent="0.3">
      <c r="A476" s="40">
        <v>627</v>
      </c>
      <c r="B476" s="40" t="s">
        <v>1639</v>
      </c>
      <c r="C476" s="40" t="s">
        <v>1275</v>
      </c>
    </row>
    <row r="477" spans="1:3" x14ac:dyDescent="0.3">
      <c r="A477" s="40">
        <v>628</v>
      </c>
      <c r="B477" s="40" t="s">
        <v>1640</v>
      </c>
      <c r="C477" s="40" t="s">
        <v>1275</v>
      </c>
    </row>
    <row r="478" spans="1:3" x14ac:dyDescent="0.3">
      <c r="A478" s="40">
        <v>629</v>
      </c>
      <c r="B478" s="40" t="s">
        <v>1641</v>
      </c>
      <c r="C478" s="40" t="s">
        <v>1275</v>
      </c>
    </row>
    <row r="479" spans="1:3" x14ac:dyDescent="0.3">
      <c r="A479" s="40">
        <v>630</v>
      </c>
      <c r="B479" s="40" t="s">
        <v>1642</v>
      </c>
      <c r="C479" s="40" t="s">
        <v>1276</v>
      </c>
    </row>
    <row r="480" spans="1:3" x14ac:dyDescent="0.3">
      <c r="A480" s="40">
        <v>631</v>
      </c>
      <c r="B480" s="40" t="s">
        <v>1643</v>
      </c>
      <c r="C480" s="40" t="s">
        <v>1276</v>
      </c>
    </row>
    <row r="481" spans="1:3" x14ac:dyDescent="0.3">
      <c r="A481" s="40">
        <v>632</v>
      </c>
      <c r="B481" s="40" t="s">
        <v>1644</v>
      </c>
      <c r="C481" s="40" t="s">
        <v>1278</v>
      </c>
    </row>
    <row r="482" spans="1:3" x14ac:dyDescent="0.3">
      <c r="A482" s="40">
        <v>633</v>
      </c>
      <c r="B482" s="40" t="s">
        <v>1645</v>
      </c>
      <c r="C482" s="40" t="s">
        <v>1278</v>
      </c>
    </row>
    <row r="483" spans="1:3" x14ac:dyDescent="0.3">
      <c r="A483" s="40">
        <v>634</v>
      </c>
      <c r="B483" s="40" t="s">
        <v>1646</v>
      </c>
      <c r="C483" s="40" t="s">
        <v>1276</v>
      </c>
    </row>
    <row r="484" spans="1:3" x14ac:dyDescent="0.3">
      <c r="A484" s="40">
        <v>635</v>
      </c>
      <c r="B484" s="40" t="s">
        <v>1647</v>
      </c>
      <c r="C484" s="40" t="s">
        <v>1278</v>
      </c>
    </row>
    <row r="485" spans="1:3" x14ac:dyDescent="0.3">
      <c r="A485" s="40">
        <v>636</v>
      </c>
      <c r="B485" s="40" t="s">
        <v>2290</v>
      </c>
      <c r="C485" s="40" t="s">
        <v>1278</v>
      </c>
    </row>
    <row r="486" spans="1:3" x14ac:dyDescent="0.3">
      <c r="A486" s="40">
        <v>637</v>
      </c>
      <c r="B486" s="40" t="s">
        <v>1648</v>
      </c>
      <c r="C486" s="40" t="s">
        <v>1278</v>
      </c>
    </row>
    <row r="487" spans="1:3" x14ac:dyDescent="0.3">
      <c r="A487" s="40">
        <v>638</v>
      </c>
      <c r="B487" s="40" t="s">
        <v>2375</v>
      </c>
      <c r="C487" s="40" t="s">
        <v>1278</v>
      </c>
    </row>
    <row r="488" spans="1:3" x14ac:dyDescent="0.3">
      <c r="A488" s="40">
        <v>639</v>
      </c>
      <c r="B488" s="40" t="s">
        <v>1649</v>
      </c>
      <c r="C488" s="40" t="s">
        <v>1275</v>
      </c>
    </row>
    <row r="489" spans="1:3" x14ac:dyDescent="0.3">
      <c r="A489" s="40">
        <v>640</v>
      </c>
      <c r="B489" s="40" t="s">
        <v>1650</v>
      </c>
      <c r="C489" s="40" t="s">
        <v>1275</v>
      </c>
    </row>
    <row r="490" spans="1:3" x14ac:dyDescent="0.3">
      <c r="A490" s="40">
        <v>641</v>
      </c>
      <c r="B490" s="40" t="s">
        <v>1651</v>
      </c>
      <c r="C490" s="40" t="s">
        <v>1275</v>
      </c>
    </row>
    <row r="491" spans="1:3" x14ac:dyDescent="0.3">
      <c r="A491" s="40">
        <v>642</v>
      </c>
      <c r="B491" s="40" t="s">
        <v>1652</v>
      </c>
      <c r="C491" s="40" t="s">
        <v>1275</v>
      </c>
    </row>
    <row r="492" spans="1:3" x14ac:dyDescent="0.3">
      <c r="A492" s="40">
        <v>643</v>
      </c>
      <c r="B492" s="40" t="s">
        <v>1653</v>
      </c>
      <c r="C492" s="40" t="s">
        <v>1278</v>
      </c>
    </row>
    <row r="493" spans="1:3" x14ac:dyDescent="0.3">
      <c r="A493" s="40">
        <v>644</v>
      </c>
      <c r="B493" s="40" t="s">
        <v>2400</v>
      </c>
      <c r="C493" s="40" t="s">
        <v>1278</v>
      </c>
    </row>
    <row r="494" spans="1:3" x14ac:dyDescent="0.3">
      <c r="A494" s="40">
        <v>645</v>
      </c>
      <c r="B494" s="40" t="s">
        <v>1654</v>
      </c>
      <c r="C494" s="40" t="s">
        <v>1278</v>
      </c>
    </row>
    <row r="495" spans="1:3" x14ac:dyDescent="0.3">
      <c r="A495" s="40">
        <v>646</v>
      </c>
      <c r="B495" s="40" t="s">
        <v>1655</v>
      </c>
      <c r="C495" s="40" t="s">
        <v>1278</v>
      </c>
    </row>
    <row r="496" spans="1:3" x14ac:dyDescent="0.3">
      <c r="A496" s="40">
        <v>647</v>
      </c>
      <c r="B496" s="40" t="s">
        <v>1656</v>
      </c>
      <c r="C496" s="40" t="s">
        <v>1278</v>
      </c>
    </row>
    <row r="497" spans="1:3" x14ac:dyDescent="0.3">
      <c r="A497" s="40">
        <v>648</v>
      </c>
      <c r="B497" s="40" t="s">
        <v>1657</v>
      </c>
      <c r="C497" s="40" t="s">
        <v>1275</v>
      </c>
    </row>
    <row r="498" spans="1:3" x14ac:dyDescent="0.3">
      <c r="A498" s="40">
        <v>649</v>
      </c>
      <c r="B498" s="40" t="s">
        <v>1658</v>
      </c>
      <c r="C498" s="40" t="s">
        <v>1278</v>
      </c>
    </row>
    <row r="499" spans="1:3" x14ac:dyDescent="0.3">
      <c r="A499" s="40">
        <v>650</v>
      </c>
      <c r="B499" s="40" t="s">
        <v>2383</v>
      </c>
      <c r="C499" s="40" t="s">
        <v>1278</v>
      </c>
    </row>
    <row r="500" spans="1:3" x14ac:dyDescent="0.3">
      <c r="A500" s="40">
        <v>651</v>
      </c>
      <c r="B500" s="40" t="s">
        <v>2284</v>
      </c>
      <c r="C500" s="40" t="s">
        <v>1276</v>
      </c>
    </row>
    <row r="501" spans="1:3" x14ac:dyDescent="0.3">
      <c r="A501" s="40">
        <v>653</v>
      </c>
      <c r="B501" s="40" t="s">
        <v>2289</v>
      </c>
      <c r="C501" s="40" t="s">
        <v>1278</v>
      </c>
    </row>
    <row r="502" spans="1:3" x14ac:dyDescent="0.3">
      <c r="A502" s="40">
        <v>654</v>
      </c>
      <c r="B502" s="40" t="s">
        <v>2406</v>
      </c>
      <c r="C502" s="40" t="s">
        <v>1278</v>
      </c>
    </row>
    <row r="503" spans="1:3" x14ac:dyDescent="0.3">
      <c r="A503" s="40">
        <v>655</v>
      </c>
      <c r="B503" s="40" t="s">
        <v>1991</v>
      </c>
      <c r="C503" s="40" t="s">
        <v>1275</v>
      </c>
    </row>
    <row r="504" spans="1:3" x14ac:dyDescent="0.3">
      <c r="A504" s="40">
        <v>658</v>
      </c>
      <c r="B504" s="40" t="s">
        <v>2288</v>
      </c>
      <c r="C504" s="40" t="s">
        <v>1275</v>
      </c>
    </row>
    <row r="505" spans="1:3" x14ac:dyDescent="0.3">
      <c r="A505" s="40">
        <v>659</v>
      </c>
      <c r="B505" s="40" t="s">
        <v>1983</v>
      </c>
      <c r="C505" s="40" t="s">
        <v>1275</v>
      </c>
    </row>
    <row r="506" spans="1:3" x14ac:dyDescent="0.3">
      <c r="A506" s="40">
        <v>660</v>
      </c>
      <c r="B506" s="40" t="s">
        <v>2257</v>
      </c>
      <c r="C506" s="40" t="s">
        <v>1276</v>
      </c>
    </row>
    <row r="507" spans="1:3" x14ac:dyDescent="0.3">
      <c r="A507" s="40">
        <v>660</v>
      </c>
      <c r="B507" s="40" t="s">
        <v>2197</v>
      </c>
      <c r="C507" s="40" t="s">
        <v>1276</v>
      </c>
    </row>
    <row r="508" spans="1:3" x14ac:dyDescent="0.3">
      <c r="A508" s="40">
        <v>661</v>
      </c>
      <c r="B508" s="40" t="s">
        <v>1370</v>
      </c>
      <c r="C508" s="40" t="s">
        <v>1276</v>
      </c>
    </row>
    <row r="509" spans="1:3" x14ac:dyDescent="0.3">
      <c r="A509" s="40">
        <v>662</v>
      </c>
      <c r="B509" s="40" t="s">
        <v>2398</v>
      </c>
      <c r="C509" s="40" t="s">
        <v>1278</v>
      </c>
    </row>
    <row r="510" spans="1:3" x14ac:dyDescent="0.3">
      <c r="A510" s="40">
        <v>664</v>
      </c>
      <c r="B510" s="40" t="s">
        <v>2352</v>
      </c>
      <c r="C510" s="40" t="s">
        <v>1278</v>
      </c>
    </row>
    <row r="511" spans="1:3" x14ac:dyDescent="0.3">
      <c r="A511" s="40">
        <v>665</v>
      </c>
      <c r="B511" s="40" t="s">
        <v>2386</v>
      </c>
      <c r="C511" s="40" t="s">
        <v>1278</v>
      </c>
    </row>
    <row r="512" spans="1:3" x14ac:dyDescent="0.3">
      <c r="A512" s="40">
        <v>666</v>
      </c>
      <c r="B512" s="40" t="s">
        <v>2360</v>
      </c>
      <c r="C512" s="40" t="s">
        <v>1278</v>
      </c>
    </row>
    <row r="513" spans="1:3" x14ac:dyDescent="0.3">
      <c r="A513" s="40">
        <v>667</v>
      </c>
      <c r="B513" s="40" t="s">
        <v>2399</v>
      </c>
      <c r="C513" s="40" t="s">
        <v>1278</v>
      </c>
    </row>
    <row r="514" spans="1:3" x14ac:dyDescent="0.3">
      <c r="A514" s="40">
        <v>668</v>
      </c>
      <c r="B514" s="40" t="s">
        <v>2303</v>
      </c>
      <c r="C514" s="40" t="s">
        <v>1278</v>
      </c>
    </row>
    <row r="515" spans="1:3" x14ac:dyDescent="0.3">
      <c r="A515" s="40">
        <v>669</v>
      </c>
      <c r="B515" s="40" t="s">
        <v>2266</v>
      </c>
      <c r="C515" s="40" t="s">
        <v>1275</v>
      </c>
    </row>
    <row r="516" spans="1:3" x14ac:dyDescent="0.3">
      <c r="A516" s="40">
        <v>670</v>
      </c>
      <c r="B516" s="40" t="s">
        <v>2287</v>
      </c>
      <c r="C516" s="40" t="s">
        <v>1275</v>
      </c>
    </row>
    <row r="517" spans="1:3" x14ac:dyDescent="0.3">
      <c r="A517" s="40">
        <v>671</v>
      </c>
      <c r="B517" s="40" t="s">
        <v>2266</v>
      </c>
      <c r="C517" s="40" t="s">
        <v>1275</v>
      </c>
    </row>
    <row r="518" spans="1:3" x14ac:dyDescent="0.3">
      <c r="A518" s="40">
        <v>672</v>
      </c>
      <c r="B518" s="40" t="s">
        <v>2338</v>
      </c>
      <c r="C518" s="40" t="s">
        <v>1275</v>
      </c>
    </row>
    <row r="519" spans="1:3" x14ac:dyDescent="0.3">
      <c r="A519" s="40">
        <v>673</v>
      </c>
      <c r="B519" s="40" t="s">
        <v>2285</v>
      </c>
      <c r="C519" s="40" t="s">
        <v>1276</v>
      </c>
    </row>
    <row r="520" spans="1:3" x14ac:dyDescent="0.3">
      <c r="A520" s="40">
        <v>676</v>
      </c>
      <c r="B520" s="40" t="s">
        <v>2355</v>
      </c>
      <c r="C520" s="40" t="s">
        <v>1275</v>
      </c>
    </row>
    <row r="521" spans="1:3" x14ac:dyDescent="0.3">
      <c r="A521" s="40">
        <v>677</v>
      </c>
      <c r="B521" s="40" t="s">
        <v>1982</v>
      </c>
      <c r="C521" s="40" t="s">
        <v>1277</v>
      </c>
    </row>
    <row r="522" spans="1:3" x14ac:dyDescent="0.3">
      <c r="A522" s="40">
        <v>678</v>
      </c>
      <c r="B522" s="40" t="s">
        <v>2413</v>
      </c>
      <c r="C522" s="40" t="s">
        <v>1275</v>
      </c>
    </row>
    <row r="523" spans="1:3" x14ac:dyDescent="0.3">
      <c r="A523" s="40">
        <v>679</v>
      </c>
      <c r="B523" s="40" t="s">
        <v>1989</v>
      </c>
      <c r="C523" s="40" t="s">
        <v>1278</v>
      </c>
    </row>
    <row r="524" spans="1:3" x14ac:dyDescent="0.3">
      <c r="A524" s="40">
        <v>680</v>
      </c>
      <c r="B524" s="40" t="s">
        <v>1997</v>
      </c>
      <c r="C524" s="40" t="s">
        <v>1276</v>
      </c>
    </row>
    <row r="525" spans="1:3" x14ac:dyDescent="0.3">
      <c r="A525" s="40">
        <v>681</v>
      </c>
      <c r="B525" s="40" t="s">
        <v>2013</v>
      </c>
      <c r="C525" s="40" t="s">
        <v>1276</v>
      </c>
    </row>
    <row r="526" spans="1:3" x14ac:dyDescent="0.3">
      <c r="A526" s="40">
        <v>682</v>
      </c>
      <c r="B526" s="40" t="s">
        <v>1999</v>
      </c>
      <c r="C526" s="40" t="s">
        <v>1276</v>
      </c>
    </row>
    <row r="527" spans="1:3" x14ac:dyDescent="0.3">
      <c r="A527" s="40">
        <v>683</v>
      </c>
      <c r="B527" s="40" t="s">
        <v>2286</v>
      </c>
      <c r="C527" s="40" t="s">
        <v>1278</v>
      </c>
    </row>
    <row r="528" spans="1:3" x14ac:dyDescent="0.3">
      <c r="A528" s="40">
        <v>684</v>
      </c>
      <c r="B528" s="40" t="s">
        <v>1998</v>
      </c>
      <c r="C528" s="40" t="s">
        <v>1275</v>
      </c>
    </row>
    <row r="529" spans="1:3" x14ac:dyDescent="0.3">
      <c r="A529" s="40">
        <v>685</v>
      </c>
      <c r="B529" s="40" t="s">
        <v>2265</v>
      </c>
      <c r="C529" s="40" t="s">
        <v>1275</v>
      </c>
    </row>
    <row r="530" spans="1:3" x14ac:dyDescent="0.3">
      <c r="A530" s="40">
        <v>686</v>
      </c>
      <c r="B530" s="40" t="s">
        <v>2324</v>
      </c>
      <c r="C530" s="40" t="s">
        <v>1275</v>
      </c>
    </row>
    <row r="531" spans="1:3" x14ac:dyDescent="0.3">
      <c r="A531" s="40">
        <v>687</v>
      </c>
      <c r="B531" s="40" t="s">
        <v>2001</v>
      </c>
      <c r="C531" s="40" t="s">
        <v>1278</v>
      </c>
    </row>
    <row r="532" spans="1:3" x14ac:dyDescent="0.3">
      <c r="A532" s="40">
        <v>688</v>
      </c>
      <c r="B532" s="40" t="s">
        <v>2011</v>
      </c>
      <c r="C532" s="40" t="s">
        <v>1275</v>
      </c>
    </row>
    <row r="533" spans="1:3" x14ac:dyDescent="0.3">
      <c r="A533" s="40">
        <v>689</v>
      </c>
      <c r="B533" s="40" t="s">
        <v>1996</v>
      </c>
      <c r="C533" s="40" t="s">
        <v>1278</v>
      </c>
    </row>
    <row r="534" spans="1:3" x14ac:dyDescent="0.3">
      <c r="A534" s="40">
        <v>690</v>
      </c>
      <c r="B534" s="40" t="s">
        <v>1995</v>
      </c>
      <c r="C534" s="40" t="s">
        <v>1275</v>
      </c>
    </row>
    <row r="535" spans="1:3" x14ac:dyDescent="0.3">
      <c r="A535" s="40">
        <v>691</v>
      </c>
      <c r="B535" s="40" t="s">
        <v>2000</v>
      </c>
      <c r="C535" s="40" t="s">
        <v>1278</v>
      </c>
    </row>
    <row r="536" spans="1:3" x14ac:dyDescent="0.3">
      <c r="A536" s="40">
        <v>693</v>
      </c>
      <c r="B536" s="40" t="s">
        <v>2015</v>
      </c>
      <c r="C536" s="40" t="s">
        <v>1276</v>
      </c>
    </row>
    <row r="537" spans="1:3" x14ac:dyDescent="0.3">
      <c r="A537" s="40">
        <v>694</v>
      </c>
      <c r="B537" s="40" t="s">
        <v>2002</v>
      </c>
      <c r="C537" s="40" t="s">
        <v>1275</v>
      </c>
    </row>
    <row r="538" spans="1:3" x14ac:dyDescent="0.3">
      <c r="A538" s="40">
        <v>695</v>
      </c>
      <c r="B538" s="40" t="s">
        <v>2007</v>
      </c>
      <c r="C538" s="40" t="s">
        <v>1275</v>
      </c>
    </row>
    <row r="539" spans="1:3" x14ac:dyDescent="0.3">
      <c r="A539" s="40">
        <v>696</v>
      </c>
      <c r="B539" s="40" t="s">
        <v>2014</v>
      </c>
      <c r="C539" s="40" t="s">
        <v>1275</v>
      </c>
    </row>
    <row r="540" spans="1:3" x14ac:dyDescent="0.3">
      <c r="A540" s="40">
        <v>697</v>
      </c>
      <c r="B540" s="40" t="s">
        <v>2006</v>
      </c>
      <c r="C540" s="40" t="s">
        <v>1275</v>
      </c>
    </row>
    <row r="541" spans="1:3" x14ac:dyDescent="0.3">
      <c r="A541" s="40">
        <v>698</v>
      </c>
      <c r="B541" s="40" t="s">
        <v>2004</v>
      </c>
      <c r="C541" s="40" t="s">
        <v>1275</v>
      </c>
    </row>
    <row r="542" spans="1:3" x14ac:dyDescent="0.3">
      <c r="A542" s="40">
        <v>699</v>
      </c>
      <c r="B542" s="40" t="s">
        <v>2354</v>
      </c>
      <c r="C542" s="40" t="s">
        <v>1277</v>
      </c>
    </row>
    <row r="543" spans="1:3" x14ac:dyDescent="0.3">
      <c r="A543" s="40">
        <v>701</v>
      </c>
      <c r="B543" s="40" t="s">
        <v>2005</v>
      </c>
      <c r="C543" s="40" t="s">
        <v>1275</v>
      </c>
    </row>
    <row r="544" spans="1:3" x14ac:dyDescent="0.3">
      <c r="A544" s="40">
        <v>703</v>
      </c>
      <c r="B544" s="40" t="s">
        <v>1659</v>
      </c>
      <c r="C544" s="40" t="s">
        <v>1278</v>
      </c>
    </row>
    <row r="545" spans="1:3" x14ac:dyDescent="0.3">
      <c r="A545" s="40">
        <v>705</v>
      </c>
      <c r="B545" s="40" t="s">
        <v>1660</v>
      </c>
      <c r="C545" s="40" t="s">
        <v>1278</v>
      </c>
    </row>
    <row r="546" spans="1:3" x14ac:dyDescent="0.3">
      <c r="A546" s="40">
        <v>706</v>
      </c>
      <c r="B546" s="40" t="s">
        <v>2372</v>
      </c>
      <c r="C546" s="40" t="s">
        <v>1275</v>
      </c>
    </row>
    <row r="547" spans="1:3" x14ac:dyDescent="0.3">
      <c r="A547" s="40">
        <v>707</v>
      </c>
      <c r="B547" s="40" t="s">
        <v>1661</v>
      </c>
      <c r="C547" s="40" t="s">
        <v>1275</v>
      </c>
    </row>
    <row r="548" spans="1:3" x14ac:dyDescent="0.3">
      <c r="A548" s="40">
        <v>708</v>
      </c>
      <c r="B548" s="40" t="s">
        <v>1662</v>
      </c>
      <c r="C548" s="40" t="s">
        <v>1275</v>
      </c>
    </row>
    <row r="549" spans="1:3" x14ac:dyDescent="0.3">
      <c r="A549" s="40">
        <v>709</v>
      </c>
      <c r="B549" s="40" t="s">
        <v>1663</v>
      </c>
      <c r="C549" s="40" t="s">
        <v>1275</v>
      </c>
    </row>
    <row r="550" spans="1:3" x14ac:dyDescent="0.3">
      <c r="A550" s="40">
        <v>710</v>
      </c>
      <c r="B550" s="40" t="s">
        <v>1664</v>
      </c>
      <c r="C550" s="40" t="s">
        <v>1275</v>
      </c>
    </row>
    <row r="551" spans="1:3" x14ac:dyDescent="0.3">
      <c r="A551" s="40">
        <v>712</v>
      </c>
      <c r="B551" s="40" t="s">
        <v>1665</v>
      </c>
      <c r="C551" s="40" t="s">
        <v>1278</v>
      </c>
    </row>
    <row r="552" spans="1:3" x14ac:dyDescent="0.3">
      <c r="A552" s="40">
        <v>713</v>
      </c>
      <c r="B552" s="40" t="s">
        <v>1666</v>
      </c>
      <c r="C552" s="40" t="s">
        <v>1275</v>
      </c>
    </row>
    <row r="553" spans="1:3" x14ac:dyDescent="0.3">
      <c r="A553" s="40">
        <v>714</v>
      </c>
      <c r="B553" s="40" t="s">
        <v>1667</v>
      </c>
      <c r="C553" s="40" t="s">
        <v>1275</v>
      </c>
    </row>
    <row r="554" spans="1:3" x14ac:dyDescent="0.3">
      <c r="A554" s="40">
        <v>715</v>
      </c>
      <c r="B554" s="40" t="s">
        <v>1668</v>
      </c>
      <c r="C554" s="40" t="s">
        <v>1275</v>
      </c>
    </row>
    <row r="555" spans="1:3" x14ac:dyDescent="0.3">
      <c r="A555" s="40">
        <v>716</v>
      </c>
      <c r="B555" s="40" t="s">
        <v>1669</v>
      </c>
      <c r="C555" s="40" t="s">
        <v>1278</v>
      </c>
    </row>
    <row r="556" spans="1:3" x14ac:dyDescent="0.3">
      <c r="A556" s="40">
        <v>717</v>
      </c>
      <c r="B556" s="40" t="s">
        <v>1670</v>
      </c>
      <c r="C556" s="40" t="s">
        <v>1275</v>
      </c>
    </row>
    <row r="557" spans="1:3" x14ac:dyDescent="0.3">
      <c r="A557" s="40">
        <v>718</v>
      </c>
      <c r="B557" s="40" t="s">
        <v>1671</v>
      </c>
      <c r="C557" s="40" t="s">
        <v>1275</v>
      </c>
    </row>
    <row r="558" spans="1:3" x14ac:dyDescent="0.3">
      <c r="A558" s="40">
        <v>719</v>
      </c>
      <c r="B558" s="40" t="s">
        <v>1672</v>
      </c>
      <c r="C558" s="40" t="s">
        <v>1275</v>
      </c>
    </row>
    <row r="559" spans="1:3" x14ac:dyDescent="0.3">
      <c r="A559" s="40">
        <v>720</v>
      </c>
      <c r="B559" s="40" t="s">
        <v>1673</v>
      </c>
      <c r="C559" s="40" t="s">
        <v>1278</v>
      </c>
    </row>
    <row r="560" spans="1:3" x14ac:dyDescent="0.3">
      <c r="A560" s="40">
        <v>721</v>
      </c>
      <c r="B560" s="40" t="s">
        <v>1674</v>
      </c>
      <c r="C560" s="40" t="s">
        <v>1275</v>
      </c>
    </row>
    <row r="561" spans="1:3" x14ac:dyDescent="0.3">
      <c r="A561" s="40">
        <v>722</v>
      </c>
      <c r="B561" s="40" t="s">
        <v>1675</v>
      </c>
      <c r="C561" s="40" t="s">
        <v>1275</v>
      </c>
    </row>
    <row r="562" spans="1:3" x14ac:dyDescent="0.3">
      <c r="A562" s="40">
        <v>723</v>
      </c>
      <c r="B562" s="40" t="s">
        <v>1676</v>
      </c>
      <c r="C562" s="40" t="s">
        <v>1275</v>
      </c>
    </row>
    <row r="563" spans="1:3" x14ac:dyDescent="0.3">
      <c r="A563" s="40">
        <v>724</v>
      </c>
      <c r="B563" s="40" t="s">
        <v>1677</v>
      </c>
      <c r="C563" s="40" t="s">
        <v>1275</v>
      </c>
    </row>
    <row r="564" spans="1:3" x14ac:dyDescent="0.3">
      <c r="A564" s="40">
        <v>725</v>
      </c>
      <c r="B564" s="40" t="s">
        <v>1678</v>
      </c>
      <c r="C564" s="40" t="s">
        <v>1275</v>
      </c>
    </row>
    <row r="565" spans="1:3" x14ac:dyDescent="0.3">
      <c r="A565" s="40">
        <v>726</v>
      </c>
      <c r="B565" s="40" t="s">
        <v>1679</v>
      </c>
      <c r="C565" s="40" t="s">
        <v>1275</v>
      </c>
    </row>
    <row r="566" spans="1:3" x14ac:dyDescent="0.3">
      <c r="A566" s="40">
        <v>727</v>
      </c>
      <c r="B566" s="40" t="s">
        <v>1680</v>
      </c>
      <c r="C566" s="40" t="s">
        <v>1278</v>
      </c>
    </row>
    <row r="567" spans="1:3" x14ac:dyDescent="0.3">
      <c r="A567" s="40">
        <v>728</v>
      </c>
      <c r="B567" s="40" t="s">
        <v>1681</v>
      </c>
      <c r="C567" s="40" t="s">
        <v>1278</v>
      </c>
    </row>
    <row r="568" spans="1:3" x14ac:dyDescent="0.3">
      <c r="A568" s="40">
        <v>729</v>
      </c>
      <c r="B568" s="40" t="s">
        <v>1682</v>
      </c>
      <c r="C568" s="40" t="s">
        <v>1278</v>
      </c>
    </row>
    <row r="569" spans="1:3" x14ac:dyDescent="0.3">
      <c r="A569" s="40">
        <v>730</v>
      </c>
      <c r="B569" s="40" t="s">
        <v>1683</v>
      </c>
      <c r="C569" s="40" t="s">
        <v>1277</v>
      </c>
    </row>
    <row r="570" spans="1:3" x14ac:dyDescent="0.3">
      <c r="A570" s="40">
        <v>731</v>
      </c>
      <c r="B570" s="40" t="s">
        <v>1684</v>
      </c>
      <c r="C570" s="40" t="s">
        <v>1278</v>
      </c>
    </row>
    <row r="571" spans="1:3" x14ac:dyDescent="0.3">
      <c r="A571" s="40">
        <v>732</v>
      </c>
      <c r="B571" s="40" t="s">
        <v>1685</v>
      </c>
      <c r="C571" s="40" t="s">
        <v>1278</v>
      </c>
    </row>
    <row r="572" spans="1:3" x14ac:dyDescent="0.3">
      <c r="A572" s="40">
        <v>733</v>
      </c>
      <c r="B572" s="40" t="s">
        <v>1686</v>
      </c>
      <c r="C572" s="40" t="s">
        <v>1277</v>
      </c>
    </row>
    <row r="573" spans="1:3" x14ac:dyDescent="0.3">
      <c r="A573" s="40">
        <v>734</v>
      </c>
      <c r="B573" s="40" t="s">
        <v>1687</v>
      </c>
      <c r="C573" s="40" t="s">
        <v>1275</v>
      </c>
    </row>
    <row r="574" spans="1:3" x14ac:dyDescent="0.3">
      <c r="A574" s="40">
        <v>735</v>
      </c>
      <c r="B574" s="40" t="s">
        <v>1688</v>
      </c>
      <c r="C574" s="40" t="s">
        <v>1275</v>
      </c>
    </row>
    <row r="575" spans="1:3" x14ac:dyDescent="0.3">
      <c r="A575" s="40">
        <v>736</v>
      </c>
      <c r="B575" s="40" t="s">
        <v>1689</v>
      </c>
      <c r="C575" s="40" t="s">
        <v>1278</v>
      </c>
    </row>
    <row r="576" spans="1:3" x14ac:dyDescent="0.3">
      <c r="A576" s="40">
        <v>737</v>
      </c>
      <c r="B576" s="40" t="s">
        <v>1690</v>
      </c>
      <c r="C576" s="40" t="s">
        <v>1278</v>
      </c>
    </row>
    <row r="577" spans="1:3" x14ac:dyDescent="0.3">
      <c r="A577" s="40">
        <v>738</v>
      </c>
      <c r="B577" s="40" t="s">
        <v>1691</v>
      </c>
      <c r="C577" s="40" t="s">
        <v>1275</v>
      </c>
    </row>
    <row r="578" spans="1:3" x14ac:dyDescent="0.3">
      <c r="A578" s="40">
        <v>739</v>
      </c>
      <c r="B578" s="40" t="s">
        <v>1692</v>
      </c>
      <c r="C578" s="40" t="s">
        <v>1275</v>
      </c>
    </row>
    <row r="579" spans="1:3" x14ac:dyDescent="0.3">
      <c r="A579" s="40">
        <v>740</v>
      </c>
      <c r="B579" s="40" t="s">
        <v>1693</v>
      </c>
      <c r="C579" s="40" t="s">
        <v>1278</v>
      </c>
    </row>
    <row r="580" spans="1:3" x14ac:dyDescent="0.3">
      <c r="A580" s="40">
        <v>741</v>
      </c>
      <c r="B580" s="40" t="s">
        <v>2264</v>
      </c>
      <c r="C580" s="40" t="s">
        <v>1278</v>
      </c>
    </row>
    <row r="581" spans="1:3" x14ac:dyDescent="0.3">
      <c r="A581" s="40">
        <v>742</v>
      </c>
      <c r="B581" s="40" t="s">
        <v>1694</v>
      </c>
      <c r="C581" s="40" t="s">
        <v>1276</v>
      </c>
    </row>
    <row r="582" spans="1:3" x14ac:dyDescent="0.3">
      <c r="A582" s="40">
        <v>743</v>
      </c>
      <c r="B582" s="40" t="s">
        <v>1695</v>
      </c>
      <c r="C582" s="40" t="s">
        <v>1275</v>
      </c>
    </row>
    <row r="583" spans="1:3" x14ac:dyDescent="0.3">
      <c r="A583" s="40">
        <v>744</v>
      </c>
      <c r="B583" s="40" t="s">
        <v>1696</v>
      </c>
      <c r="C583" s="40" t="s">
        <v>1275</v>
      </c>
    </row>
    <row r="584" spans="1:3" x14ac:dyDescent="0.3">
      <c r="A584" s="40">
        <v>745</v>
      </c>
      <c r="B584" s="40" t="s">
        <v>1697</v>
      </c>
      <c r="C584" s="40" t="s">
        <v>1275</v>
      </c>
    </row>
    <row r="585" spans="1:3" x14ac:dyDescent="0.3">
      <c r="A585" s="40">
        <v>746</v>
      </c>
      <c r="B585" s="40" t="s">
        <v>1698</v>
      </c>
      <c r="C585" s="40" t="s">
        <v>1278</v>
      </c>
    </row>
    <row r="586" spans="1:3" x14ac:dyDescent="0.3">
      <c r="A586" s="40">
        <v>747</v>
      </c>
      <c r="B586" s="40" t="s">
        <v>1699</v>
      </c>
      <c r="C586" s="40" t="s">
        <v>1278</v>
      </c>
    </row>
    <row r="587" spans="1:3" x14ac:dyDescent="0.3">
      <c r="A587" s="40">
        <v>748</v>
      </c>
      <c r="B587" s="40" t="s">
        <v>2380</v>
      </c>
      <c r="C587" s="40" t="s">
        <v>1278</v>
      </c>
    </row>
    <row r="588" spans="1:3" x14ac:dyDescent="0.3">
      <c r="A588" s="40">
        <v>749</v>
      </c>
      <c r="B588" s="40" t="s">
        <v>1700</v>
      </c>
      <c r="C588" s="40" t="s">
        <v>1278</v>
      </c>
    </row>
    <row r="589" spans="1:3" x14ac:dyDescent="0.3">
      <c r="A589" s="40">
        <v>750</v>
      </c>
      <c r="B589" s="40" t="s">
        <v>1701</v>
      </c>
      <c r="C589" s="40" t="s">
        <v>1277</v>
      </c>
    </row>
    <row r="590" spans="1:3" x14ac:dyDescent="0.3">
      <c r="A590" s="40">
        <v>751</v>
      </c>
      <c r="B590" s="40" t="s">
        <v>2263</v>
      </c>
      <c r="C590" s="40" t="s">
        <v>1277</v>
      </c>
    </row>
    <row r="591" spans="1:3" x14ac:dyDescent="0.3">
      <c r="A591" s="40">
        <v>752</v>
      </c>
      <c r="B591" s="40" t="s">
        <v>1702</v>
      </c>
      <c r="C591" s="40" t="s">
        <v>1278</v>
      </c>
    </row>
    <row r="592" spans="1:3" x14ac:dyDescent="0.3">
      <c r="A592" s="40">
        <v>753</v>
      </c>
      <c r="B592" s="40" t="s">
        <v>1703</v>
      </c>
      <c r="C592" s="40" t="s">
        <v>1275</v>
      </c>
    </row>
    <row r="593" spans="1:3" x14ac:dyDescent="0.3">
      <c r="A593" s="40">
        <v>754</v>
      </c>
      <c r="B593" s="40" t="s">
        <v>1704</v>
      </c>
      <c r="C593" s="40" t="s">
        <v>1278</v>
      </c>
    </row>
    <row r="594" spans="1:3" x14ac:dyDescent="0.3">
      <c r="A594" s="40">
        <v>755</v>
      </c>
      <c r="B594" s="40" t="s">
        <v>1705</v>
      </c>
      <c r="C594" s="40" t="s">
        <v>1275</v>
      </c>
    </row>
    <row r="595" spans="1:3" x14ac:dyDescent="0.3">
      <c r="A595" s="40">
        <v>756</v>
      </c>
      <c r="B595" s="40" t="s">
        <v>1706</v>
      </c>
      <c r="C595" s="40" t="s">
        <v>1278</v>
      </c>
    </row>
    <row r="596" spans="1:3" x14ac:dyDescent="0.3">
      <c r="A596" s="40">
        <v>757</v>
      </c>
      <c r="B596" s="40" t="s">
        <v>1707</v>
      </c>
      <c r="C596" s="40" t="s">
        <v>1278</v>
      </c>
    </row>
    <row r="597" spans="1:3" x14ac:dyDescent="0.3">
      <c r="A597" s="40">
        <v>758</v>
      </c>
      <c r="B597" s="40" t="s">
        <v>2415</v>
      </c>
      <c r="C597" s="40" t="s">
        <v>1278</v>
      </c>
    </row>
    <row r="598" spans="1:3" x14ac:dyDescent="0.3">
      <c r="A598" s="40">
        <v>759</v>
      </c>
      <c r="B598" s="40" t="s">
        <v>1708</v>
      </c>
      <c r="C598" s="40" t="s">
        <v>1275</v>
      </c>
    </row>
    <row r="599" spans="1:3" x14ac:dyDescent="0.3">
      <c r="A599" s="40">
        <v>760</v>
      </c>
      <c r="B599" s="40" t="s">
        <v>1709</v>
      </c>
      <c r="C599" s="40" t="s">
        <v>1278</v>
      </c>
    </row>
    <row r="600" spans="1:3" x14ac:dyDescent="0.3">
      <c r="A600" s="40">
        <v>761</v>
      </c>
      <c r="B600" s="40" t="s">
        <v>1710</v>
      </c>
      <c r="C600" s="40" t="s">
        <v>1275</v>
      </c>
    </row>
    <row r="601" spans="1:3" x14ac:dyDescent="0.3">
      <c r="A601" s="40">
        <v>763</v>
      </c>
      <c r="B601" s="40" t="s">
        <v>1711</v>
      </c>
      <c r="C601" s="40" t="s">
        <v>1278</v>
      </c>
    </row>
    <row r="602" spans="1:3" x14ac:dyDescent="0.3">
      <c r="A602" s="40">
        <v>764</v>
      </c>
      <c r="B602" s="40" t="s">
        <v>1712</v>
      </c>
      <c r="C602" s="40" t="s">
        <v>1277</v>
      </c>
    </row>
    <row r="603" spans="1:3" x14ac:dyDescent="0.3">
      <c r="A603" s="40">
        <v>765</v>
      </c>
      <c r="B603" s="40" t="s">
        <v>1713</v>
      </c>
      <c r="C603" s="40" t="s">
        <v>1277</v>
      </c>
    </row>
    <row r="604" spans="1:3" x14ac:dyDescent="0.3">
      <c r="A604" s="40">
        <v>766</v>
      </c>
      <c r="B604" s="40" t="s">
        <v>1714</v>
      </c>
      <c r="C604" s="40" t="s">
        <v>1277</v>
      </c>
    </row>
    <row r="605" spans="1:3" x14ac:dyDescent="0.3">
      <c r="A605" s="40">
        <v>767</v>
      </c>
      <c r="B605" s="40" t="s">
        <v>2358</v>
      </c>
      <c r="C605" s="40" t="s">
        <v>1277</v>
      </c>
    </row>
    <row r="606" spans="1:3" x14ac:dyDescent="0.3">
      <c r="A606" s="40">
        <v>768</v>
      </c>
      <c r="B606" s="40" t="s">
        <v>2332</v>
      </c>
      <c r="C606" s="40" t="s">
        <v>1275</v>
      </c>
    </row>
    <row r="607" spans="1:3" x14ac:dyDescent="0.3">
      <c r="A607" s="40">
        <v>769</v>
      </c>
      <c r="B607" s="40" t="s">
        <v>2199</v>
      </c>
      <c r="C607" s="40" t="s">
        <v>1275</v>
      </c>
    </row>
    <row r="608" spans="1:3" x14ac:dyDescent="0.3">
      <c r="A608" s="40">
        <v>770</v>
      </c>
      <c r="B608" s="40" t="s">
        <v>1715</v>
      </c>
      <c r="C608" s="40" t="s">
        <v>1278</v>
      </c>
    </row>
    <row r="609" spans="1:3" x14ac:dyDescent="0.3">
      <c r="A609" s="40">
        <v>771</v>
      </c>
      <c r="B609" s="40" t="s">
        <v>1716</v>
      </c>
      <c r="C609" s="40" t="s">
        <v>1278</v>
      </c>
    </row>
    <row r="610" spans="1:3" x14ac:dyDescent="0.3">
      <c r="A610" s="40">
        <v>772</v>
      </c>
      <c r="B610" s="40" t="s">
        <v>1717</v>
      </c>
      <c r="C610" s="40" t="s">
        <v>1276</v>
      </c>
    </row>
    <row r="611" spans="1:3" x14ac:dyDescent="0.3">
      <c r="A611" s="40">
        <v>773</v>
      </c>
      <c r="B611" s="40" t="s">
        <v>1718</v>
      </c>
      <c r="C611" s="40" t="s">
        <v>1276</v>
      </c>
    </row>
    <row r="612" spans="1:3" x14ac:dyDescent="0.3">
      <c r="A612" s="40">
        <v>774</v>
      </c>
      <c r="B612" s="40" t="s">
        <v>1719</v>
      </c>
      <c r="C612" s="40" t="s">
        <v>1278</v>
      </c>
    </row>
    <row r="613" spans="1:3" x14ac:dyDescent="0.3">
      <c r="A613" s="40">
        <v>775</v>
      </c>
      <c r="B613" s="40" t="s">
        <v>2366</v>
      </c>
      <c r="C613" s="40" t="s">
        <v>1278</v>
      </c>
    </row>
    <row r="614" spans="1:3" x14ac:dyDescent="0.3">
      <c r="A614" s="40">
        <v>776</v>
      </c>
      <c r="B614" s="40" t="s">
        <v>1720</v>
      </c>
      <c r="C614" s="40" t="s">
        <v>1276</v>
      </c>
    </row>
    <row r="615" spans="1:3" x14ac:dyDescent="0.3">
      <c r="A615" s="40">
        <v>777</v>
      </c>
      <c r="B615" s="40" t="s">
        <v>1721</v>
      </c>
      <c r="C615" s="40" t="s">
        <v>1276</v>
      </c>
    </row>
    <row r="616" spans="1:3" x14ac:dyDescent="0.3">
      <c r="A616" s="40">
        <v>778</v>
      </c>
      <c r="B616" s="40" t="s">
        <v>1722</v>
      </c>
      <c r="C616" s="40" t="s">
        <v>1278</v>
      </c>
    </row>
    <row r="617" spans="1:3" x14ac:dyDescent="0.3">
      <c r="A617" s="40">
        <v>779</v>
      </c>
      <c r="B617" s="40" t="s">
        <v>1723</v>
      </c>
      <c r="C617" s="40" t="s">
        <v>1278</v>
      </c>
    </row>
    <row r="618" spans="1:3" x14ac:dyDescent="0.3">
      <c r="A618" s="40">
        <v>780</v>
      </c>
      <c r="B618" s="40" t="s">
        <v>1724</v>
      </c>
      <c r="C618" s="40" t="s">
        <v>1277</v>
      </c>
    </row>
    <row r="619" spans="1:3" x14ac:dyDescent="0.3">
      <c r="A619" s="40">
        <v>781</v>
      </c>
      <c r="B619" s="40" t="s">
        <v>1725</v>
      </c>
      <c r="C619" s="40" t="s">
        <v>1277</v>
      </c>
    </row>
    <row r="620" spans="1:3" x14ac:dyDescent="0.3">
      <c r="A620" s="40">
        <v>782</v>
      </c>
      <c r="B620" s="40" t="s">
        <v>2335</v>
      </c>
      <c r="C620" s="40" t="s">
        <v>1278</v>
      </c>
    </row>
    <row r="621" spans="1:3" x14ac:dyDescent="0.3">
      <c r="A621" s="40">
        <v>783</v>
      </c>
      <c r="B621" s="40" t="s">
        <v>1726</v>
      </c>
      <c r="C621" s="40" t="s">
        <v>1277</v>
      </c>
    </row>
    <row r="622" spans="1:3" x14ac:dyDescent="0.3">
      <c r="A622" s="40">
        <v>784</v>
      </c>
      <c r="B622" s="40" t="s">
        <v>1727</v>
      </c>
      <c r="C622" s="40" t="s">
        <v>1275</v>
      </c>
    </row>
    <row r="623" spans="1:3" x14ac:dyDescent="0.3">
      <c r="A623" s="40">
        <v>785</v>
      </c>
      <c r="B623" s="40" t="s">
        <v>2376</v>
      </c>
      <c r="C623" s="40" t="s">
        <v>1275</v>
      </c>
    </row>
    <row r="624" spans="1:3" x14ac:dyDescent="0.3">
      <c r="A624" s="40">
        <v>786</v>
      </c>
      <c r="B624" s="40" t="s">
        <v>1728</v>
      </c>
      <c r="C624" s="40" t="s">
        <v>1275</v>
      </c>
    </row>
    <row r="625" spans="1:3" x14ac:dyDescent="0.3">
      <c r="A625" s="40">
        <v>787</v>
      </c>
      <c r="B625" s="40" t="s">
        <v>1729</v>
      </c>
      <c r="C625" s="40" t="s">
        <v>1275</v>
      </c>
    </row>
    <row r="626" spans="1:3" x14ac:dyDescent="0.3">
      <c r="A626" s="40">
        <v>788</v>
      </c>
      <c r="B626" s="40" t="s">
        <v>1730</v>
      </c>
      <c r="C626" s="40" t="s">
        <v>1275</v>
      </c>
    </row>
    <row r="627" spans="1:3" x14ac:dyDescent="0.3">
      <c r="A627" s="40">
        <v>789</v>
      </c>
      <c r="B627" s="40" t="s">
        <v>2200</v>
      </c>
      <c r="C627" s="40" t="s">
        <v>1276</v>
      </c>
    </row>
    <row r="628" spans="1:3" x14ac:dyDescent="0.3">
      <c r="A628" s="40">
        <v>790</v>
      </c>
      <c r="B628" s="40" t="s">
        <v>1731</v>
      </c>
      <c r="C628" s="40" t="s">
        <v>1275</v>
      </c>
    </row>
    <row r="629" spans="1:3" x14ac:dyDescent="0.3">
      <c r="A629" s="40">
        <v>791</v>
      </c>
      <c r="B629" s="40" t="s">
        <v>1732</v>
      </c>
      <c r="C629" s="40" t="s">
        <v>1275</v>
      </c>
    </row>
    <row r="630" spans="1:3" x14ac:dyDescent="0.3">
      <c r="A630" s="40">
        <v>792</v>
      </c>
      <c r="B630" s="40" t="s">
        <v>2201</v>
      </c>
      <c r="C630" s="40" t="s">
        <v>1275</v>
      </c>
    </row>
    <row r="631" spans="1:3" x14ac:dyDescent="0.3">
      <c r="A631" s="40">
        <v>793</v>
      </c>
      <c r="B631" s="40" t="s">
        <v>2182</v>
      </c>
      <c r="C631" s="40" t="s">
        <v>1275</v>
      </c>
    </row>
    <row r="632" spans="1:3" x14ac:dyDescent="0.3">
      <c r="A632" s="40">
        <v>794</v>
      </c>
      <c r="B632" s="40" t="s">
        <v>1733</v>
      </c>
      <c r="C632" s="40" t="s">
        <v>1275</v>
      </c>
    </row>
    <row r="633" spans="1:3" x14ac:dyDescent="0.3">
      <c r="A633" s="40">
        <v>795</v>
      </c>
      <c r="B633" s="40" t="s">
        <v>1734</v>
      </c>
      <c r="C633" s="40" t="s">
        <v>1276</v>
      </c>
    </row>
    <row r="634" spans="1:3" x14ac:dyDescent="0.3">
      <c r="A634" s="40">
        <v>796</v>
      </c>
      <c r="B634" s="40" t="s">
        <v>1735</v>
      </c>
      <c r="C634" s="40" t="s">
        <v>1278</v>
      </c>
    </row>
    <row r="635" spans="1:3" x14ac:dyDescent="0.3">
      <c r="A635" s="40">
        <v>798</v>
      </c>
      <c r="B635" s="40" t="s">
        <v>2281</v>
      </c>
      <c r="C635" s="40" t="s">
        <v>1276</v>
      </c>
    </row>
    <row r="636" spans="1:3" x14ac:dyDescent="0.3">
      <c r="A636" s="40">
        <v>799</v>
      </c>
      <c r="B636" s="40" t="s">
        <v>1736</v>
      </c>
      <c r="C636" s="40" t="s">
        <v>1278</v>
      </c>
    </row>
    <row r="637" spans="1:3" x14ac:dyDescent="0.3">
      <c r="A637" s="40">
        <v>800</v>
      </c>
      <c r="B637" s="40" t="s">
        <v>1737</v>
      </c>
      <c r="C637" s="40" t="s">
        <v>1275</v>
      </c>
    </row>
    <row r="638" spans="1:3" x14ac:dyDescent="0.3">
      <c r="A638" s="40">
        <v>801</v>
      </c>
      <c r="B638" s="40" t="s">
        <v>1738</v>
      </c>
      <c r="C638" s="40" t="s">
        <v>1275</v>
      </c>
    </row>
    <row r="639" spans="1:3" x14ac:dyDescent="0.3">
      <c r="A639" s="40">
        <v>802</v>
      </c>
      <c r="B639" s="40" t="s">
        <v>2403</v>
      </c>
      <c r="C639" s="40" t="s">
        <v>1276</v>
      </c>
    </row>
    <row r="640" spans="1:3" x14ac:dyDescent="0.3">
      <c r="A640" s="40">
        <v>803</v>
      </c>
      <c r="B640" s="40" t="s">
        <v>1739</v>
      </c>
      <c r="C640" s="40" t="s">
        <v>1276</v>
      </c>
    </row>
    <row r="641" spans="1:3" x14ac:dyDescent="0.3">
      <c r="A641" s="40">
        <v>804</v>
      </c>
      <c r="B641" s="40" t="s">
        <v>2342</v>
      </c>
      <c r="C641" s="40" t="s">
        <v>1276</v>
      </c>
    </row>
    <row r="642" spans="1:3" x14ac:dyDescent="0.3">
      <c r="A642" s="40">
        <v>805</v>
      </c>
      <c r="B642" s="40" t="s">
        <v>1740</v>
      </c>
      <c r="C642" s="40" t="s">
        <v>1278</v>
      </c>
    </row>
    <row r="643" spans="1:3" x14ac:dyDescent="0.3">
      <c r="A643" s="40">
        <v>806</v>
      </c>
      <c r="B643" s="40" t="s">
        <v>2396</v>
      </c>
      <c r="C643" s="40" t="s">
        <v>1278</v>
      </c>
    </row>
    <row r="644" spans="1:3" x14ac:dyDescent="0.3">
      <c r="A644" s="40">
        <v>807</v>
      </c>
      <c r="B644" s="40" t="s">
        <v>2368</v>
      </c>
      <c r="C644" s="40" t="s">
        <v>1278</v>
      </c>
    </row>
    <row r="645" spans="1:3" x14ac:dyDescent="0.3">
      <c r="A645" s="40">
        <v>808</v>
      </c>
      <c r="B645" s="40" t="s">
        <v>1741</v>
      </c>
      <c r="C645" s="40" t="s">
        <v>1278</v>
      </c>
    </row>
    <row r="646" spans="1:3" x14ac:dyDescent="0.3">
      <c r="A646" s="40">
        <v>809</v>
      </c>
      <c r="B646" s="40" t="s">
        <v>2260</v>
      </c>
      <c r="C646" s="40" t="s">
        <v>1278</v>
      </c>
    </row>
    <row r="647" spans="1:3" x14ac:dyDescent="0.3">
      <c r="A647" s="40">
        <v>810</v>
      </c>
      <c r="B647" s="40" t="s">
        <v>1742</v>
      </c>
      <c r="C647" s="40" t="s">
        <v>1275</v>
      </c>
    </row>
    <row r="648" spans="1:3" x14ac:dyDescent="0.3">
      <c r="A648" s="40">
        <v>811</v>
      </c>
      <c r="B648" s="40" t="s">
        <v>1743</v>
      </c>
      <c r="C648" s="40" t="s">
        <v>1275</v>
      </c>
    </row>
    <row r="649" spans="1:3" x14ac:dyDescent="0.3">
      <c r="A649" s="40">
        <v>812</v>
      </c>
      <c r="B649" s="40" t="s">
        <v>1744</v>
      </c>
      <c r="C649" s="40" t="s">
        <v>1275</v>
      </c>
    </row>
    <row r="650" spans="1:3" x14ac:dyDescent="0.3">
      <c r="A650" s="40">
        <v>813</v>
      </c>
      <c r="B650" s="40" t="s">
        <v>2172</v>
      </c>
      <c r="C650" s="40" t="s">
        <v>1275</v>
      </c>
    </row>
    <row r="651" spans="1:3" x14ac:dyDescent="0.3">
      <c r="A651" s="40">
        <v>813</v>
      </c>
      <c r="B651" s="40" t="s">
        <v>2167</v>
      </c>
      <c r="C651" s="40" t="s">
        <v>1275</v>
      </c>
    </row>
    <row r="652" spans="1:3" x14ac:dyDescent="0.3">
      <c r="A652" s="40">
        <v>815</v>
      </c>
      <c r="B652" s="40" t="s">
        <v>1745</v>
      </c>
      <c r="C652" s="40" t="s">
        <v>1275</v>
      </c>
    </row>
    <row r="653" spans="1:3" x14ac:dyDescent="0.3">
      <c r="A653" s="40">
        <v>816</v>
      </c>
      <c r="B653" s="40" t="s">
        <v>1746</v>
      </c>
      <c r="C653" s="40" t="s">
        <v>1275</v>
      </c>
    </row>
    <row r="654" spans="1:3" x14ac:dyDescent="0.3">
      <c r="A654" s="40">
        <v>817</v>
      </c>
      <c r="B654" s="40" t="s">
        <v>1747</v>
      </c>
      <c r="C654" s="40" t="s">
        <v>1277</v>
      </c>
    </row>
    <row r="655" spans="1:3" x14ac:dyDescent="0.3">
      <c r="A655" s="40">
        <v>818</v>
      </c>
      <c r="B655" s="40" t="s">
        <v>1748</v>
      </c>
      <c r="C655" s="40" t="s">
        <v>1275</v>
      </c>
    </row>
    <row r="656" spans="1:3" x14ac:dyDescent="0.3">
      <c r="A656" s="40">
        <v>819</v>
      </c>
      <c r="B656" s="40" t="s">
        <v>1749</v>
      </c>
      <c r="C656" s="40" t="s">
        <v>1278</v>
      </c>
    </row>
    <row r="657" spans="1:3" x14ac:dyDescent="0.3">
      <c r="A657" s="40">
        <v>821</v>
      </c>
      <c r="B657" s="40" t="s">
        <v>1750</v>
      </c>
      <c r="C657" s="40" t="s">
        <v>1275</v>
      </c>
    </row>
    <row r="658" spans="1:3" x14ac:dyDescent="0.3">
      <c r="A658" s="40">
        <v>822</v>
      </c>
      <c r="B658" s="40" t="s">
        <v>1751</v>
      </c>
      <c r="C658" s="40" t="s">
        <v>1276</v>
      </c>
    </row>
    <row r="659" spans="1:3" x14ac:dyDescent="0.3">
      <c r="A659" s="40">
        <v>823</v>
      </c>
      <c r="B659" s="40" t="s">
        <v>1752</v>
      </c>
      <c r="C659" s="40" t="s">
        <v>1275</v>
      </c>
    </row>
    <row r="660" spans="1:3" x14ac:dyDescent="0.3">
      <c r="A660" s="40">
        <v>824</v>
      </c>
      <c r="B660" s="40" t="s">
        <v>1753</v>
      </c>
      <c r="C660" s="40" t="s">
        <v>1276</v>
      </c>
    </row>
    <row r="661" spans="1:3" x14ac:dyDescent="0.3">
      <c r="A661" s="40">
        <v>825</v>
      </c>
      <c r="B661" s="40" t="s">
        <v>1754</v>
      </c>
      <c r="C661" s="40" t="s">
        <v>1277</v>
      </c>
    </row>
    <row r="662" spans="1:3" x14ac:dyDescent="0.3">
      <c r="A662" s="40">
        <v>826</v>
      </c>
      <c r="B662" s="40" t="s">
        <v>1755</v>
      </c>
      <c r="C662" s="40" t="s">
        <v>1275</v>
      </c>
    </row>
    <row r="663" spans="1:3" x14ac:dyDescent="0.3">
      <c r="A663" s="40">
        <v>827</v>
      </c>
      <c r="B663" s="40" t="s">
        <v>1756</v>
      </c>
      <c r="C663" s="40" t="s">
        <v>1275</v>
      </c>
    </row>
    <row r="664" spans="1:3" x14ac:dyDescent="0.3">
      <c r="A664" s="40">
        <v>828</v>
      </c>
      <c r="B664" s="40" t="s">
        <v>1757</v>
      </c>
      <c r="C664" s="40" t="s">
        <v>1275</v>
      </c>
    </row>
    <row r="665" spans="1:3" x14ac:dyDescent="0.3">
      <c r="A665" s="40">
        <v>829</v>
      </c>
      <c r="B665" s="40" t="s">
        <v>1758</v>
      </c>
      <c r="C665" s="40" t="s">
        <v>1277</v>
      </c>
    </row>
    <row r="666" spans="1:3" x14ac:dyDescent="0.3">
      <c r="A666" s="40">
        <v>830</v>
      </c>
      <c r="B666" s="40" t="s">
        <v>1759</v>
      </c>
      <c r="C666" s="40" t="s">
        <v>1276</v>
      </c>
    </row>
    <row r="667" spans="1:3" x14ac:dyDescent="0.3">
      <c r="A667" s="40">
        <v>831</v>
      </c>
      <c r="B667" s="40" t="s">
        <v>1760</v>
      </c>
      <c r="C667" s="40" t="s">
        <v>1277</v>
      </c>
    </row>
    <row r="668" spans="1:3" x14ac:dyDescent="0.3">
      <c r="A668" s="40">
        <v>832</v>
      </c>
      <c r="B668" s="40" t="s">
        <v>1761</v>
      </c>
      <c r="C668" s="40" t="s">
        <v>1278</v>
      </c>
    </row>
    <row r="669" spans="1:3" x14ac:dyDescent="0.3">
      <c r="A669" s="40">
        <v>833</v>
      </c>
      <c r="B669" s="40" t="s">
        <v>1762</v>
      </c>
      <c r="C669" s="40" t="s">
        <v>1275</v>
      </c>
    </row>
    <row r="670" spans="1:3" x14ac:dyDescent="0.3">
      <c r="A670" s="40">
        <v>834</v>
      </c>
      <c r="B670" s="40" t="s">
        <v>1763</v>
      </c>
      <c r="C670" s="40" t="s">
        <v>1275</v>
      </c>
    </row>
    <row r="671" spans="1:3" x14ac:dyDescent="0.3">
      <c r="A671" s="40">
        <v>835</v>
      </c>
      <c r="B671" s="40" t="s">
        <v>1764</v>
      </c>
      <c r="C671" s="40" t="s">
        <v>1275</v>
      </c>
    </row>
    <row r="672" spans="1:3" x14ac:dyDescent="0.3">
      <c r="A672" s="40">
        <v>836</v>
      </c>
      <c r="B672" s="40" t="s">
        <v>1765</v>
      </c>
      <c r="C672" s="40" t="s">
        <v>1275</v>
      </c>
    </row>
    <row r="673" spans="1:3" x14ac:dyDescent="0.3">
      <c r="A673" s="40">
        <v>837</v>
      </c>
      <c r="B673" s="40" t="s">
        <v>2259</v>
      </c>
      <c r="C673" s="40" t="s">
        <v>1278</v>
      </c>
    </row>
    <row r="674" spans="1:3" x14ac:dyDescent="0.3">
      <c r="A674" s="40">
        <v>838</v>
      </c>
      <c r="B674" s="40" t="s">
        <v>1766</v>
      </c>
      <c r="C674" s="40" t="s">
        <v>1276</v>
      </c>
    </row>
    <row r="675" spans="1:3" x14ac:dyDescent="0.3">
      <c r="A675" s="40">
        <v>839</v>
      </c>
      <c r="B675" s="40" t="s">
        <v>1767</v>
      </c>
      <c r="C675" s="40" t="s">
        <v>1275</v>
      </c>
    </row>
    <row r="676" spans="1:3" x14ac:dyDescent="0.3">
      <c r="A676" s="40">
        <v>840</v>
      </c>
      <c r="B676" s="40" t="s">
        <v>2390</v>
      </c>
      <c r="C676" s="40" t="s">
        <v>1278</v>
      </c>
    </row>
    <row r="677" spans="1:3" x14ac:dyDescent="0.3">
      <c r="A677" s="40">
        <v>841</v>
      </c>
      <c r="B677" s="40" t="s">
        <v>1768</v>
      </c>
      <c r="C677" s="40" t="s">
        <v>1275</v>
      </c>
    </row>
    <row r="678" spans="1:3" x14ac:dyDescent="0.3">
      <c r="A678" s="40">
        <v>842</v>
      </c>
      <c r="B678" s="40" t="s">
        <v>1769</v>
      </c>
      <c r="C678" s="40" t="s">
        <v>1276</v>
      </c>
    </row>
    <row r="679" spans="1:3" x14ac:dyDescent="0.3">
      <c r="A679" s="40">
        <v>843</v>
      </c>
      <c r="B679" s="40" t="s">
        <v>1770</v>
      </c>
      <c r="C679" s="40" t="s">
        <v>1276</v>
      </c>
    </row>
    <row r="680" spans="1:3" x14ac:dyDescent="0.3">
      <c r="A680" s="40">
        <v>844</v>
      </c>
      <c r="B680" s="40" t="s">
        <v>1771</v>
      </c>
      <c r="C680" s="40" t="s">
        <v>1276</v>
      </c>
    </row>
    <row r="681" spans="1:3" x14ac:dyDescent="0.3">
      <c r="A681" s="40">
        <v>845</v>
      </c>
      <c r="B681" s="40" t="s">
        <v>1772</v>
      </c>
      <c r="C681" s="40" t="s">
        <v>1275</v>
      </c>
    </row>
    <row r="682" spans="1:3" x14ac:dyDescent="0.3">
      <c r="A682" s="40">
        <v>849</v>
      </c>
      <c r="B682" s="40" t="s">
        <v>1773</v>
      </c>
      <c r="C682" s="40" t="s">
        <v>1275</v>
      </c>
    </row>
    <row r="683" spans="1:3" x14ac:dyDescent="0.3">
      <c r="A683" s="40">
        <v>850</v>
      </c>
      <c r="B683" s="40" t="s">
        <v>1774</v>
      </c>
      <c r="C683" s="40" t="s">
        <v>1275</v>
      </c>
    </row>
    <row r="684" spans="1:3" x14ac:dyDescent="0.3">
      <c r="A684" s="40">
        <v>851</v>
      </c>
      <c r="B684" s="40" t="s">
        <v>1775</v>
      </c>
      <c r="C684" s="40" t="s">
        <v>1278</v>
      </c>
    </row>
    <row r="685" spans="1:3" x14ac:dyDescent="0.3">
      <c r="A685" s="40">
        <v>852</v>
      </c>
      <c r="B685" s="40" t="s">
        <v>1776</v>
      </c>
      <c r="C685" s="40" t="s">
        <v>1278</v>
      </c>
    </row>
    <row r="686" spans="1:3" x14ac:dyDescent="0.3">
      <c r="A686" s="40">
        <v>853</v>
      </c>
      <c r="B686" s="40" t="s">
        <v>2343</v>
      </c>
      <c r="C686" s="40" t="s">
        <v>1278</v>
      </c>
    </row>
    <row r="687" spans="1:3" x14ac:dyDescent="0.3">
      <c r="A687" s="40">
        <v>854</v>
      </c>
      <c r="B687" s="40" t="s">
        <v>1777</v>
      </c>
      <c r="C687" s="40" t="s">
        <v>1278</v>
      </c>
    </row>
    <row r="688" spans="1:3" x14ac:dyDescent="0.3">
      <c r="A688" s="40">
        <v>855</v>
      </c>
      <c r="B688" s="40" t="s">
        <v>1778</v>
      </c>
      <c r="C688" s="40" t="s">
        <v>1278</v>
      </c>
    </row>
    <row r="689" spans="1:3" x14ac:dyDescent="0.3">
      <c r="A689" s="40">
        <v>856</v>
      </c>
      <c r="B689" s="40" t="s">
        <v>1779</v>
      </c>
      <c r="C689" s="40" t="s">
        <v>1278</v>
      </c>
    </row>
    <row r="690" spans="1:3" x14ac:dyDescent="0.3">
      <c r="A690" s="40">
        <v>857</v>
      </c>
      <c r="B690" s="40" t="s">
        <v>1780</v>
      </c>
      <c r="C690" s="40" t="s">
        <v>1278</v>
      </c>
    </row>
    <row r="691" spans="1:3" x14ac:dyDescent="0.3">
      <c r="A691" s="40">
        <v>858</v>
      </c>
      <c r="B691" s="40" t="s">
        <v>1781</v>
      </c>
      <c r="C691" s="40" t="s">
        <v>1275</v>
      </c>
    </row>
    <row r="692" spans="1:3" x14ac:dyDescent="0.3">
      <c r="A692" s="40">
        <v>859</v>
      </c>
      <c r="B692" s="40" t="s">
        <v>1782</v>
      </c>
      <c r="C692" s="40" t="s">
        <v>1276</v>
      </c>
    </row>
    <row r="693" spans="1:3" x14ac:dyDescent="0.3">
      <c r="A693" s="40">
        <v>860</v>
      </c>
      <c r="B693" s="40" t="s">
        <v>1783</v>
      </c>
      <c r="C693" s="40" t="s">
        <v>1275</v>
      </c>
    </row>
    <row r="694" spans="1:3" x14ac:dyDescent="0.3">
      <c r="A694" s="40">
        <v>861</v>
      </c>
      <c r="B694" s="40" t="s">
        <v>1784</v>
      </c>
      <c r="C694" s="40" t="s">
        <v>1275</v>
      </c>
    </row>
    <row r="695" spans="1:3" x14ac:dyDescent="0.3">
      <c r="A695" s="40">
        <v>862</v>
      </c>
      <c r="B695" s="40" t="s">
        <v>2359</v>
      </c>
      <c r="C695" s="40" t="s">
        <v>1278</v>
      </c>
    </row>
    <row r="696" spans="1:3" x14ac:dyDescent="0.3">
      <c r="A696" s="40">
        <v>863</v>
      </c>
      <c r="B696" s="40" t="s">
        <v>1785</v>
      </c>
      <c r="C696" s="40" t="s">
        <v>1275</v>
      </c>
    </row>
    <row r="697" spans="1:3" x14ac:dyDescent="0.3">
      <c r="A697" s="40">
        <v>864</v>
      </c>
      <c r="B697" s="40" t="s">
        <v>1786</v>
      </c>
      <c r="C697" s="40" t="s">
        <v>1278</v>
      </c>
    </row>
    <row r="698" spans="1:3" x14ac:dyDescent="0.3">
      <c r="A698" s="40">
        <v>865</v>
      </c>
      <c r="B698" s="40" t="s">
        <v>1787</v>
      </c>
      <c r="C698" s="40" t="s">
        <v>1275</v>
      </c>
    </row>
    <row r="699" spans="1:3" x14ac:dyDescent="0.3">
      <c r="A699" s="40">
        <v>866</v>
      </c>
      <c r="B699" s="40" t="s">
        <v>1788</v>
      </c>
      <c r="C699" s="40" t="s">
        <v>1275</v>
      </c>
    </row>
    <row r="700" spans="1:3" x14ac:dyDescent="0.3">
      <c r="A700" s="40">
        <v>867</v>
      </c>
      <c r="B700" s="40" t="s">
        <v>1789</v>
      </c>
      <c r="C700" s="40" t="s">
        <v>1276</v>
      </c>
    </row>
    <row r="701" spans="1:3" x14ac:dyDescent="0.3">
      <c r="A701" s="40">
        <v>868</v>
      </c>
      <c r="B701" s="40" t="s">
        <v>1790</v>
      </c>
      <c r="C701" s="40" t="s">
        <v>1275</v>
      </c>
    </row>
    <row r="702" spans="1:3" x14ac:dyDescent="0.3">
      <c r="A702" s="40">
        <v>869</v>
      </c>
      <c r="B702" s="40" t="s">
        <v>1791</v>
      </c>
      <c r="C702" s="40" t="s">
        <v>1278</v>
      </c>
    </row>
    <row r="703" spans="1:3" x14ac:dyDescent="0.3">
      <c r="A703" s="40">
        <v>870</v>
      </c>
      <c r="B703" s="40" t="s">
        <v>1792</v>
      </c>
      <c r="C703" s="40" t="s">
        <v>1277</v>
      </c>
    </row>
    <row r="704" spans="1:3" x14ac:dyDescent="0.3">
      <c r="A704" s="40">
        <v>871</v>
      </c>
      <c r="B704" s="40" t="s">
        <v>2202</v>
      </c>
      <c r="C704" s="40" t="s">
        <v>1277</v>
      </c>
    </row>
    <row r="705" spans="1:3" x14ac:dyDescent="0.3">
      <c r="A705" s="40">
        <v>872</v>
      </c>
      <c r="B705" s="40" t="s">
        <v>1793</v>
      </c>
      <c r="C705" s="40" t="s">
        <v>1278</v>
      </c>
    </row>
    <row r="706" spans="1:3" x14ac:dyDescent="0.3">
      <c r="A706" s="40">
        <v>873</v>
      </c>
      <c r="B706" s="40" t="s">
        <v>1794</v>
      </c>
      <c r="C706" s="40" t="s">
        <v>1277</v>
      </c>
    </row>
    <row r="707" spans="1:3" x14ac:dyDescent="0.3">
      <c r="A707" s="40">
        <v>874</v>
      </c>
      <c r="B707" s="40" t="s">
        <v>1795</v>
      </c>
      <c r="C707" s="40" t="s">
        <v>1278</v>
      </c>
    </row>
    <row r="708" spans="1:3" x14ac:dyDescent="0.3">
      <c r="A708" s="40">
        <v>875</v>
      </c>
      <c r="B708" s="40" t="s">
        <v>2280</v>
      </c>
      <c r="C708" s="40" t="s">
        <v>1275</v>
      </c>
    </row>
    <row r="709" spans="1:3" x14ac:dyDescent="0.3">
      <c r="A709" s="40">
        <v>876</v>
      </c>
      <c r="B709" s="40" t="s">
        <v>1796</v>
      </c>
      <c r="C709" s="40" t="s">
        <v>1275</v>
      </c>
    </row>
    <row r="710" spans="1:3" x14ac:dyDescent="0.3">
      <c r="A710" s="40">
        <v>877</v>
      </c>
      <c r="B710" s="40" t="s">
        <v>1797</v>
      </c>
      <c r="C710" s="40" t="s">
        <v>1278</v>
      </c>
    </row>
    <row r="711" spans="1:3" x14ac:dyDescent="0.3">
      <c r="A711" s="40">
        <v>878</v>
      </c>
      <c r="B711" s="40" t="s">
        <v>2166</v>
      </c>
      <c r="C711" s="40" t="s">
        <v>1278</v>
      </c>
    </row>
    <row r="712" spans="1:3" x14ac:dyDescent="0.3">
      <c r="A712" s="40">
        <v>879</v>
      </c>
      <c r="B712" s="40" t="s">
        <v>1798</v>
      </c>
      <c r="C712" s="40" t="s">
        <v>1275</v>
      </c>
    </row>
    <row r="713" spans="1:3" x14ac:dyDescent="0.3">
      <c r="A713" s="40">
        <v>880</v>
      </c>
      <c r="B713" s="40" t="s">
        <v>2408</v>
      </c>
      <c r="C713" s="40" t="s">
        <v>1277</v>
      </c>
    </row>
    <row r="714" spans="1:3" x14ac:dyDescent="0.3">
      <c r="A714" s="40">
        <v>881</v>
      </c>
      <c r="B714" s="40" t="s">
        <v>1799</v>
      </c>
      <c r="C714" s="40" t="s">
        <v>1277</v>
      </c>
    </row>
    <row r="715" spans="1:3" x14ac:dyDescent="0.3">
      <c r="A715" s="40">
        <v>882</v>
      </c>
      <c r="B715" s="40" t="s">
        <v>1800</v>
      </c>
      <c r="C715" s="40" t="s">
        <v>1278</v>
      </c>
    </row>
    <row r="716" spans="1:3" x14ac:dyDescent="0.3">
      <c r="A716" s="40">
        <v>883</v>
      </c>
      <c r="B716" s="40" t="s">
        <v>1801</v>
      </c>
      <c r="C716" s="40" t="s">
        <v>1275</v>
      </c>
    </row>
    <row r="717" spans="1:3" x14ac:dyDescent="0.3">
      <c r="A717" s="40">
        <v>884</v>
      </c>
      <c r="B717" s="40" t="s">
        <v>1802</v>
      </c>
      <c r="C717" s="40" t="s">
        <v>1275</v>
      </c>
    </row>
    <row r="718" spans="1:3" x14ac:dyDescent="0.3">
      <c r="A718" s="40">
        <v>885</v>
      </c>
      <c r="B718" s="40" t="s">
        <v>1803</v>
      </c>
      <c r="C718" s="40" t="s">
        <v>1277</v>
      </c>
    </row>
    <row r="719" spans="1:3" x14ac:dyDescent="0.3">
      <c r="A719" s="40">
        <v>886</v>
      </c>
      <c r="B719" s="40" t="s">
        <v>1804</v>
      </c>
      <c r="C719" s="40" t="s">
        <v>1278</v>
      </c>
    </row>
    <row r="720" spans="1:3" x14ac:dyDescent="0.3">
      <c r="A720" s="40">
        <v>887</v>
      </c>
      <c r="B720" s="40" t="s">
        <v>2378</v>
      </c>
      <c r="C720" s="40" t="s">
        <v>1275</v>
      </c>
    </row>
    <row r="721" spans="1:3" x14ac:dyDescent="0.3">
      <c r="A721" s="40">
        <v>888</v>
      </c>
      <c r="B721" s="40" t="s">
        <v>2277</v>
      </c>
      <c r="C721" s="40" t="s">
        <v>1278</v>
      </c>
    </row>
    <row r="722" spans="1:3" x14ac:dyDescent="0.3">
      <c r="A722" s="40">
        <v>889</v>
      </c>
      <c r="B722" s="40" t="s">
        <v>2258</v>
      </c>
      <c r="C722" s="40" t="s">
        <v>1275</v>
      </c>
    </row>
    <row r="723" spans="1:3" x14ac:dyDescent="0.3">
      <c r="A723" s="40">
        <v>890</v>
      </c>
      <c r="B723" s="40" t="s">
        <v>1805</v>
      </c>
      <c r="C723" s="40" t="s">
        <v>1277</v>
      </c>
    </row>
    <row r="724" spans="1:3" x14ac:dyDescent="0.3">
      <c r="A724" s="40">
        <v>891</v>
      </c>
      <c r="B724" s="40" t="s">
        <v>1806</v>
      </c>
      <c r="C724" s="40" t="s">
        <v>1277</v>
      </c>
    </row>
    <row r="725" spans="1:3" x14ac:dyDescent="0.3">
      <c r="A725" s="40">
        <v>892</v>
      </c>
      <c r="B725" s="40" t="s">
        <v>1807</v>
      </c>
      <c r="C725" s="40" t="s">
        <v>1275</v>
      </c>
    </row>
    <row r="726" spans="1:3" x14ac:dyDescent="0.3">
      <c r="A726" s="40">
        <v>893</v>
      </c>
      <c r="B726" s="40" t="s">
        <v>1808</v>
      </c>
      <c r="C726" s="40" t="s">
        <v>1276</v>
      </c>
    </row>
    <row r="727" spans="1:3" x14ac:dyDescent="0.3">
      <c r="A727" s="40">
        <v>894</v>
      </c>
      <c r="B727" s="40" t="s">
        <v>2155</v>
      </c>
      <c r="C727" s="40" t="s">
        <v>1278</v>
      </c>
    </row>
    <row r="728" spans="1:3" x14ac:dyDescent="0.3">
      <c r="A728" s="40">
        <v>895</v>
      </c>
      <c r="B728" s="40" t="s">
        <v>2391</v>
      </c>
      <c r="C728" s="40" t="s">
        <v>1278</v>
      </c>
    </row>
    <row r="729" spans="1:3" x14ac:dyDescent="0.3">
      <c r="A729" s="40">
        <v>896</v>
      </c>
      <c r="B729" s="40" t="s">
        <v>1809</v>
      </c>
      <c r="C729" s="40" t="s">
        <v>1275</v>
      </c>
    </row>
    <row r="730" spans="1:3" x14ac:dyDescent="0.3">
      <c r="A730" s="40">
        <v>897</v>
      </c>
      <c r="B730" s="40" t="s">
        <v>1810</v>
      </c>
      <c r="C730" s="40" t="s">
        <v>1275</v>
      </c>
    </row>
    <row r="731" spans="1:3" x14ac:dyDescent="0.3">
      <c r="A731" s="40">
        <v>899</v>
      </c>
      <c r="B731" s="40" t="s">
        <v>1811</v>
      </c>
      <c r="C731" s="40" t="s">
        <v>1276</v>
      </c>
    </row>
    <row r="732" spans="1:3" x14ac:dyDescent="0.3">
      <c r="A732" s="40">
        <v>900</v>
      </c>
      <c r="B732" s="40" t="s">
        <v>1812</v>
      </c>
      <c r="C732" s="40" t="s">
        <v>1275</v>
      </c>
    </row>
    <row r="733" spans="1:3" x14ac:dyDescent="0.3">
      <c r="A733" s="40">
        <v>901</v>
      </c>
      <c r="B733" s="40" t="s">
        <v>1813</v>
      </c>
      <c r="C733" s="40" t="s">
        <v>1275</v>
      </c>
    </row>
    <row r="734" spans="1:3" x14ac:dyDescent="0.3">
      <c r="A734" s="40">
        <v>902</v>
      </c>
      <c r="B734" s="40" t="s">
        <v>1814</v>
      </c>
      <c r="C734" s="40" t="s">
        <v>1275</v>
      </c>
    </row>
    <row r="735" spans="1:3" x14ac:dyDescent="0.3">
      <c r="A735" s="40">
        <v>903</v>
      </c>
      <c r="B735" s="40" t="s">
        <v>1815</v>
      </c>
      <c r="C735" s="40" t="s">
        <v>1278</v>
      </c>
    </row>
    <row r="736" spans="1:3" x14ac:dyDescent="0.3">
      <c r="A736" s="40">
        <v>904</v>
      </c>
      <c r="B736" s="40" t="s">
        <v>1816</v>
      </c>
      <c r="C736" s="40" t="s">
        <v>1275</v>
      </c>
    </row>
    <row r="737" spans="1:3" x14ac:dyDescent="0.3">
      <c r="A737" s="40">
        <v>905</v>
      </c>
      <c r="B737" s="40" t="s">
        <v>1817</v>
      </c>
      <c r="C737" s="40" t="s">
        <v>1278</v>
      </c>
    </row>
    <row r="738" spans="1:3" x14ac:dyDescent="0.3">
      <c r="A738" s="40">
        <v>906</v>
      </c>
      <c r="B738" s="40" t="s">
        <v>1818</v>
      </c>
      <c r="C738" s="40" t="s">
        <v>1275</v>
      </c>
    </row>
    <row r="739" spans="1:3" x14ac:dyDescent="0.3">
      <c r="A739" s="40">
        <v>907</v>
      </c>
      <c r="B739" s="40" t="s">
        <v>1819</v>
      </c>
      <c r="C739" s="40" t="s">
        <v>1275</v>
      </c>
    </row>
    <row r="740" spans="1:3" x14ac:dyDescent="0.3">
      <c r="A740" s="40">
        <v>908</v>
      </c>
      <c r="B740" s="40" t="s">
        <v>1820</v>
      </c>
      <c r="C740" s="40" t="s">
        <v>1275</v>
      </c>
    </row>
    <row r="741" spans="1:3" x14ac:dyDescent="0.3">
      <c r="A741" s="40">
        <v>909</v>
      </c>
      <c r="B741" s="40" t="s">
        <v>1821</v>
      </c>
      <c r="C741" s="40" t="s">
        <v>1275</v>
      </c>
    </row>
    <row r="742" spans="1:3" x14ac:dyDescent="0.3">
      <c r="A742" s="40">
        <v>910</v>
      </c>
      <c r="B742" s="40" t="s">
        <v>1822</v>
      </c>
      <c r="C742" s="40" t="s">
        <v>1278</v>
      </c>
    </row>
    <row r="743" spans="1:3" x14ac:dyDescent="0.3">
      <c r="A743" s="40">
        <v>911</v>
      </c>
      <c r="B743" s="40" t="s">
        <v>1823</v>
      </c>
      <c r="C743" s="40" t="s">
        <v>1275</v>
      </c>
    </row>
    <row r="744" spans="1:3" x14ac:dyDescent="0.3">
      <c r="A744" s="40">
        <v>912</v>
      </c>
      <c r="B744" s="40" t="s">
        <v>1824</v>
      </c>
      <c r="C744" s="40" t="s">
        <v>1276</v>
      </c>
    </row>
    <row r="745" spans="1:3" x14ac:dyDescent="0.3">
      <c r="A745" s="40">
        <v>913</v>
      </c>
      <c r="B745" s="40" t="s">
        <v>1825</v>
      </c>
      <c r="C745" s="40" t="s">
        <v>1275</v>
      </c>
    </row>
    <row r="746" spans="1:3" x14ac:dyDescent="0.3">
      <c r="A746" s="40">
        <v>914</v>
      </c>
      <c r="B746" s="40" t="s">
        <v>1826</v>
      </c>
      <c r="C746" s="40" t="s">
        <v>1275</v>
      </c>
    </row>
    <row r="747" spans="1:3" x14ac:dyDescent="0.3">
      <c r="A747" s="40">
        <v>915</v>
      </c>
      <c r="B747" s="40" t="s">
        <v>1827</v>
      </c>
      <c r="C747" s="40" t="s">
        <v>1275</v>
      </c>
    </row>
    <row r="748" spans="1:3" x14ac:dyDescent="0.3">
      <c r="A748" s="40">
        <v>916</v>
      </c>
      <c r="B748" s="40" t="s">
        <v>1828</v>
      </c>
      <c r="C748" s="40" t="s">
        <v>1275</v>
      </c>
    </row>
    <row r="749" spans="1:3" x14ac:dyDescent="0.3">
      <c r="A749" s="40">
        <v>917</v>
      </c>
      <c r="B749" s="40" t="s">
        <v>1829</v>
      </c>
      <c r="C749" s="40" t="s">
        <v>1275</v>
      </c>
    </row>
    <row r="750" spans="1:3" x14ac:dyDescent="0.3">
      <c r="A750" s="40">
        <v>918</v>
      </c>
      <c r="B750" s="40" t="s">
        <v>1830</v>
      </c>
      <c r="C750" s="40" t="s">
        <v>1275</v>
      </c>
    </row>
    <row r="751" spans="1:3" x14ac:dyDescent="0.3">
      <c r="A751" s="40">
        <v>919</v>
      </c>
      <c r="B751" s="40" t="s">
        <v>2365</v>
      </c>
      <c r="C751" s="40" t="s">
        <v>1275</v>
      </c>
    </row>
    <row r="752" spans="1:3" x14ac:dyDescent="0.3">
      <c r="A752" s="40">
        <v>921</v>
      </c>
      <c r="B752" s="40" t="s">
        <v>1831</v>
      </c>
      <c r="C752" s="40" t="s">
        <v>1278</v>
      </c>
    </row>
    <row r="753" spans="1:3" x14ac:dyDescent="0.3">
      <c r="A753" s="40">
        <v>923</v>
      </c>
      <c r="B753" s="40" t="s">
        <v>1832</v>
      </c>
      <c r="C753" s="40" t="s">
        <v>1276</v>
      </c>
    </row>
    <row r="754" spans="1:3" x14ac:dyDescent="0.3">
      <c r="A754" s="40">
        <v>924</v>
      </c>
      <c r="B754" s="40" t="s">
        <v>2367</v>
      </c>
      <c r="C754" s="40" t="s">
        <v>1278</v>
      </c>
    </row>
    <row r="755" spans="1:3" x14ac:dyDescent="0.3">
      <c r="A755" s="40">
        <v>925</v>
      </c>
      <c r="B755" s="40" t="s">
        <v>1833</v>
      </c>
      <c r="C755" s="40" t="s">
        <v>1275</v>
      </c>
    </row>
    <row r="756" spans="1:3" x14ac:dyDescent="0.3">
      <c r="A756" s="40">
        <v>926</v>
      </c>
      <c r="B756" s="40" t="s">
        <v>2361</v>
      </c>
      <c r="C756" s="40" t="s">
        <v>1278</v>
      </c>
    </row>
    <row r="757" spans="1:3" x14ac:dyDescent="0.3">
      <c r="A757" s="40">
        <v>927</v>
      </c>
      <c r="B757" s="40" t="s">
        <v>2279</v>
      </c>
      <c r="C757" s="40" t="s">
        <v>1275</v>
      </c>
    </row>
    <row r="758" spans="1:3" x14ac:dyDescent="0.3">
      <c r="A758" s="40">
        <v>928</v>
      </c>
      <c r="B758" s="40" t="s">
        <v>1923</v>
      </c>
      <c r="C758" s="40" t="s">
        <v>1278</v>
      </c>
    </row>
    <row r="759" spans="1:3" x14ac:dyDescent="0.3">
      <c r="A759" s="40">
        <v>929</v>
      </c>
      <c r="B759" s="40" t="s">
        <v>1935</v>
      </c>
      <c r="C759" s="40" t="s">
        <v>1275</v>
      </c>
    </row>
    <row r="760" spans="1:3" x14ac:dyDescent="0.3">
      <c r="A760" s="40">
        <v>930</v>
      </c>
      <c r="B760" s="40" t="s">
        <v>1930</v>
      </c>
      <c r="C760" s="40" t="s">
        <v>1275</v>
      </c>
    </row>
    <row r="761" spans="1:3" x14ac:dyDescent="0.3">
      <c r="A761" s="40">
        <v>931</v>
      </c>
      <c r="B761" s="40" t="s">
        <v>1834</v>
      </c>
      <c r="C761" s="40" t="s">
        <v>1275</v>
      </c>
    </row>
    <row r="762" spans="1:3" x14ac:dyDescent="0.3">
      <c r="A762" s="40">
        <v>932</v>
      </c>
      <c r="B762" s="40" t="s">
        <v>1835</v>
      </c>
      <c r="C762" s="40" t="s">
        <v>1275</v>
      </c>
    </row>
    <row r="763" spans="1:3" x14ac:dyDescent="0.3">
      <c r="A763" s="40">
        <v>933</v>
      </c>
      <c r="B763" s="40" t="s">
        <v>1954</v>
      </c>
      <c r="C763" s="40" t="s">
        <v>1276</v>
      </c>
    </row>
    <row r="764" spans="1:3" x14ac:dyDescent="0.3">
      <c r="A764" s="40">
        <v>934</v>
      </c>
      <c r="B764" s="40" t="s">
        <v>1913</v>
      </c>
      <c r="C764" s="40" t="s">
        <v>1276</v>
      </c>
    </row>
    <row r="765" spans="1:3" x14ac:dyDescent="0.3">
      <c r="A765" s="40">
        <v>935</v>
      </c>
      <c r="B765" s="40" t="s">
        <v>1836</v>
      </c>
      <c r="C765" s="40" t="s">
        <v>1275</v>
      </c>
    </row>
    <row r="766" spans="1:3" x14ac:dyDescent="0.3">
      <c r="A766" s="40">
        <v>936</v>
      </c>
      <c r="B766" s="40" t="s">
        <v>1837</v>
      </c>
      <c r="C766" s="40" t="s">
        <v>1278</v>
      </c>
    </row>
    <row r="767" spans="1:3" x14ac:dyDescent="0.3">
      <c r="A767" s="40">
        <v>937</v>
      </c>
      <c r="B767" s="40" t="s">
        <v>1838</v>
      </c>
      <c r="C767" s="40" t="s">
        <v>1278</v>
      </c>
    </row>
    <row r="768" spans="1:3" x14ac:dyDescent="0.3">
      <c r="A768" s="40">
        <v>938</v>
      </c>
      <c r="B768" s="40" t="s">
        <v>1839</v>
      </c>
      <c r="C768" s="40" t="s">
        <v>1275</v>
      </c>
    </row>
    <row r="769" spans="1:3" x14ac:dyDescent="0.3">
      <c r="A769" s="40">
        <v>939</v>
      </c>
      <c r="B769" s="40" t="s">
        <v>1840</v>
      </c>
      <c r="C769" s="40" t="s">
        <v>1275</v>
      </c>
    </row>
    <row r="770" spans="1:3" x14ac:dyDescent="0.3">
      <c r="A770" s="40">
        <v>940</v>
      </c>
      <c r="B770" s="40" t="s">
        <v>2388</v>
      </c>
      <c r="C770" s="40" t="s">
        <v>1278</v>
      </c>
    </row>
    <row r="771" spans="1:3" x14ac:dyDescent="0.3">
      <c r="A771" s="40">
        <v>941</v>
      </c>
      <c r="B771" s="40" t="s">
        <v>1841</v>
      </c>
      <c r="C771" s="40" t="s">
        <v>1278</v>
      </c>
    </row>
    <row r="772" spans="1:3" x14ac:dyDescent="0.3">
      <c r="A772" s="40">
        <v>942</v>
      </c>
      <c r="B772" s="40" t="s">
        <v>1842</v>
      </c>
      <c r="C772" s="40" t="s">
        <v>1278</v>
      </c>
    </row>
    <row r="773" spans="1:3" x14ac:dyDescent="0.3">
      <c r="A773" s="40">
        <v>943</v>
      </c>
      <c r="B773" s="40" t="s">
        <v>1843</v>
      </c>
      <c r="C773" s="40" t="s">
        <v>1275</v>
      </c>
    </row>
    <row r="774" spans="1:3" x14ac:dyDescent="0.3">
      <c r="A774" s="40">
        <v>944</v>
      </c>
      <c r="B774" s="40" t="s">
        <v>1844</v>
      </c>
      <c r="C774" s="40" t="s">
        <v>1278</v>
      </c>
    </row>
    <row r="775" spans="1:3" x14ac:dyDescent="0.3">
      <c r="A775" s="40">
        <v>945</v>
      </c>
      <c r="B775" s="40" t="s">
        <v>1845</v>
      </c>
      <c r="C775" s="40" t="s">
        <v>1276</v>
      </c>
    </row>
    <row r="776" spans="1:3" x14ac:dyDescent="0.3">
      <c r="A776" s="40">
        <v>946</v>
      </c>
      <c r="B776" s="40" t="s">
        <v>1846</v>
      </c>
      <c r="C776" s="40" t="s">
        <v>1275</v>
      </c>
    </row>
    <row r="777" spans="1:3" x14ac:dyDescent="0.3">
      <c r="A777" s="40">
        <v>947</v>
      </c>
      <c r="B777" s="40" t="s">
        <v>1847</v>
      </c>
      <c r="C777" s="40" t="s">
        <v>1275</v>
      </c>
    </row>
    <row r="778" spans="1:3" x14ac:dyDescent="0.3">
      <c r="A778" s="40">
        <v>948</v>
      </c>
      <c r="B778" s="40" t="s">
        <v>1848</v>
      </c>
      <c r="C778" s="40" t="s">
        <v>1278</v>
      </c>
    </row>
    <row r="779" spans="1:3" x14ac:dyDescent="0.3">
      <c r="A779" s="40">
        <v>949</v>
      </c>
      <c r="B779" s="40" t="s">
        <v>1849</v>
      </c>
      <c r="C779" s="40" t="s">
        <v>1275</v>
      </c>
    </row>
    <row r="780" spans="1:3" x14ac:dyDescent="0.3">
      <c r="A780" s="40">
        <v>950</v>
      </c>
      <c r="B780" s="40" t="s">
        <v>1850</v>
      </c>
      <c r="C780" s="40" t="s">
        <v>1278</v>
      </c>
    </row>
    <row r="781" spans="1:3" x14ac:dyDescent="0.3">
      <c r="A781" s="40">
        <v>951</v>
      </c>
      <c r="B781" s="40" t="s">
        <v>1851</v>
      </c>
      <c r="C781" s="40" t="s">
        <v>1275</v>
      </c>
    </row>
    <row r="782" spans="1:3" x14ac:dyDescent="0.3">
      <c r="A782" s="40">
        <v>952</v>
      </c>
      <c r="B782" s="40" t="s">
        <v>1852</v>
      </c>
      <c r="C782" s="40" t="s">
        <v>1275</v>
      </c>
    </row>
    <row r="783" spans="1:3" x14ac:dyDescent="0.3">
      <c r="A783" s="40">
        <v>953</v>
      </c>
      <c r="B783" s="40" t="s">
        <v>1853</v>
      </c>
      <c r="C783" s="40" t="s">
        <v>1275</v>
      </c>
    </row>
    <row r="784" spans="1:3" x14ac:dyDescent="0.3">
      <c r="A784" s="40">
        <v>954</v>
      </c>
      <c r="B784" s="40" t="s">
        <v>1854</v>
      </c>
      <c r="C784" s="40" t="s">
        <v>1278</v>
      </c>
    </row>
    <row r="785" spans="1:3" x14ac:dyDescent="0.3">
      <c r="A785" s="40">
        <v>955</v>
      </c>
      <c r="B785" s="40" t="s">
        <v>1855</v>
      </c>
      <c r="C785" s="40" t="s">
        <v>1275</v>
      </c>
    </row>
    <row r="786" spans="1:3" x14ac:dyDescent="0.3">
      <c r="A786" s="40">
        <v>956</v>
      </c>
      <c r="B786" s="40" t="s">
        <v>2409</v>
      </c>
      <c r="C786" s="40" t="s">
        <v>1278</v>
      </c>
    </row>
    <row r="787" spans="1:3" x14ac:dyDescent="0.3">
      <c r="A787" s="40">
        <v>957</v>
      </c>
      <c r="B787" s="40" t="s">
        <v>1856</v>
      </c>
      <c r="C787" s="40" t="s">
        <v>1275</v>
      </c>
    </row>
    <row r="788" spans="1:3" x14ac:dyDescent="0.3">
      <c r="A788" s="40">
        <v>958</v>
      </c>
      <c r="B788" s="40" t="s">
        <v>1857</v>
      </c>
      <c r="C788" s="40" t="s">
        <v>1275</v>
      </c>
    </row>
    <row r="789" spans="1:3" x14ac:dyDescent="0.3">
      <c r="A789" s="40">
        <v>959</v>
      </c>
      <c r="B789" s="40" t="s">
        <v>2278</v>
      </c>
      <c r="C789" s="40" t="s">
        <v>1276</v>
      </c>
    </row>
    <row r="790" spans="1:3" x14ac:dyDescent="0.3">
      <c r="A790" s="40">
        <v>960</v>
      </c>
      <c r="B790" s="40" t="s">
        <v>1858</v>
      </c>
      <c r="C790" s="40" t="s">
        <v>1277</v>
      </c>
    </row>
    <row r="791" spans="1:3" x14ac:dyDescent="0.3">
      <c r="A791" s="40">
        <v>961</v>
      </c>
      <c r="B791" s="40" t="s">
        <v>1859</v>
      </c>
      <c r="C791" s="40" t="s">
        <v>1275</v>
      </c>
    </row>
    <row r="792" spans="1:3" x14ac:dyDescent="0.3">
      <c r="A792" s="40">
        <v>962</v>
      </c>
      <c r="B792" s="40" t="s">
        <v>1860</v>
      </c>
      <c r="C792" s="40" t="s">
        <v>1277</v>
      </c>
    </row>
    <row r="793" spans="1:3" x14ac:dyDescent="0.3">
      <c r="A793" s="40">
        <v>963</v>
      </c>
      <c r="B793" s="40" t="s">
        <v>1861</v>
      </c>
      <c r="C793" s="40" t="s">
        <v>1276</v>
      </c>
    </row>
    <row r="794" spans="1:3" x14ac:dyDescent="0.3">
      <c r="A794" s="40">
        <v>964</v>
      </c>
      <c r="B794" s="40" t="s">
        <v>1862</v>
      </c>
      <c r="C794" s="40" t="s">
        <v>1278</v>
      </c>
    </row>
    <row r="795" spans="1:3" x14ac:dyDescent="0.3">
      <c r="A795" s="40">
        <v>965</v>
      </c>
      <c r="B795" s="40" t="s">
        <v>2293</v>
      </c>
      <c r="C795" s="40" t="s">
        <v>1278</v>
      </c>
    </row>
    <row r="796" spans="1:3" x14ac:dyDescent="0.3">
      <c r="A796" s="40">
        <v>966</v>
      </c>
      <c r="B796" s="40" t="s">
        <v>2152</v>
      </c>
      <c r="C796" s="40" t="s">
        <v>1275</v>
      </c>
    </row>
    <row r="797" spans="1:3" x14ac:dyDescent="0.3">
      <c r="A797" s="40">
        <v>967</v>
      </c>
      <c r="B797" s="40" t="s">
        <v>1863</v>
      </c>
      <c r="C797" s="40" t="s">
        <v>1275</v>
      </c>
    </row>
    <row r="798" spans="1:3" x14ac:dyDescent="0.3">
      <c r="A798" s="40">
        <v>968</v>
      </c>
      <c r="B798" s="40" t="s">
        <v>1864</v>
      </c>
      <c r="C798" s="40" t="s">
        <v>1277</v>
      </c>
    </row>
    <row r="799" spans="1:3" x14ac:dyDescent="0.3">
      <c r="A799" s="40">
        <v>969</v>
      </c>
      <c r="B799" s="40" t="s">
        <v>1865</v>
      </c>
      <c r="C799" s="40" t="s">
        <v>1278</v>
      </c>
    </row>
    <row r="800" spans="1:3" x14ac:dyDescent="0.3">
      <c r="A800" s="40">
        <v>970</v>
      </c>
      <c r="B800" s="40" t="s">
        <v>2377</v>
      </c>
      <c r="C800" s="40" t="s">
        <v>1275</v>
      </c>
    </row>
    <row r="801" spans="1:3" x14ac:dyDescent="0.3">
      <c r="A801" s="40">
        <v>971</v>
      </c>
      <c r="B801" s="40" t="s">
        <v>1866</v>
      </c>
      <c r="C801" s="40" t="s">
        <v>1275</v>
      </c>
    </row>
    <row r="802" spans="1:3" x14ac:dyDescent="0.3">
      <c r="A802" s="40">
        <v>972</v>
      </c>
      <c r="B802" s="40" t="s">
        <v>1867</v>
      </c>
      <c r="C802" s="40" t="s">
        <v>1275</v>
      </c>
    </row>
    <row r="803" spans="1:3" x14ac:dyDescent="0.3">
      <c r="A803" s="40">
        <v>973</v>
      </c>
      <c r="B803" s="40" t="s">
        <v>1868</v>
      </c>
      <c r="C803" s="40" t="s">
        <v>1275</v>
      </c>
    </row>
    <row r="804" spans="1:3" x14ac:dyDescent="0.3">
      <c r="A804" s="40">
        <v>974</v>
      </c>
      <c r="B804" s="40" t="s">
        <v>1869</v>
      </c>
      <c r="C804" s="40" t="s">
        <v>1275</v>
      </c>
    </row>
    <row r="805" spans="1:3" x14ac:dyDescent="0.3">
      <c r="A805" s="40">
        <v>976</v>
      </c>
      <c r="B805" s="40" t="s">
        <v>1870</v>
      </c>
      <c r="C805" s="40" t="s">
        <v>1275</v>
      </c>
    </row>
    <row r="806" spans="1:3" x14ac:dyDescent="0.3">
      <c r="A806" s="40">
        <v>977</v>
      </c>
      <c r="B806" s="40" t="s">
        <v>1904</v>
      </c>
      <c r="C806" s="40" t="s">
        <v>1275</v>
      </c>
    </row>
    <row r="807" spans="1:3" x14ac:dyDescent="0.3">
      <c r="A807" s="40">
        <v>978</v>
      </c>
      <c r="B807" s="40" t="s">
        <v>1871</v>
      </c>
      <c r="C807" s="40" t="s">
        <v>1275</v>
      </c>
    </row>
    <row r="808" spans="1:3" x14ac:dyDescent="0.3">
      <c r="A808" s="40">
        <v>979</v>
      </c>
      <c r="B808" s="40" t="s">
        <v>1872</v>
      </c>
      <c r="C808" s="40" t="s">
        <v>1275</v>
      </c>
    </row>
    <row r="809" spans="1:3" x14ac:dyDescent="0.3">
      <c r="A809" s="40">
        <v>980</v>
      </c>
      <c r="B809" s="40" t="s">
        <v>1873</v>
      </c>
      <c r="C809" s="40" t="s">
        <v>1275</v>
      </c>
    </row>
    <row r="810" spans="1:3" x14ac:dyDescent="0.3">
      <c r="A810" s="40">
        <v>981</v>
      </c>
      <c r="B810" s="40" t="s">
        <v>1874</v>
      </c>
      <c r="C810" s="40" t="s">
        <v>1275</v>
      </c>
    </row>
    <row r="811" spans="1:3" x14ac:dyDescent="0.3">
      <c r="A811" s="40">
        <v>982</v>
      </c>
      <c r="B811" s="40" t="s">
        <v>1875</v>
      </c>
      <c r="C811" s="40" t="s">
        <v>1275</v>
      </c>
    </row>
    <row r="812" spans="1:3" x14ac:dyDescent="0.3">
      <c r="A812" s="40">
        <v>983</v>
      </c>
      <c r="B812" s="40" t="s">
        <v>1876</v>
      </c>
      <c r="C812" s="40" t="s">
        <v>1275</v>
      </c>
    </row>
    <row r="813" spans="1:3" x14ac:dyDescent="0.3">
      <c r="A813" s="40">
        <v>984</v>
      </c>
      <c r="B813" s="40" t="s">
        <v>1877</v>
      </c>
      <c r="C813" s="40" t="s">
        <v>1277</v>
      </c>
    </row>
    <row r="814" spans="1:3" x14ac:dyDescent="0.3">
      <c r="A814" s="40">
        <v>985</v>
      </c>
      <c r="B814" s="40" t="s">
        <v>1878</v>
      </c>
      <c r="C814" s="40" t="s">
        <v>1278</v>
      </c>
    </row>
    <row r="815" spans="1:3" x14ac:dyDescent="0.3">
      <c r="A815" s="40">
        <v>986</v>
      </c>
      <c r="B815" s="40" t="s">
        <v>1879</v>
      </c>
      <c r="C815" s="40" t="s">
        <v>1278</v>
      </c>
    </row>
    <row r="816" spans="1:3" x14ac:dyDescent="0.3">
      <c r="A816" s="40">
        <v>987</v>
      </c>
      <c r="B816" s="40" t="s">
        <v>1880</v>
      </c>
      <c r="C816" s="40" t="s">
        <v>1278</v>
      </c>
    </row>
    <row r="817" spans="1:3" x14ac:dyDescent="0.3">
      <c r="A817" s="40">
        <v>988</v>
      </c>
      <c r="B817" s="40" t="s">
        <v>1881</v>
      </c>
      <c r="C817" s="40" t="s">
        <v>1275</v>
      </c>
    </row>
    <row r="818" spans="1:3" x14ac:dyDescent="0.3">
      <c r="A818" s="40">
        <v>989</v>
      </c>
      <c r="B818" s="40" t="s">
        <v>1882</v>
      </c>
      <c r="C818" s="40" t="s">
        <v>1275</v>
      </c>
    </row>
    <row r="819" spans="1:3" x14ac:dyDescent="0.3">
      <c r="A819" s="40">
        <v>990</v>
      </c>
      <c r="B819" s="40" t="s">
        <v>2410</v>
      </c>
      <c r="C819" s="40" t="s">
        <v>1278</v>
      </c>
    </row>
    <row r="820" spans="1:3" s="66" customFormat="1" x14ac:dyDescent="0.3">
      <c r="A820" s="40">
        <v>991</v>
      </c>
      <c r="B820" s="40" t="s">
        <v>1883</v>
      </c>
      <c r="C820" s="40" t="s">
        <v>1278</v>
      </c>
    </row>
    <row r="821" spans="1:3" s="66" customFormat="1" x14ac:dyDescent="0.3">
      <c r="A821" s="40">
        <v>993</v>
      </c>
      <c r="B821" s="40" t="s">
        <v>1884</v>
      </c>
      <c r="C821" s="40" t="s">
        <v>1275</v>
      </c>
    </row>
    <row r="822" spans="1:3" s="66" customFormat="1" x14ac:dyDescent="0.3">
      <c r="A822" s="40">
        <v>994</v>
      </c>
      <c r="B822" s="40" t="s">
        <v>2262</v>
      </c>
      <c r="C822" s="40" t="s">
        <v>1275</v>
      </c>
    </row>
    <row r="823" spans="1:3" s="83" customFormat="1" x14ac:dyDescent="0.3">
      <c r="A823" s="40">
        <v>995</v>
      </c>
      <c r="B823" s="40" t="s">
        <v>1885</v>
      </c>
      <c r="C823" s="40" t="s">
        <v>1277</v>
      </c>
    </row>
    <row r="824" spans="1:3" s="83" customFormat="1" x14ac:dyDescent="0.3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5" t="s">
        <v>2437</v>
      </c>
      <c r="B1" s="156"/>
      <c r="C1" s="156"/>
      <c r="D1" s="156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5" t="s">
        <v>2447</v>
      </c>
      <c r="B25" s="156"/>
      <c r="C25" s="156"/>
      <c r="D25" s="156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6" x14ac:dyDescent="0.3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6" x14ac:dyDescent="0.3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6" x14ac:dyDescent="0.3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6" x14ac:dyDescent="0.3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6" x14ac:dyDescent="0.3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6" x14ac:dyDescent="0.3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6" x14ac:dyDescent="0.3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6" x14ac:dyDescent="0.3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6" x14ac:dyDescent="0.3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6" x14ac:dyDescent="0.3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6" x14ac:dyDescent="0.3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6" x14ac:dyDescent="0.3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6" x14ac:dyDescent="0.3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6" x14ac:dyDescent="0.3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6" x14ac:dyDescent="0.3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6" x14ac:dyDescent="0.3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6" x14ac:dyDescent="0.3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6" x14ac:dyDescent="0.3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139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120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119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119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118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117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78.5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77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77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83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36.15079861111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7">
        <v>576</v>
      </c>
      <c r="B407" s="108" t="s">
        <v>2492</v>
      </c>
      <c r="C407" s="108" t="s">
        <v>2493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2021-02-05T10:34:55Z</dcterms:modified>
</cp:coreProperties>
</file>