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6\"/>
    </mc:Choice>
  </mc:AlternateContent>
  <bookViews>
    <workbookView xWindow="0" yWindow="0" windowWidth="23040" windowHeight="909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63" i="16" l="1"/>
  <c r="A21" i="16" l="1"/>
  <c r="A22" i="16"/>
  <c r="A23" i="16"/>
  <c r="A24" i="16"/>
  <c r="C21" i="16"/>
  <c r="C22" i="16"/>
  <c r="C23" i="16"/>
  <c r="C24" i="16"/>
  <c r="C56" i="16"/>
  <c r="B25" i="16"/>
  <c r="F71" i="1"/>
  <c r="G71" i="1"/>
  <c r="H71" i="1"/>
  <c r="I71" i="1"/>
  <c r="J71" i="1"/>
  <c r="K71" i="1"/>
  <c r="A71" i="1"/>
  <c r="C62" i="16"/>
  <c r="A62" i="16"/>
  <c r="B43" i="16"/>
  <c r="B36" i="16"/>
  <c r="C35" i="16"/>
  <c r="A35" i="16"/>
  <c r="F43" i="1"/>
  <c r="G43" i="1"/>
  <c r="H43" i="1"/>
  <c r="I43" i="1"/>
  <c r="J43" i="1"/>
  <c r="K43" i="1"/>
  <c r="A43" i="1"/>
  <c r="A20" i="16"/>
  <c r="C20" i="16"/>
  <c r="C33" i="16"/>
  <c r="C34" i="16"/>
  <c r="A33" i="16"/>
  <c r="A34" i="16"/>
  <c r="A42" i="16"/>
  <c r="C42" i="16"/>
  <c r="C18" i="16"/>
  <c r="C19" i="16"/>
  <c r="A18" i="16"/>
  <c r="A19" i="16"/>
  <c r="C16" i="16"/>
  <c r="C17" i="16"/>
  <c r="A16" i="16"/>
  <c r="A17" i="16"/>
  <c r="F64" i="1"/>
  <c r="G64" i="1"/>
  <c r="H64" i="1"/>
  <c r="I64" i="1"/>
  <c r="J64" i="1"/>
  <c r="K64" i="1"/>
  <c r="F54" i="1"/>
  <c r="G54" i="1"/>
  <c r="H54" i="1"/>
  <c r="I54" i="1"/>
  <c r="J54" i="1"/>
  <c r="K54" i="1"/>
  <c r="F65" i="1"/>
  <c r="G65" i="1"/>
  <c r="H65" i="1"/>
  <c r="I65" i="1"/>
  <c r="J65" i="1"/>
  <c r="K65" i="1"/>
  <c r="F44" i="1"/>
  <c r="G44" i="1"/>
  <c r="H44" i="1"/>
  <c r="I44" i="1"/>
  <c r="J44" i="1"/>
  <c r="K4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A64" i="1"/>
  <c r="A54" i="1"/>
  <c r="A65" i="1"/>
  <c r="A44" i="1"/>
  <c r="A35" i="1"/>
  <c r="A36" i="1"/>
  <c r="A37" i="1"/>
  <c r="A5" i="1"/>
  <c r="A6" i="1"/>
  <c r="A7" i="1"/>
  <c r="A61" i="16"/>
  <c r="C61" i="16"/>
  <c r="A60" i="16"/>
  <c r="C60" i="16"/>
  <c r="F23" i="1"/>
  <c r="A38" i="1"/>
  <c r="A24" i="1"/>
  <c r="A8" i="1"/>
  <c r="A9" i="1"/>
  <c r="A25" i="1"/>
  <c r="A39" i="1"/>
  <c r="A40" i="1"/>
  <c r="A45" i="1"/>
  <c r="A66" i="1"/>
  <c r="A67" i="1"/>
  <c r="F38" i="1"/>
  <c r="G38" i="1"/>
  <c r="H38" i="1"/>
  <c r="I38" i="1"/>
  <c r="J38" i="1"/>
  <c r="K38" i="1"/>
  <c r="F24" i="1"/>
  <c r="G24" i="1"/>
  <c r="H24" i="1"/>
  <c r="I24" i="1"/>
  <c r="J24" i="1"/>
  <c r="K24" i="1"/>
  <c r="F8" i="1"/>
  <c r="G8" i="1"/>
  <c r="H8" i="1"/>
  <c r="I8" i="1"/>
  <c r="J8" i="1"/>
  <c r="K8" i="1"/>
  <c r="F9" i="1"/>
  <c r="G9" i="1"/>
  <c r="H9" i="1"/>
  <c r="I9" i="1"/>
  <c r="J9" i="1"/>
  <c r="K9" i="1"/>
  <c r="F25" i="1"/>
  <c r="G25" i="1"/>
  <c r="H25" i="1"/>
  <c r="I25" i="1"/>
  <c r="J25" i="1"/>
  <c r="K25" i="1"/>
  <c r="F39" i="1"/>
  <c r="G39" i="1"/>
  <c r="H39" i="1"/>
  <c r="I39" i="1"/>
  <c r="J39" i="1"/>
  <c r="K39" i="1"/>
  <c r="F40" i="1"/>
  <c r="G40" i="1"/>
  <c r="H40" i="1"/>
  <c r="I40" i="1"/>
  <c r="J40" i="1"/>
  <c r="K40" i="1"/>
  <c r="F45" i="1"/>
  <c r="G45" i="1"/>
  <c r="H45" i="1"/>
  <c r="I45" i="1"/>
  <c r="J45" i="1"/>
  <c r="K45" i="1"/>
  <c r="F66" i="1"/>
  <c r="G66" i="1"/>
  <c r="H66" i="1"/>
  <c r="I66" i="1"/>
  <c r="J66" i="1"/>
  <c r="K66" i="1"/>
  <c r="F67" i="1"/>
  <c r="G67" i="1"/>
  <c r="H67" i="1"/>
  <c r="I67" i="1"/>
  <c r="J67" i="1"/>
  <c r="K67" i="1"/>
  <c r="A15" i="16"/>
  <c r="C15" i="16"/>
  <c r="C11" i="16"/>
  <c r="A11" i="16"/>
  <c r="A12" i="16"/>
  <c r="A13" i="16"/>
  <c r="A14" i="16"/>
  <c r="C12" i="16"/>
  <c r="C13" i="16"/>
  <c r="C14" i="16"/>
  <c r="C10" i="16"/>
  <c r="A10" i="16"/>
  <c r="C31" i="16"/>
  <c r="C32" i="16"/>
  <c r="A31" i="16"/>
  <c r="A32" i="16"/>
  <c r="C59" i="16"/>
  <c r="A59" i="16"/>
  <c r="A30" i="1"/>
  <c r="F30" i="1"/>
  <c r="G30" i="1"/>
  <c r="H30" i="1"/>
  <c r="I30" i="1"/>
  <c r="J30" i="1"/>
  <c r="K30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F46" i="1"/>
  <c r="G46" i="1"/>
  <c r="H46" i="1"/>
  <c r="I46" i="1"/>
  <c r="J46" i="1"/>
  <c r="K46" i="1"/>
  <c r="F10" i="1"/>
  <c r="G10" i="1"/>
  <c r="H10" i="1"/>
  <c r="I10" i="1"/>
  <c r="J10" i="1"/>
  <c r="K10" i="1"/>
  <c r="F26" i="1"/>
  <c r="G26" i="1"/>
  <c r="H26" i="1"/>
  <c r="I26" i="1"/>
  <c r="J26" i="1"/>
  <c r="K26" i="1"/>
  <c r="A46" i="1"/>
  <c r="A10" i="1"/>
  <c r="A26" i="1"/>
  <c r="F47" i="1" l="1"/>
  <c r="G47" i="1"/>
  <c r="H47" i="1"/>
  <c r="I47" i="1"/>
  <c r="J47" i="1"/>
  <c r="K47" i="1"/>
  <c r="F11" i="1"/>
  <c r="G11" i="1"/>
  <c r="H11" i="1"/>
  <c r="I11" i="1"/>
  <c r="J11" i="1"/>
  <c r="K11" i="1"/>
  <c r="F48" i="1"/>
  <c r="G48" i="1"/>
  <c r="H48" i="1"/>
  <c r="I48" i="1"/>
  <c r="J48" i="1"/>
  <c r="K48" i="1"/>
  <c r="F49" i="1"/>
  <c r="G49" i="1"/>
  <c r="H49" i="1"/>
  <c r="I49" i="1"/>
  <c r="J49" i="1"/>
  <c r="K49" i="1"/>
  <c r="F27" i="1"/>
  <c r="G27" i="1"/>
  <c r="H27" i="1"/>
  <c r="I27" i="1"/>
  <c r="J27" i="1"/>
  <c r="K27" i="1"/>
  <c r="A47" i="1"/>
  <c r="A11" i="1"/>
  <c r="A48" i="1"/>
  <c r="A49" i="1"/>
  <c r="A27" i="1"/>
  <c r="C58" i="16" l="1"/>
  <c r="A58" i="16"/>
  <c r="C57" i="16"/>
  <c r="A57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A46" i="16"/>
  <c r="C41" i="16"/>
  <c r="A41" i="16"/>
  <c r="C40" i="16"/>
  <c r="A40" i="16"/>
  <c r="C30" i="16"/>
  <c r="A30" i="16"/>
  <c r="C29" i="16"/>
  <c r="A29" i="16"/>
  <c r="A59" i="1" l="1"/>
  <c r="F59" i="1"/>
  <c r="G59" i="1"/>
  <c r="H59" i="1"/>
  <c r="I59" i="1"/>
  <c r="J59" i="1"/>
  <c r="K59" i="1"/>
  <c r="A28" i="1"/>
  <c r="F28" i="1"/>
  <c r="G28" i="1"/>
  <c r="H28" i="1"/>
  <c r="I28" i="1"/>
  <c r="J28" i="1"/>
  <c r="K28" i="1"/>
  <c r="A60" i="1"/>
  <c r="F60" i="1"/>
  <c r="G60" i="1"/>
  <c r="H60" i="1"/>
  <c r="I60" i="1"/>
  <c r="J60" i="1"/>
  <c r="K60" i="1"/>
  <c r="A61" i="1"/>
  <c r="F61" i="1"/>
  <c r="G61" i="1"/>
  <c r="H61" i="1"/>
  <c r="I61" i="1"/>
  <c r="J61" i="1"/>
  <c r="K61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74" i="1"/>
  <c r="F74" i="1"/>
  <c r="G74" i="1"/>
  <c r="H74" i="1"/>
  <c r="I74" i="1"/>
  <c r="J74" i="1"/>
  <c r="K74" i="1"/>
  <c r="A86" i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A62" i="1"/>
  <c r="F62" i="1"/>
  <c r="G62" i="1"/>
  <c r="H62" i="1"/>
  <c r="I62" i="1"/>
  <c r="J62" i="1"/>
  <c r="K62" i="1"/>
  <c r="A88" i="1"/>
  <c r="F88" i="1"/>
  <c r="G88" i="1"/>
  <c r="H88" i="1"/>
  <c r="I88" i="1"/>
  <c r="J88" i="1"/>
  <c r="K88" i="1"/>
  <c r="A93" i="1"/>
  <c r="F93" i="1"/>
  <c r="G93" i="1"/>
  <c r="H93" i="1"/>
  <c r="I93" i="1"/>
  <c r="J93" i="1"/>
  <c r="K93" i="1"/>
  <c r="A85" i="1" l="1"/>
  <c r="F85" i="1"/>
  <c r="G85" i="1"/>
  <c r="H85" i="1"/>
  <c r="I85" i="1"/>
  <c r="J85" i="1"/>
  <c r="K85" i="1"/>
  <c r="A89" i="1"/>
  <c r="F89" i="1"/>
  <c r="G89" i="1"/>
  <c r="H89" i="1"/>
  <c r="I89" i="1"/>
  <c r="J89" i="1"/>
  <c r="K89" i="1"/>
  <c r="A75" i="1"/>
  <c r="F75" i="1"/>
  <c r="G75" i="1"/>
  <c r="H75" i="1"/>
  <c r="I75" i="1"/>
  <c r="J75" i="1"/>
  <c r="K75" i="1"/>
  <c r="A76" i="1"/>
  <c r="F76" i="1"/>
  <c r="G76" i="1"/>
  <c r="H76" i="1"/>
  <c r="I76" i="1"/>
  <c r="J76" i="1"/>
  <c r="K76" i="1"/>
  <c r="A57" i="1"/>
  <c r="F57" i="1"/>
  <c r="G57" i="1"/>
  <c r="H57" i="1"/>
  <c r="I57" i="1"/>
  <c r="J57" i="1"/>
  <c r="K57" i="1"/>
  <c r="A68" i="1"/>
  <c r="F68" i="1"/>
  <c r="G68" i="1"/>
  <c r="H68" i="1"/>
  <c r="I68" i="1"/>
  <c r="J68" i="1"/>
  <c r="K68" i="1"/>
  <c r="A77" i="1"/>
  <c r="F77" i="1"/>
  <c r="G77" i="1"/>
  <c r="H77" i="1"/>
  <c r="I77" i="1"/>
  <c r="J77" i="1"/>
  <c r="K77" i="1"/>
  <c r="A55" i="1"/>
  <c r="F55" i="1"/>
  <c r="G55" i="1"/>
  <c r="H55" i="1"/>
  <c r="I55" i="1"/>
  <c r="J55" i="1"/>
  <c r="K55" i="1"/>
  <c r="A33" i="1"/>
  <c r="F33" i="1"/>
  <c r="G33" i="1"/>
  <c r="H33" i="1"/>
  <c r="I33" i="1"/>
  <c r="J33" i="1"/>
  <c r="K33" i="1"/>
  <c r="A41" i="1"/>
  <c r="F41" i="1"/>
  <c r="G41" i="1"/>
  <c r="H41" i="1"/>
  <c r="I41" i="1"/>
  <c r="J41" i="1"/>
  <c r="K41" i="1"/>
  <c r="A78" i="1"/>
  <c r="F78" i="1"/>
  <c r="G78" i="1"/>
  <c r="H78" i="1"/>
  <c r="I78" i="1"/>
  <c r="J78" i="1"/>
  <c r="K78" i="1"/>
  <c r="A79" i="1"/>
  <c r="F79" i="1"/>
  <c r="G79" i="1"/>
  <c r="H79" i="1"/>
  <c r="I79" i="1"/>
  <c r="J79" i="1"/>
  <c r="K79" i="1"/>
  <c r="A32" i="1"/>
  <c r="F32" i="1"/>
  <c r="G32" i="1"/>
  <c r="H32" i="1"/>
  <c r="I32" i="1"/>
  <c r="J32" i="1"/>
  <c r="K32" i="1"/>
  <c r="A90" i="1" l="1"/>
  <c r="F90" i="1"/>
  <c r="G90" i="1"/>
  <c r="H90" i="1"/>
  <c r="I90" i="1"/>
  <c r="J90" i="1"/>
  <c r="K90" i="1"/>
  <c r="F58" i="1"/>
  <c r="G58" i="1"/>
  <c r="H58" i="1"/>
  <c r="I58" i="1"/>
  <c r="J58" i="1"/>
  <c r="K58" i="1"/>
  <c r="F69" i="1"/>
  <c r="G69" i="1"/>
  <c r="H69" i="1"/>
  <c r="I69" i="1"/>
  <c r="J69" i="1"/>
  <c r="K69" i="1"/>
  <c r="F42" i="1"/>
  <c r="G42" i="1"/>
  <c r="H42" i="1"/>
  <c r="I42" i="1"/>
  <c r="J42" i="1"/>
  <c r="K42" i="1"/>
  <c r="F80" i="1"/>
  <c r="G80" i="1"/>
  <c r="H80" i="1"/>
  <c r="I80" i="1"/>
  <c r="J80" i="1"/>
  <c r="K80" i="1"/>
  <c r="F53" i="1"/>
  <c r="G53" i="1"/>
  <c r="H53" i="1"/>
  <c r="I53" i="1"/>
  <c r="J53" i="1"/>
  <c r="K53" i="1"/>
  <c r="F12" i="1"/>
  <c r="G12" i="1"/>
  <c r="H12" i="1"/>
  <c r="I12" i="1"/>
  <c r="J12" i="1"/>
  <c r="K12" i="1"/>
  <c r="F91" i="1"/>
  <c r="G91" i="1"/>
  <c r="H91" i="1"/>
  <c r="I91" i="1"/>
  <c r="J91" i="1"/>
  <c r="K91" i="1"/>
  <c r="F92" i="1"/>
  <c r="G92" i="1"/>
  <c r="H92" i="1"/>
  <c r="I92" i="1"/>
  <c r="J92" i="1"/>
  <c r="K92" i="1"/>
  <c r="F29" i="1"/>
  <c r="G29" i="1"/>
  <c r="H29" i="1"/>
  <c r="I29" i="1"/>
  <c r="J29" i="1"/>
  <c r="K29" i="1"/>
  <c r="F13" i="1"/>
  <c r="G13" i="1"/>
  <c r="H13" i="1"/>
  <c r="I13" i="1"/>
  <c r="J13" i="1"/>
  <c r="K13" i="1"/>
  <c r="A58" i="1"/>
  <c r="A69" i="1"/>
  <c r="A42" i="1"/>
  <c r="A80" i="1"/>
  <c r="A53" i="1"/>
  <c r="A12" i="1"/>
  <c r="A91" i="1"/>
  <c r="A92" i="1"/>
  <c r="A29" i="1"/>
  <c r="A13" i="1"/>
  <c r="F81" i="1" l="1"/>
  <c r="G81" i="1"/>
  <c r="H81" i="1"/>
  <c r="I81" i="1"/>
  <c r="J81" i="1"/>
  <c r="K81" i="1"/>
  <c r="F70" i="1"/>
  <c r="G70" i="1"/>
  <c r="H70" i="1"/>
  <c r="I70" i="1"/>
  <c r="J70" i="1"/>
  <c r="K70" i="1"/>
  <c r="A81" i="1"/>
  <c r="A70" i="1"/>
  <c r="F34" i="1" l="1"/>
  <c r="G34" i="1"/>
  <c r="H34" i="1"/>
  <c r="I34" i="1"/>
  <c r="J34" i="1"/>
  <c r="K34" i="1"/>
  <c r="A34" i="1"/>
  <c r="A16" i="1" l="1"/>
  <c r="A31" i="1" l="1"/>
  <c r="A50" i="1"/>
  <c r="A51" i="1"/>
  <c r="A82" i="1"/>
  <c r="A17" i="1"/>
  <c r="F16" i="1"/>
  <c r="G16" i="1"/>
  <c r="H16" i="1"/>
  <c r="I16" i="1"/>
  <c r="J16" i="1"/>
  <c r="K16" i="1"/>
  <c r="F31" i="1"/>
  <c r="G31" i="1"/>
  <c r="H31" i="1"/>
  <c r="I31" i="1"/>
  <c r="J31" i="1"/>
  <c r="K31" i="1"/>
  <c r="F50" i="1"/>
  <c r="G50" i="1"/>
  <c r="H50" i="1"/>
  <c r="I50" i="1"/>
  <c r="J50" i="1"/>
  <c r="K50" i="1"/>
  <c r="F51" i="1"/>
  <c r="G51" i="1"/>
  <c r="H51" i="1"/>
  <c r="I51" i="1"/>
  <c r="J51" i="1"/>
  <c r="K51" i="1"/>
  <c r="F82" i="1"/>
  <c r="G82" i="1"/>
  <c r="H82" i="1"/>
  <c r="I82" i="1"/>
  <c r="J82" i="1"/>
  <c r="K82" i="1"/>
  <c r="F17" i="1"/>
  <c r="G17" i="1"/>
  <c r="H17" i="1"/>
  <c r="I17" i="1"/>
  <c r="J17" i="1"/>
  <c r="K17" i="1"/>
  <c r="A83" i="1" l="1"/>
  <c r="A18" i="1"/>
  <c r="F83" i="1"/>
  <c r="G83" i="1"/>
  <c r="H83" i="1"/>
  <c r="I83" i="1"/>
  <c r="J83" i="1"/>
  <c r="K83" i="1"/>
  <c r="F18" i="1"/>
  <c r="G18" i="1"/>
  <c r="H18" i="1"/>
  <c r="I18" i="1"/>
  <c r="J18" i="1"/>
  <c r="K18" i="1"/>
  <c r="F19" i="1" l="1"/>
  <c r="G19" i="1"/>
  <c r="H19" i="1"/>
  <c r="I19" i="1"/>
  <c r="J19" i="1"/>
  <c r="K19" i="1"/>
  <c r="F52" i="1"/>
  <c r="G52" i="1"/>
  <c r="H52" i="1"/>
  <c r="I52" i="1"/>
  <c r="J52" i="1"/>
  <c r="K52" i="1"/>
  <c r="A19" i="1"/>
  <c r="A52" i="1"/>
  <c r="A20" i="1" l="1"/>
  <c r="F20" i="1"/>
  <c r="G20" i="1"/>
  <c r="H20" i="1"/>
  <c r="I20" i="1"/>
  <c r="J20" i="1"/>
  <c r="K20" i="1"/>
  <c r="F21" i="1" l="1"/>
  <c r="G21" i="1"/>
  <c r="H21" i="1"/>
  <c r="I21" i="1"/>
  <c r="J21" i="1"/>
  <c r="K21" i="1"/>
  <c r="A21" i="1"/>
  <c r="F56" i="1" l="1"/>
  <c r="G56" i="1"/>
  <c r="H56" i="1"/>
  <c r="I56" i="1"/>
  <c r="J56" i="1"/>
  <c r="K56" i="1"/>
  <c r="A56" i="1"/>
  <c r="F63" i="1" l="1"/>
  <c r="G63" i="1"/>
  <c r="H63" i="1"/>
  <c r="I63" i="1"/>
  <c r="J63" i="1"/>
  <c r="K63" i="1"/>
  <c r="A63" i="1"/>
  <c r="F84" i="1" l="1"/>
  <c r="G84" i="1"/>
  <c r="H84" i="1"/>
  <c r="I84" i="1"/>
  <c r="J84" i="1"/>
  <c r="K84" i="1"/>
  <c r="A84" i="1"/>
  <c r="A22" i="1" l="1"/>
  <c r="F22" i="1"/>
  <c r="G22" i="1"/>
  <c r="H22" i="1"/>
  <c r="I22" i="1"/>
  <c r="J22" i="1"/>
  <c r="K22" i="1"/>
  <c r="A23" i="1" l="1"/>
  <c r="H23" i="1"/>
  <c r="I23" i="1"/>
  <c r="J23" i="1"/>
  <c r="K23" i="1"/>
  <c r="G23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<sst xmlns="http://schemas.openxmlformats.org/spreadsheetml/2006/main" count="13329" uniqueCount="2599">
  <si>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</si>
  <si>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</si>
  <si>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</si>
  <si>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</si>
  <si>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</si>
  <si>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</si>
  <si>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</si>
  <si>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</si>
  <si>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</si>
  <si>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</si>
  <si>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</si>
  <si>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</si>
  <si>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</si>
  <si>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</si>
  <si>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</si>
  <si>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</si>
  <si>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</si>
  <si>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</si>
  <si>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</si>
  <si>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</si>
  <si>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</si>
  <si>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</si>
  <si>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</si>
  <si>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</si>
  <si>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</si>
  <si>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</si>
  <si>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</si>
  <si>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</si>
  <si>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</si>
  <si>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</si>
  <si>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</si>
  <si>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</si>
  <si>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</si>
  <si>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</si>
  <si>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</si>
  <si>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</si>
  <si>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</si>
  <si>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</si>
  <si>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</si>
  <si>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</si>
  <si>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</si>
  <si>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</si>
  <si>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</si>
  <si>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</si>
  <si>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</si>
  <si>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</si>
  <si>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</si>
  <si>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</si>
  <si>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</si>
  <si>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</si>
  <si>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</si>
  <si>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</si>
  <si>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</si>
  <si>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</si>
  <si>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</si>
  <si>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</si>
  <si>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</si>
  <si>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</si>
  <si>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</si>
  <si>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</si>
  <si>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</si>
  <si>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</si>
  <si>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</si>
  <si>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</si>
  <si>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</si>
  <si>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</si>
  <si>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</si>
  <si>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</si>
  <si>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</si>
  <si>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</si>
  <si>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</si>
  <si>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</si>
  <si>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</si>
  <si>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</si>
  <si>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</si>
  <si>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</si>
  <si>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</si>
  <si>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</si>
  <si>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</si>
  <si>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</si>
  <si>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</si>
  <si>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</si>
  <si>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</si>
  <si>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</si>
  <si>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</si>
  <si>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</si>
  <si>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</si>
  <si>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</si>
  <si>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</si>
  <si>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</si>
  <si>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</si>
  <si>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</si>
  <si>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</si>
  <si>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</si>
  <si>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</si>
  <si>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</si>
  <si>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</si>
  <si>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</si>
  <si>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</si>
  <si>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</si>
  <si>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</si>
  <si>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</si>
  <si>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</si>
  <si>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</si>
  <si>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</si>
  <si>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</si>
  <si>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</si>
  <si>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</si>
  <si>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</si>
  <si>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</si>
  <si>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</si>
  <si>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</si>
  <si>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</si>
  <si>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</si>
  <si>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</si>
  <si>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</si>
  <si>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</si>
  <si>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</si>
  <si>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</si>
  <si>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</si>
  <si>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</si>
  <si>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</si>
  <si>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</si>
  <si>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</si>
  <si>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</si>
  <si>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</si>
  <si>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</si>
  <si>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</si>
  <si>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</si>
  <si>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</si>
  <si>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</si>
  <si>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</si>
  <si>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</si>
  <si>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</si>
  <si>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</si>
  <si>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</si>
  <si>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</si>
  <si>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</si>
  <si>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</si>
  <si>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</si>
  <si>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</si>
  <si>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</si>
  <si>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</si>
  <si>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</si>
  <si>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</si>
  <si>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</si>
  <si>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</si>
  <si>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</si>
  <si>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</si>
  <si>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</si>
  <si>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</si>
  <si>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</si>
  <si>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</si>
  <si>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</si>
  <si>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</si>
  <si>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</si>
  <si>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</si>
  <si>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</si>
  <si>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</si>
  <si>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</si>
  <si>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</si>
  <si>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</si>
  <si>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</si>
  <si>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</si>
  <si>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</si>
  <si>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</si>
  <si>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</si>
  <si>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</si>
  <si>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</si>
  <si>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</si>
  <si>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</si>
  <si>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</si>
  <si>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</si>
  <si>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</si>
  <si>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</si>
  <si>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</si>
  <si>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</si>
  <si>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</si>
  <si>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</si>
  <si>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</si>
  <si>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</si>
  <si>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</si>
  <si>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</si>
  <si>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</si>
  <si>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</si>
  <si>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</si>
  <si>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</si>
  <si>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</si>
  <si>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</si>
  <si>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</si>
  <si>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</si>
  <si>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</si>
  <si>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</si>
  <si>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</si>
  <si>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</si>
  <si>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</si>
  <si>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</si>
  <si>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</si>
  <si>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</si>
  <si>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</si>
  <si>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</si>
  <si>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</si>
  <si>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</si>
  <si>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</si>
  <si>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</si>
  <si>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</si>
  <si>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</si>
  <si>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</si>
  <si>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</si>
  <si>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</si>
  <si>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</si>
  <si>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</si>
  <si>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</si>
  <si>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</si>
  <si>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</si>
  <si>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</si>
  <si>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</si>
  <si>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</si>
  <si>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</si>
  <si>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</si>
  <si>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</si>
  <si>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</si>
  <si>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</si>
  <si>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</si>
  <si>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</si>
  <si>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</si>
  <si>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</si>
  <si>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</si>
  <si>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</si>
  <si>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</si>
  <si>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</si>
  <si>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</si>
  <si>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</si>
  <si>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</si>
  <si>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</si>
  <si>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</si>
  <si>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</si>
  <si>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</si>
  <si>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</si>
  <si>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</si>
  <si>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</si>
  <si>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</si>
  <si>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</si>
  <si>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</si>
  <si>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</si>
  <si>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</si>
  <si>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</si>
  <si>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</si>
  <si>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</si>
  <si>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</si>
  <si>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</si>
  <si>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</si>
  <si>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</si>
  <si>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</si>
  <si>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</si>
  <si>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</si>
  <si>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</si>
  <si>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</si>
  <si>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</si>
  <si>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</si>
  <si>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</si>
  <si>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</si>
  <si>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</si>
  <si>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</si>
  <si>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</si>
  <si>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</si>
  <si>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</si>
  <si>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</si>
  <si>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</si>
  <si>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</si>
  <si>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</si>
  <si>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</si>
  <si>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</si>
  <si>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</si>
  <si>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</si>
  <si>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</si>
  <si>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</si>
  <si>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</si>
  <si>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</si>
  <si>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</si>
  <si>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</si>
  <si>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</si>
  <si>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</si>
  <si>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</si>
  <si>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</si>
  <si>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</si>
  <si>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</si>
  <si>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</si>
  <si>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</si>
  <si>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</si>
  <si>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</si>
  <si>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</si>
  <si>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</si>
  <si>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</si>
  <si>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</si>
  <si>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</si>
  <si>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</si>
  <si>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</si>
  <si>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</si>
  <si>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</si>
  <si>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</si>
  <si>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</si>
  <si>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</si>
  <si>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</si>
  <si>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</si>
  <si>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</si>
  <si>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</si>
  <si>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</si>
  <si>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</si>
  <si>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</si>
  <si>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</si>
  <si>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</si>
  <si>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</si>
  <si>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</si>
  <si>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</si>
  <si>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</si>
  <si>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</si>
  <si>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</si>
  <si>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</si>
  <si>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</si>
  <si>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</si>
  <si>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</si>
  <si>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</si>
  <si>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</si>
  <si>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</si>
  <si>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</si>
  <si>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</si>
  <si>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</si>
  <si>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</si>
  <si>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</si>
  <si>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</si>
  <si>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</si>
  <si>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</si>
  <si>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</si>
  <si>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</si>
  <si>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</si>
  <si>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</si>
  <si>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</si>
  <si>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</si>
  <si>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</si>
  <si>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</si>
  <si>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</si>
  <si>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</si>
  <si>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</si>
  <si>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</si>
  <si>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</si>
  <si>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</si>
  <si>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</si>
  <si>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</si>
  <si>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</si>
  <si>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</si>
  <si>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</si>
  <si>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</si>
  <si>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</si>
  <si>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</si>
  <si>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</si>
  <si>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</si>
  <si>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</si>
  <si>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</si>
  <si>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</si>
  <si>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</si>
  <si>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</si>
  <si>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</si>
  <si>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</si>
  <si>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</si>
  <si>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</si>
  <si>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</si>
  <si>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</si>
  <si>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</si>
  <si>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</si>
  <si>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</si>
  <si>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</si>
  <si>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</si>
  <si>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</si>
  <si>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</si>
  <si>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</si>
  <si>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</si>
  <si>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</si>
  <si>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</si>
  <si>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</si>
  <si>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</si>
  <si>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</si>
  <si>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</si>
  <si>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</si>
  <si>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</si>
  <si>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</si>
  <si>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</si>
  <si>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</si>
  <si>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</si>
  <si>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</si>
  <si>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</si>
  <si>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</si>
  <si>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</si>
  <si>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</si>
  <si>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</si>
  <si>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</si>
  <si>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</si>
  <si>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</si>
  <si>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</si>
  <si>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</si>
  <si>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</si>
  <si>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</si>
  <si>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</si>
  <si>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</si>
  <si>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</si>
  <si>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</si>
  <si>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</si>
  <si>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</si>
  <si>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</si>
  <si>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</si>
  <si>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</si>
  <si>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</si>
  <si>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</si>
  <si>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</si>
  <si>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</si>
  <si>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</si>
  <si>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</si>
  <si>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</si>
  <si>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</si>
  <si>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</si>
  <si>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</si>
  <si>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</si>
  <si>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</si>
  <si>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</si>
  <si>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</si>
  <si>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</si>
  <si>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</si>
  <si>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</si>
  <si>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</si>
  <si>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</si>
  <si>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</si>
  <si>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</si>
  <si>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</si>
  <si>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</si>
  <si>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</si>
  <si>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</si>
  <si>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</si>
  <si>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</si>
  <si>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</si>
  <si>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</si>
  <si>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</si>
  <si>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</si>
  <si>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</si>
  <si>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</si>
  <si>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</si>
  <si>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</si>
  <si>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</si>
  <si>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</si>
  <si>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</si>
  <si>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</si>
  <si>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</si>
  <si>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</si>
  <si>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</si>
  <si>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</si>
  <si>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</si>
  <si>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</si>
  <si>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</si>
  <si>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</si>
  <si>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</si>
  <si>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</si>
  <si>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</si>
  <si>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</si>
  <si>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</si>
  <si>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</si>
  <si>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</si>
  <si>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</si>
  <si>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</si>
  <si>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</si>
  <si>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</si>
  <si>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</si>
  <si>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</si>
  <si>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</si>
  <si>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</si>
  <si>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</si>
  <si>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</si>
  <si>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</si>
  <si>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</si>
  <si>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</si>
  <si>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</si>
  <si>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</si>
  <si>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</si>
  <si>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</si>
  <si>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</si>
  <si>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</si>
  <si>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</si>
  <si>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</si>
  <si>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</si>
  <si>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</si>
  <si>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</si>
  <si>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</si>
  <si>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</si>
  <si>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</si>
  <si>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</si>
  <si>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</si>
  <si>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</si>
  <si>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</si>
  <si>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</si>
  <si>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</si>
  <si>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</si>
  <si>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</si>
  <si>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</si>
  <si>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</si>
  <si>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</si>
  <si>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</si>
  <si>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</si>
  <si>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</si>
  <si>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</si>
  <si>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</si>
  <si>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</si>
  <si>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</si>
  <si>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</si>
  <si>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</si>
  <si>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</si>
  <si>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</si>
  <si>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</si>
  <si>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</si>
  <si>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</si>
  <si>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</si>
  <si>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</si>
  <si>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</si>
  <si>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</si>
  <si>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</si>
  <si>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</si>
  <si>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</si>
  <si>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</si>
  <si>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</si>
  <si>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</si>
  <si>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</si>
  <si>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</si>
  <si>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</si>
  <si>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</si>
  <si>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</si>
  <si>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</si>
  <si>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</si>
  <si>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</si>
  <si>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</si>
  <si>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</si>
  <si>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</si>
  <si>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</si>
  <si>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</si>
  <si>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</si>
  <si>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</si>
  <si>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</si>
  <si>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</si>
  <si>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</si>
  <si>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</si>
  <si>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</si>
  <si>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</si>
  <si>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</si>
  <si>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</si>
  <si>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</si>
  <si>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</si>
  <si>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</si>
  <si>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</si>
  <si>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</si>
  <si>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</si>
  <si>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</si>
  <si>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</si>
  <si>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</si>
  <si>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</si>
  <si>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</si>
  <si>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</si>
  <si>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</si>
  <si>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</si>
  <si>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</si>
  <si>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</si>
  <si>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</si>
  <si>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</si>
  <si>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</si>
  <si>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</si>
  <si>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</si>
  <si>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</si>
  <si>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</si>
  <si>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</si>
  <si>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</si>
  <si>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</si>
  <si>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</si>
  <si>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</si>
  <si>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</si>
  <si>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</si>
  <si>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</si>
  <si>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</si>
  <si>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</si>
  <si>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</si>
  <si>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</si>
  <si>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</si>
  <si>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</si>
  <si>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</si>
  <si>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</si>
  <si>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</si>
  <si>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</si>
  <si>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</si>
  <si>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</si>
  <si>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</si>
  <si>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</si>
  <si>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</si>
  <si>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</si>
  <si>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</si>
  <si>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</si>
  <si>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</si>
  <si>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</si>
  <si>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</si>
  <si>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</si>
  <si>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</si>
  <si>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</si>
  <si>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</si>
  <si>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</si>
  <si>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</si>
  <si>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</si>
  <si>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</si>
  <si>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</si>
  <si>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</si>
  <si>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</si>
  <si>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</si>
  <si>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</si>
  <si>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</si>
  <si>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</si>
  <si>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</si>
  <si>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</si>
  <si>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</si>
  <si>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</si>
  <si>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</si>
  <si>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</si>
  <si>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</si>
  <si>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</si>
  <si>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</si>
  <si>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</si>
  <si>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</si>
  <si>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</si>
  <si>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</si>
  <si>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</si>
  <si>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</si>
  <si>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</si>
  <si>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</si>
  <si>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</si>
  <si>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</si>
  <si>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</si>
  <si>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</si>
  <si>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</si>
  <si>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</si>
  <si>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</si>
  <si>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</si>
  <si>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</si>
  <si>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</si>
  <si>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</si>
  <si>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</si>
  <si>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</si>
  <si>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</si>
  <si>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</si>
  <si>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</si>
  <si>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</si>
  <si>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</si>
  <si>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</si>
  <si>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</si>
  <si>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</si>
  <si>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</si>
  <si>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</si>
  <si>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</si>
  <si>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</si>
  <si>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</si>
  <si>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</si>
  <si>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</si>
  <si>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</si>
  <si>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</si>
  <si>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</si>
  <si>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</si>
  <si>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</si>
  <si>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</si>
  <si>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</si>
  <si>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</si>
  <si>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</si>
  <si>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</si>
  <si>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</si>
  <si>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</si>
  <si>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</si>
  <si>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</si>
  <si>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</si>
  <si>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</si>
  <si>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</si>
  <si>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</si>
  <si>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</si>
  <si>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</si>
  <si>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</si>
  <si>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</si>
  <si>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</si>
  <si>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</si>
  <si>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</si>
  <si>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</si>
  <si>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</si>
  <si>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</si>
  <si>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</si>
  <si>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</si>
  <si>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</si>
  <si>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</si>
  <si>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</si>
  <si>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</si>
  <si>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</si>
  <si>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</si>
  <si>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</si>
  <si>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</si>
  <si>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</si>
  <si>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</si>
  <si>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</si>
  <si>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</si>
  <si>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</si>
  <si>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</si>
  <si>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</si>
  <si>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</si>
  <si>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</si>
  <si>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</si>
  <si>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</si>
  <si>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</si>
  <si>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</si>
  <si>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</si>
  <si>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</si>
  <si>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</si>
  <si>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</si>
  <si>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</si>
  <si>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</si>
  <si>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</si>
  <si>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</si>
  <si>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</si>
  <si>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</si>
  <si>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</si>
  <si>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</si>
  <si>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</si>
  <si>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</si>
  <si>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</si>
  <si>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</si>
  <si>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</si>
  <si>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</si>
  <si>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</si>
  <si>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</si>
  <si>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</si>
  <si>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</si>
  <si>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</si>
  <si>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</si>
  <si>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</si>
  <si>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</si>
  <si>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</si>
  <si>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</si>
  <si>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</si>
  <si>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</si>
  <si>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</si>
  <si>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</si>
  <si>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</si>
  <si>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</si>
  <si>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</si>
  <si>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</si>
  <si>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</si>
  <si>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</si>
  <si>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</si>
  <si>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</si>
  <si>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</si>
  <si>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</si>
  <si>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</si>
  <si>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</si>
  <si>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</si>
  <si>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</si>
  <si>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</si>
  <si>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</si>
  <si>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</si>
  <si>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</si>
  <si>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</si>
  <si>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</si>
  <si>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</si>
  <si>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</si>
  <si>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</si>
  <si>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</si>
  <si>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</si>
  <si>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</si>
  <si>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</si>
  <si>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</si>
  <si>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</si>
  <si>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</si>
  <si>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</si>
  <si>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</si>
  <si>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</si>
  <si>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</si>
  <si>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</si>
  <si>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</si>
  <si>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</si>
  <si>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</si>
  <si>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</si>
  <si>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</si>
  <si>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</si>
  <si>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</si>
  <si>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</si>
  <si>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</si>
  <si>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</si>
  <si>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</si>
  <si>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</si>
  <si>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</si>
  <si>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</si>
  <si>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</si>
  <si>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</si>
  <si>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</si>
  <si>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</si>
  <si>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</si>
  <si>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</si>
  <si>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</si>
  <si>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</si>
  <si>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</si>
  <si>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</si>
  <si>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</si>
  <si>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</si>
  <si>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</si>
  <si>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</si>
  <si>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</si>
  <si>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</si>
  <si>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</si>
  <si>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</si>
  <si>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</si>
  <si>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</si>
  <si>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</si>
  <si>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</si>
  <si>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</si>
  <si>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</si>
  <si>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</si>
  <si>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</si>
  <si>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</si>
  <si>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</si>
  <si>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</si>
  <si>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</si>
  <si>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</si>
  <si>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</si>
  <si>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</si>
  <si>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</si>
  <si>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</si>
  <si>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</si>
  <si>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</si>
  <si>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</si>
  <si>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</si>
  <si>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</si>
  <si>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</si>
  <si>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</si>
  <si>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</si>
  <si>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</si>
  <si>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</si>
  <si>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</si>
  <si>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</si>
  <si>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</si>
  <si>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</si>
  <si>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</si>
  <si>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</si>
  <si>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</si>
  <si>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</si>
  <si>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</si>
  <si>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</si>
  <si>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</si>
  <si>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</si>
  <si>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</si>
  <si>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</si>
  <si>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</si>
  <si>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</si>
  <si>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</si>
  <si>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</si>
  <si>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</si>
  <si>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</si>
  <si>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</si>
  <si>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</si>
  <si>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</si>
  <si>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</si>
  <si>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</si>
  <si>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</si>
  <si>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</si>
  <si>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</si>
  <si>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</si>
  <si>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</si>
  <si>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</si>
  <si>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</si>
  <si>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</si>
  <si>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</si>
  <si>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</si>
  <si>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</si>
  <si>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</si>
  <si>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</si>
  <si>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</si>
  <si>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</si>
  <si>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</si>
  <si>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</si>
  <si>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</si>
  <si>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</si>
  <si>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</si>
  <si>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</si>
  <si>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</si>
  <si>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</si>
  <si>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</si>
  <si>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</si>
  <si>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</si>
  <si>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</si>
  <si>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</si>
  <si>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</si>
  <si>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</si>
  <si>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</si>
  <si>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</si>
  <si>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</si>
  <si>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</si>
  <si>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</si>
  <si>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</si>
  <si>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</si>
  <si>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</si>
  <si>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</si>
  <si>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</si>
  <si>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</si>
  <si>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</si>
  <si>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</si>
  <si>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</si>
  <si>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</si>
  <si>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</si>
  <si>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</si>
  <si>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</si>
  <si>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</si>
  <si>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</si>
  <si>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</si>
  <si>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</si>
  <si>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</si>
  <si>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</si>
  <si>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</si>
  <si>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</si>
  <si>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</si>
  <si>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</si>
  <si>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</si>
  <si>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</si>
  <si>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</si>
  <si>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</si>
  <si>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</si>
  <si>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</si>
  <si>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</si>
  <si>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</si>
  <si>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</si>
  <si>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</si>
  <si>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</si>
  <si>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</si>
  <si>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</si>
  <si>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</si>
  <si>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</si>
  <si>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</si>
  <si>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</si>
  <si>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</si>
  <si>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</si>
  <si>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</si>
  <si>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</si>
  <si>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</si>
  <si>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</si>
  <si>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</si>
  <si>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</si>
  <si>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</si>
  <si>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</si>
  <si>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</si>
  <si>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</si>
  <si>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</si>
  <si>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</si>
  <si>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</si>
  <si>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</si>
  <si>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</si>
  <si>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</si>
  <si>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</si>
  <si>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</si>
  <si>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</si>
  <si>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</si>
  <si>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</si>
  <si>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</si>
  <si>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</si>
  <si>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</si>
  <si>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</si>
  <si>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</si>
  <si>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</si>
  <si>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</si>
  <si>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</si>
  <si>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</si>
  <si>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</si>
  <si>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</si>
  <si>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</si>
  <si>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</si>
  <si>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</si>
  <si>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</si>
  <si>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</si>
  <si>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</si>
  <si>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</si>
  <si>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</si>
  <si>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</si>
  <si>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</si>
  <si>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</si>
  <si>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</si>
  <si>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</si>
  <si>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</si>
  <si>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</si>
  <si>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</si>
  <si>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</si>
  <si>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</si>
  <si>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</si>
  <si>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</si>
  <si>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</si>
  <si>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</si>
  <si>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</si>
  <si>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</si>
  <si>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</si>
  <si>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</si>
  <si>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</si>
  <si>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</si>
  <si>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</si>
  <si>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</si>
  <si>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</si>
  <si>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</si>
  <si>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</si>
  <si>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</si>
  <si>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</si>
  <si>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</si>
  <si>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</si>
  <si>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</si>
  <si>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</si>
  <si>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</si>
  <si>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</si>
  <si>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</si>
  <si>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</si>
  <si>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</si>
  <si>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</si>
  <si>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</si>
  <si>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</si>
  <si>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</si>
  <si>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</si>
  <si>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</si>
  <si>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</si>
  <si>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</si>
  <si>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</si>
  <si>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</si>
  <si>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</si>
  <si>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</si>
  <si>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</si>
  <si>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</si>
  <si>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</si>
  <si>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</si>
  <si>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</si>
  <si>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</si>
  <si>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</si>
  <si>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</si>
  <si>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</si>
  <si>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</si>
  <si>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</si>
  <si>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</si>
  <si>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</si>
  <si>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</si>
  <si>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</si>
  <si>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</si>
  <si>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</si>
  <si>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</si>
  <si>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</si>
  <si>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</si>
  <si>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</si>
  <si>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</si>
  <si>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</si>
  <si>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</si>
  <si>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</si>
  <si>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</si>
  <si>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</si>
  <si>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</si>
  <si>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</si>
  <si>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</si>
  <si>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</si>
  <si>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</si>
  <si>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</si>
  <si>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</si>
  <si>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</si>
  <si>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</si>
  <si>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</si>
  <si>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</si>
  <si>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</si>
  <si>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</si>
  <si>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</si>
  <si>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</si>
  <si>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</si>
  <si>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</si>
  <si>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</si>
  <si>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</si>
  <si>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</si>
  <si>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</si>
  <si>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</si>
  <si>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</si>
  <si>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</si>
  <si>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</si>
  <si>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</si>
  <si>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</si>
  <si>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</si>
  <si>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</si>
  <si>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</si>
  <si>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</si>
  <si>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</si>
  <si>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</si>
  <si>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</si>
  <si>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</si>
  <si>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</si>
  <si>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</si>
  <si>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</si>
  <si>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</si>
  <si>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</si>
  <si>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</si>
  <si>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</si>
  <si>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</si>
  <si>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</si>
  <si>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</si>
  <si>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</si>
  <si>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</si>
  <si>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</si>
  <si>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</si>
  <si>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</si>
  <si>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</si>
  <si>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</si>
  <si>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</si>
  <si>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</si>
  <si>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</si>
  <si>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</si>
  <si>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</si>
  <si>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</si>
  <si>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</si>
  <si>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</si>
  <si>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</si>
  <si>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</si>
  <si>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</si>
  <si>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</si>
  <si>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</si>
  <si>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</si>
  <si>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</si>
  <si>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</si>
  <si>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</si>
  <si>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</si>
  <si>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</si>
  <si>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</si>
  <si>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</si>
  <si>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</si>
  <si>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</si>
  <si>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</si>
  <si>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</si>
  <si>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</si>
  <si>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</si>
  <si>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</si>
  <si>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</si>
  <si>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</si>
  <si>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</si>
  <si>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</si>
  <si>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</si>
  <si>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</si>
  <si>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</si>
  <si>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</si>
  <si>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</si>
  <si>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</si>
  <si>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</si>
  <si>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</si>
  <si>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</si>
  <si>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</si>
  <si>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</si>
  <si>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</si>
  <si>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</si>
  <si>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</si>
  <si>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</si>
  <si>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</si>
  <si>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</si>
  <si>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</si>
  <si>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</si>
  <si>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</si>
  <si>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</si>
  <si>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</si>
  <si>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</si>
  <si>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</si>
  <si>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</si>
  <si>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</si>
  <si>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</si>
  <si>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</si>
  <si>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</si>
  <si>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</si>
  <si>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</si>
  <si>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</si>
  <si>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</si>
  <si>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</si>
  <si>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</si>
  <si>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</si>
  <si>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</si>
  <si>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</si>
  <si>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</si>
  <si>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</si>
  <si>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</si>
  <si>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</si>
  <si>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</si>
  <si>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</si>
  <si>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</si>
  <si>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</si>
  <si>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</si>
  <si>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</si>
  <si>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</si>
  <si>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</si>
  <si>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</si>
  <si>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</si>
  <si>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</si>
  <si>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</si>
  <si>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</si>
  <si>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</si>
  <si>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</si>
  <si>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</si>
  <si>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</si>
  <si>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</si>
  <si>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</si>
  <si>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</si>
  <si>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</si>
  <si>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</si>
  <si>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</si>
  <si>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</si>
  <si>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</si>
  <si>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</si>
  <si>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</si>
  <si>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</si>
  <si>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</si>
  <si>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</si>
  <si>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</si>
  <si>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</si>
  <si>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</si>
  <si>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</si>
  <si>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</si>
  <si>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</si>
  <si>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</si>
  <si>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</si>
  <si>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</si>
  <si>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</si>
  <si>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</si>
  <si>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</si>
  <si>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</si>
  <si>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</si>
  <si>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</si>
  <si>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</si>
  <si>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</si>
  <si>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</si>
  <si>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</si>
  <si>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</si>
  <si>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</si>
  <si>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</si>
  <si>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</si>
  <si>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</si>
  <si>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</si>
  <si>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</si>
  <si>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</si>
  <si>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</si>
  <si>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</si>
  <si>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</si>
  <si>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</si>
  <si>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</si>
  <si>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</si>
  <si>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</si>
  <si>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</si>
  <si>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</si>
  <si>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</si>
  <si>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</si>
  <si>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</si>
  <si>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</si>
  <si>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</si>
  <si>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</si>
  <si>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</si>
  <si>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</si>
  <si>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</si>
  <si>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</si>
  <si>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</si>
  <si>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</si>
  <si>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</si>
  <si>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</si>
  <si>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</si>
  <si>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</si>
  <si>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</si>
  <si>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</si>
  <si>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</si>
  <si>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</si>
  <si>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</si>
  <si>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</si>
  <si>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</si>
  <si>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</si>
  <si>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</si>
  <si>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</si>
  <si>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</si>
  <si>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</si>
  <si>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</si>
  <si>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</si>
  <si>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</si>
  <si>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</si>
  <si>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</si>
  <si>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</si>
  <si>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</si>
  <si>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</si>
  <si>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</si>
  <si>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</si>
  <si>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</si>
  <si>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</si>
  <si>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</si>
  <si>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</si>
  <si>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</si>
  <si>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</si>
  <si>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</si>
  <si>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</si>
  <si>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</si>
  <si>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</si>
  <si>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</si>
  <si>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</si>
  <si>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</si>
  <si>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</si>
  <si>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</si>
  <si>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</si>
  <si>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</si>
  <si>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</si>
  <si>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</si>
  <si>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</si>
  <si>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</si>
  <si>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</si>
  <si>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</si>
  <si>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</si>
  <si>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</si>
  <si>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</si>
  <si>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</si>
  <si>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</si>
  <si>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</si>
  <si>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</si>
  <si>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</si>
  <si>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</si>
  <si>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</si>
  <si>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</si>
  <si>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</si>
  <si>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</si>
  <si>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</si>
  <si>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</si>
  <si>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</si>
  <si>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</si>
  <si>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</si>
  <si>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</si>
  <si>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</si>
  <si>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</si>
  <si>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</si>
  <si>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</si>
  <si>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</si>
  <si>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</si>
  <si>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</si>
  <si>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</si>
  <si>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</si>
  <si>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</si>
  <si>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</si>
  <si>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</si>
  <si>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</si>
  <si>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</si>
  <si>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</si>
  <si>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</si>
  <si>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</si>
  <si>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</si>
  <si>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</si>
  <si>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</si>
  <si>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</si>
  <si>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</si>
  <si>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</si>
  <si>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</si>
  <si>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</si>
  <si>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</si>
  <si>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</si>
  <si>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</si>
  <si>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</si>
  <si>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</si>
  <si>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</si>
  <si>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</si>
  <si>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</si>
  <si>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</si>
  <si>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</si>
  <si>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</si>
  <si>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</si>
  <si>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</si>
  <si>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</si>
  <si>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</si>
  <si>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</si>
  <si>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</si>
  <si>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</si>
  <si>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</si>
  <si>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</si>
  <si>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</si>
  <si>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</si>
  <si>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</si>
  <si>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</si>
  <si>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</si>
  <si>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</si>
  <si>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</si>
  <si>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</si>
  <si>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</si>
  <si>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</si>
  <si>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</si>
  <si>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</si>
  <si>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</si>
  <si>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</si>
  <si>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</si>
  <si>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</si>
  <si>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</si>
  <si>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</si>
  <si>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</si>
  <si>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</si>
  <si>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</si>
  <si>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</si>
  <si>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</si>
  <si>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</si>
  <si>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</si>
  <si>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</si>
  <si>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</si>
  <si>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</si>
  <si>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</si>
  <si>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</si>
  <si>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</si>
  <si>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</si>
  <si>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</si>
  <si>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</si>
  <si>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</si>
  <si>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</si>
  <si>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</si>
  <si>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</si>
  <si>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</si>
  <si>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</si>
  <si>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</si>
  <si>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</si>
  <si>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</si>
  <si>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</si>
  <si>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</si>
  <si>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</si>
  <si>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</si>
  <si>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</si>
  <si>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</si>
  <si>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</si>
  <si>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</si>
  <si>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</si>
  <si>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</si>
  <si>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</si>
  <si>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</si>
  <si>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</si>
  <si>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</si>
  <si>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</si>
  <si>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</si>
  <si>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</si>
  <si>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</si>
  <si>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</si>
  <si>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</si>
  <si>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</si>
  <si>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</si>
  <si>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</si>
  <si>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</si>
  <si>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</si>
  <si>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</si>
  <si>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</si>
  <si>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</si>
  <si>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</si>
  <si>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</si>
  <si>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</si>
  <si>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</si>
  <si>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</si>
  <si>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</si>
  <si>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</si>
  <si>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</si>
  <si>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</si>
  <si>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</si>
  <si>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</si>
  <si>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</si>
  <si>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</si>
  <si>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</si>
  <si>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</si>
  <si>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</si>
  <si>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</si>
  <si>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</si>
  <si>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</si>
  <si>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</si>
  <si>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</si>
  <si>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</si>
  <si>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</si>
  <si>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</si>
  <si>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</si>
  <si>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</si>
  <si>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</si>
  <si>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</si>
  <si>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</si>
  <si>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</si>
  <si>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</si>
  <si>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</si>
  <si>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</si>
  <si>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</si>
  <si>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</si>
  <si>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</si>
  <si>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</si>
  <si>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</si>
  <si>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</si>
  <si>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</si>
  <si>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</si>
  <si>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</si>
  <si>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</si>
  <si>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</si>
  <si>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</si>
  <si>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</si>
  <si>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</si>
  <si>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</si>
  <si>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</si>
  <si>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</si>
  <si>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</si>
  <si>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</si>
  <si>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</si>
  <si>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</si>
  <si>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</si>
  <si>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</si>
  <si>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</si>
  <si>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</si>
  <si>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</si>
  <si>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</si>
  <si>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</si>
  <si>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</si>
  <si>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</si>
  <si>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</si>
  <si>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</si>
  <si>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</si>
  <si>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</si>
  <si>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</si>
  <si>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</si>
  <si>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</si>
  <si>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</si>
  <si>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</si>
  <si>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</si>
  <si>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</si>
  <si>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</si>
  <si>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</si>
  <si>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</si>
  <si>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</si>
  <si>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</si>
  <si>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</si>
  <si>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</si>
  <si>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</si>
  <si>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</si>
  <si>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</si>
  <si>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</si>
  <si>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</si>
  <si>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</si>
  <si>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</si>
  <si>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</si>
  <si>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</si>
  <si>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</si>
  <si>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</si>
  <si>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</si>
  <si>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</si>
  <si>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</si>
  <si>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</si>
  <si>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</si>
  <si>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</si>
  <si>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</si>
  <si>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</si>
  <si>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</si>
  <si>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</si>
  <si>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</si>
  <si>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</si>
  <si>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</si>
  <si>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</si>
  <si>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</si>
  <si>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</si>
  <si>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</si>
  <si>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</si>
  <si>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</si>
  <si>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</si>
  <si>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</si>
  <si>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</si>
  <si>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</si>
  <si>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</si>
  <si>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</si>
  <si>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</si>
  <si>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</si>
  <si>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</si>
  <si>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</si>
  <si>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</si>
  <si>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</si>
  <si>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</si>
  <si>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</si>
  <si>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</si>
  <si>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</si>
  <si>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</si>
  <si>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</si>
  <si>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</si>
  <si>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</si>
  <si>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</si>
  <si>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</si>
  <si>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</si>
  <si>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</si>
  <si>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</si>
  <si>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</si>
  <si>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</si>
  <si>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</si>
  <si>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</si>
  <si>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</si>
  <si>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</si>
  <si>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</si>
  <si>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</si>
  <si>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</si>
  <si>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</si>
  <si>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</si>
  <si>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</si>
  <si>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</si>
  <si>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</si>
  <si>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</si>
  <si>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</si>
  <si>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</si>
  <si>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</si>
  <si>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</si>
  <si>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</si>
  <si>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</si>
  <si>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</si>
  <si>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</si>
  <si>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</si>
  <si>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</si>
  <si>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</si>
  <si>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</si>
  <si>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</si>
  <si>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</si>
  <si>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</si>
  <si>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</si>
  <si>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</si>
  <si>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</si>
  <si>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</si>
  <si>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</si>
  <si>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</si>
  <si>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</si>
  <si>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</si>
  <si>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</si>
  <si>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</si>
  <si>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</si>
  <si>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</si>
  <si>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</si>
  <si>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</si>
  <si>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</si>
  <si>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</si>
  <si>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</si>
  <si>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</si>
  <si>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</si>
  <si>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</si>
  <si>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</si>
  <si>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</si>
  <si>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</si>
  <si>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</si>
  <si>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</si>
  <si>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</si>
  <si>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</si>
  <si>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</si>
  <si>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</si>
  <si>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</si>
  <si>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</si>
  <si>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</si>
  <si>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</si>
  <si>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</si>
  <si>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</si>
  <si>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</si>
  <si>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</si>
  <si>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</si>
  <si>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</si>
  <si>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</si>
  <si>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</si>
  <si>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</si>
  <si>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</si>
  <si>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</si>
  <si>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</si>
  <si>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</si>
  <si>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</si>
  <si>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</si>
  <si>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</si>
  <si>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</si>
  <si>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</si>
  <si>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</si>
  <si>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</si>
  <si>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</si>
  <si>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</si>
  <si>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</si>
  <si>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</si>
  <si>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</si>
  <si>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</si>
  <si>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</si>
  <si>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</si>
  <si>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</si>
  <si>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</si>
  <si>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</si>
  <si>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</si>
  <si>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</si>
  <si>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</si>
  <si>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</si>
  <si>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</si>
  <si>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</si>
  <si>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</si>
  <si>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</si>
  <si>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</si>
  <si>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</si>
  <si>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</si>
  <si>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</si>
  <si>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</si>
  <si>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</si>
  <si>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</si>
  <si>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</si>
  <si>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</si>
  <si>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</si>
  <si>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</si>
  <si>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</si>
  <si>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</si>
  <si>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</si>
  <si>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</si>
  <si>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</si>
  <si>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</si>
  <si>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</si>
  <si>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</si>
  <si>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</si>
  <si>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</si>
  <si>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</si>
  <si>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</si>
  <si>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</si>
  <si>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</si>
  <si>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</si>
  <si>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</si>
  <si>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</si>
  <si>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</si>
  <si>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</si>
  <si>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</si>
  <si>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</si>
  <si>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</si>
  <si>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</si>
  <si>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</si>
  <si>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</si>
  <si>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</si>
  <si>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</si>
  <si>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</si>
  <si>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</si>
  <si>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</si>
  <si>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</si>
  <si>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</si>
  <si>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</si>
  <si>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</si>
  <si>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</si>
  <si>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</si>
  <si>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</si>
  <si>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</si>
  <si>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</si>
  <si>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</si>
  <si>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</si>
  <si>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</si>
  <si>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</si>
  <si>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</si>
  <si>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</si>
  <si>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</si>
  <si>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</si>
  <si>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</si>
  <si>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</si>
  <si>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</si>
  <si>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</si>
  <si>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</si>
  <si>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</si>
  <si>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</si>
  <si>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</si>
  <si>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</si>
  <si>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</si>
  <si>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</si>
  <si>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</si>
  <si>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</si>
  <si>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</si>
  <si>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</si>
  <si>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</si>
  <si>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</si>
  <si>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</si>
  <si>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</si>
  <si>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</si>
  <si>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</si>
  <si>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</si>
  <si>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</si>
  <si>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</si>
  <si>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</si>
  <si>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</si>
  <si>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</si>
  <si>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</si>
  <si>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</si>
  <si>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</si>
  <si>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</si>
  <si>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</si>
  <si>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</si>
  <si>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</si>
  <si>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</si>
  <si>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</si>
  <si>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</si>
  <si>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</si>
  <si>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</si>
  <si>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</si>
  <si>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</si>
  <si>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</si>
  <si>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</si>
  <si>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</si>
  <si>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</si>
  <si>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</si>
  <si>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</si>
  <si>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</si>
  <si>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</si>
  <si>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</si>
  <si>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</si>
  <si>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</si>
  <si>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</si>
  <si>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</si>
  <si>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</si>
  <si>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</si>
  <si>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</si>
  <si>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</si>
  <si>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</si>
  <si>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</si>
  <si>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</si>
  <si>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</si>
  <si>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</si>
  <si>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</si>
  <si>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</si>
  <si>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</si>
  <si>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</si>
  <si>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</si>
  <si>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</si>
  <si>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</si>
  <si>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</si>
  <si>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</si>
  <si>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</si>
  <si>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</si>
  <si>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</si>
  <si>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</si>
  <si>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</si>
  <si>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</si>
  <si>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</si>
  <si>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</si>
  <si>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</si>
  <si>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</si>
  <si>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</si>
  <si>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</si>
  <si>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</si>
  <si>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</si>
  <si>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</si>
  <si>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</si>
  <si>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</si>
  <si>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</si>
  <si>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</si>
  <si>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</si>
  <si>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</si>
  <si>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</si>
  <si>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</si>
  <si>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</si>
  <si>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</si>
  <si>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</si>
  <si>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</si>
  <si>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</si>
  <si>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</si>
  <si>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</si>
  <si>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</si>
  <si>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</si>
  <si>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</si>
  <si>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</si>
  <si>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</si>
  <si>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</si>
  <si>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</si>
  <si>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</si>
  <si>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</si>
  <si>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</si>
  <si>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</si>
  <si>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</si>
  <si>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</si>
  <si>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</si>
  <si>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</si>
  <si>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</si>
  <si>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</si>
  <si>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</si>
  <si>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</si>
  <si>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</si>
  <si>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</si>
  <si>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</si>
  <si>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</si>
  <si>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</si>
  <si>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</si>
  <si>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</si>
  <si>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</si>
  <si>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</si>
  <si>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</si>
  <si>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</si>
  <si>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</si>
  <si>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</si>
  <si>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</si>
  <si>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</si>
  <si>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</si>
  <si>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</si>
  <si>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</si>
  <si>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</si>
  <si>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</si>
  <si>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</si>
  <si>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</si>
  <si>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</si>
  <si>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</si>
  <si>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</si>
  <si>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</si>
  <si>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</si>
  <si>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</si>
  <si>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</si>
  <si>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</si>
  <si>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</si>
  <si>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</si>
  <si>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</si>
  <si>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</si>
  <si>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</si>
  <si>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</si>
  <si>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</si>
  <si>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</si>
  <si>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</si>
  <si>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</si>
  <si>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</si>
  <si>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</si>
  <si>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</si>
  <si>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</si>
  <si>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</si>
  <si>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</si>
  <si>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</si>
  <si>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</si>
  <si>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</si>
  <si>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</si>
  <si>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</si>
  <si>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</si>
  <si>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</si>
  <si>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</si>
  <si>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</si>
  <si>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</si>
  <si>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</si>
  <si>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</si>
  <si>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</si>
  <si>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</si>
  <si>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</si>
  <si>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</si>
  <si>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</si>
  <si>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</si>
  <si>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</si>
  <si>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</si>
  <si>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</si>
  <si>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</si>
  <si>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</si>
  <si>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</si>
  <si>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</si>
  <si>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</si>
  <si>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</si>
  <si>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</si>
  <si>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</si>
  <si>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</si>
  <si>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</si>
  <si>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</si>
  <si>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</si>
  <si>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</si>
  <si>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</si>
  <si>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</si>
  <si>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</si>
  <si>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</si>
  <si>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</si>
  <si>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</si>
  <si>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</si>
  <si>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</si>
  <si>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</si>
  <si>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</si>
  <si>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</si>
  <si>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</si>
  <si>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</si>
  <si>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</si>
  <si>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</si>
  <si>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</si>
  <si>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</si>
  <si>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</si>
  <si>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</si>
  <si>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</si>
  <si>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</si>
  <si>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</si>
  <si>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</si>
  <si>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</si>
  <si>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</si>
  <si>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</si>
  <si>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</si>
  <si>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</si>
  <si>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</si>
  <si>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</si>
  <si>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</si>
  <si>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</si>
  <si>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</si>
  <si>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</si>
  <si>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</si>
  <si>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</si>
  <si>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</si>
  <si>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</si>
  <si>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</si>
  <si>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</si>
  <si>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</si>
  <si>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</si>
  <si>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</si>
  <si>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</si>
  <si>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</si>
  <si>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</si>
  <si>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</si>
  <si>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</si>
  <si>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</si>
  <si>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</si>
  <si>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</si>
  <si>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</si>
  <si>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</si>
  <si>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</si>
  <si>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</si>
  <si>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</si>
  <si>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</si>
  <si>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</si>
  <si>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</si>
  <si>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</si>
  <si>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</si>
  <si>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</si>
  <si>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</si>
  <si>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</si>
  <si>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</si>
  <si>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</si>
  <si>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</si>
  <si>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</si>
  <si>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</si>
  <si>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</si>
  <si>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</si>
  <si>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</si>
  <si>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</si>
  <si>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</si>
  <si>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</si>
  <si>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</si>
  <si>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</si>
  <si>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</si>
  <si>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</si>
  <si>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</si>
  <si>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</si>
  <si>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</si>
  <si>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</si>
  <si>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</si>
  <si>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</si>
  <si>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</si>
  <si>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</si>
  <si>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</si>
  <si>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</si>
  <si>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</si>
  <si>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</si>
  <si>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</si>
  <si>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</si>
  <si>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</si>
  <si>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</si>
  <si>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</si>
  <si>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</si>
  <si>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</si>
  <si>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</si>
  <si>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</si>
  <si>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</si>
  <si>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</si>
  <si>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</si>
  <si>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</si>
  <si>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</si>
  <si>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</si>
  <si>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</si>
  <si>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</si>
  <si>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</si>
  <si>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</si>
  <si>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</si>
  <si>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</si>
  <si>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</si>
  <si>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</si>
  <si>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</si>
  <si>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</si>
  <si>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</si>
  <si>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</si>
  <si>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</si>
  <si>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</si>
  <si>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</si>
  <si>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</si>
  <si>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</si>
  <si>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</si>
  <si>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</si>
  <si>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</si>
  <si>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</si>
  <si>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</si>
  <si>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</si>
  <si>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</si>
  <si>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</si>
  <si>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</si>
  <si>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</si>
  <si>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</si>
  <si>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</si>
  <si>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</si>
  <si>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</si>
  <si>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</si>
  <si>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</si>
  <si>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</si>
  <si>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</si>
  <si>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</si>
  <si>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</si>
  <si>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</si>
  <si>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</si>
  <si>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</si>
  <si>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</si>
  <si>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</si>
  <si>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</si>
  <si>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</si>
  <si>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</si>
  <si>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</si>
  <si>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</si>
  <si>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</si>
  <si>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</si>
  <si>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</si>
  <si>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</si>
  <si>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</si>
  <si>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</si>
  <si>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</si>
  <si>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</si>
  <si>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</si>
  <si>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</si>
  <si>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</si>
  <si>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</si>
  <si>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</si>
  <si>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</si>
  <si>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</si>
  <si>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</si>
  <si>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</si>
  <si>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</si>
  <si>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</si>
  <si>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</si>
  <si>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</si>
  <si>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</si>
  <si>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</si>
  <si>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</si>
  <si>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</si>
  <si>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</si>
  <si>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</si>
  <si>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</si>
  <si>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</si>
  <si>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</si>
  <si>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</si>
  <si>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</si>
  <si>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</si>
  <si>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</si>
  <si>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</si>
  <si>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</si>
  <si>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</si>
  <si>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</si>
  <si>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</si>
  <si>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</si>
  <si>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</si>
  <si>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</si>
  <si>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</si>
  <si>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</si>
  <si>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</si>
  <si>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</si>
  <si>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</si>
  <si>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</si>
  <si>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</si>
  <si>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</si>
  <si>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</si>
  <si>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</si>
  <si>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</si>
  <si>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</si>
  <si>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</si>
  <si>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</si>
  <si>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</si>
  <si>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</si>
  <si>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</si>
  <si>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</si>
  <si>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</si>
  <si>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</si>
  <si>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</si>
  <si>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</si>
  <si>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</si>
  <si>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</si>
  <si>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</si>
  <si>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</si>
  <si>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</si>
  <si>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</si>
  <si>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</si>
  <si>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</si>
  <si>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</si>
  <si>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</si>
  <si>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</si>
  <si>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</si>
  <si>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</si>
  <si>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</si>
  <si>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</si>
  <si>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</si>
  <si>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</si>
  <si>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</si>
  <si>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</si>
  <si>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</si>
  <si>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</si>
  <si>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</si>
  <si>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</si>
  <si>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</si>
  <si>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</si>
  <si>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</si>
  <si>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</si>
  <si>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</si>
  <si>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</si>
  <si>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</si>
  <si>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</si>
  <si>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</si>
  <si>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</si>
  <si>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</si>
  <si>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</si>
  <si>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</si>
  <si>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</si>
  <si>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</si>
  <si>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</si>
  <si>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</si>
  <si>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</si>
  <si>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</si>
  <si>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</si>
  <si>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</si>
  <si>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</si>
  <si>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</si>
  <si>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</si>
  <si>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</si>
  <si>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</si>
  <si>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</si>
  <si>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</si>
  <si>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</si>
  <si>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</si>
  <si>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</si>
  <si>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</si>
  <si>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</si>
  <si>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</si>
  <si>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</si>
  <si>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</si>
  <si>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</si>
  <si>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</si>
  <si>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</si>
  <si>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</si>
  <si>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</si>
  <si>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</si>
  <si>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</si>
  <si>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</si>
  <si>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</si>
  <si>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</si>
  <si>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</si>
  <si>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</si>
  <si>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</si>
  <si>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</si>
  <si>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</si>
  <si>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</si>
  <si>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</si>
  <si>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</si>
  <si>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</si>
  <si>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</si>
  <si>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</si>
  <si>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</si>
  <si>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</si>
  <si>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</si>
  <si>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</si>
  <si>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</si>
  <si>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</si>
  <si>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</si>
  <si>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</si>
  <si>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</si>
  <si>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</si>
  <si>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</si>
  <si>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</si>
  <si>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</si>
  <si>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</si>
  <si>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</si>
  <si>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</si>
  <si>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</si>
  <si>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</si>
  <si>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</si>
  <si>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</si>
  <si>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</si>
  <si>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</si>
  <si>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</si>
  <si>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</si>
  <si>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</si>
  <si>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</si>
  <si>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</si>
  <si>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</si>
  <si>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</si>
  <si>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</si>
  <si>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</si>
  <si>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</si>
  <si>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</si>
  <si>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</si>
  <si>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</si>
  <si>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</si>
  <si>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</si>
  <si>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</si>
  <si>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</si>
  <si>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</si>
  <si>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</si>
  <si>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</si>
  <si>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</si>
  <si>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</si>
  <si>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</si>
  <si>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</si>
  <si>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</si>
  <si>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</si>
  <si>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</si>
  <si>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</si>
  <si>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</si>
  <si>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</si>
  <si>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</si>
  <si>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</si>
  <si>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</si>
  <si>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</si>
  <si>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</si>
  <si>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</si>
  <si>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</si>
  <si>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</si>
  <si>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</si>
  <si>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</si>
  <si>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</si>
  <si>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</si>
  <si>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</si>
  <si>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</si>
  <si>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</si>
  <si>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</si>
  <si>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</si>
  <si>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</si>
  <si>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</si>
  <si>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</si>
  <si>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</si>
  <si>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</si>
  <si>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</si>
  <si>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</si>
  <si>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</si>
  <si>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</si>
  <si>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</si>
  <si>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</si>
  <si>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</si>
  <si>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</si>
  <si>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</si>
  <si>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</si>
  <si>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</si>
  <si>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</si>
  <si>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</si>
  <si>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</si>
  <si>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</si>
  <si>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</si>
  <si>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</si>
  <si>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</si>
  <si>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</si>
  <si>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</si>
  <si>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</si>
  <si>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</si>
  <si>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</si>
  <si>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</si>
  <si>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</si>
  <si>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</si>
  <si>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</si>
  <si>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</si>
  <si>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</si>
  <si>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</si>
  <si>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</si>
  <si>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</si>
  <si>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</si>
  <si>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</si>
  <si>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</si>
  <si>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</si>
  <si>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</si>
  <si>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</si>
  <si>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</si>
  <si>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</si>
  <si>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</si>
  <si>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</si>
  <si>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</si>
  <si>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</si>
  <si>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</si>
  <si>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</si>
  <si>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</si>
  <si>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</si>
  <si>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</si>
  <si>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</si>
  <si>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</si>
  <si>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</si>
  <si>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</si>
  <si>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</si>
  <si>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</si>
  <si>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</si>
  <si>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</si>
  <si>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</si>
  <si>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</si>
  <si>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</si>
  <si>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</si>
  <si>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</si>
  <si>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</si>
  <si>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</si>
  <si>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</si>
  <si>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</si>
  <si>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</si>
  <si>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</si>
  <si>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</si>
  <si>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</si>
  <si>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</si>
  <si>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</si>
  <si>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</si>
  <si>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</si>
  <si>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</si>
  <si>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</si>
  <si>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</si>
  <si>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</si>
  <si>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</si>
  <si>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</si>
  <si>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</si>
  <si>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</si>
  <si>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</si>
  <si>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</si>
  <si>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</si>
  <si>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</si>
  <si>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</si>
  <si>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</si>
  <si>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</si>
  <si>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</si>
  <si>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</si>
  <si>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</si>
  <si>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</si>
  <si>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</si>
  <si>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</si>
  <si>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</si>
  <si>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</si>
  <si>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</si>
  <si>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</si>
  <si>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</si>
  <si>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</si>
  <si>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</si>
  <si>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</si>
  <si>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</si>
  <si>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</si>
  <si>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</si>
  <si>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</si>
  <si>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</si>
  <si>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</si>
  <si>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</si>
  <si>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</si>
  <si>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</si>
  <si>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</si>
  <si>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</si>
  <si>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</si>
  <si>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</si>
  <si>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</si>
  <si>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</si>
  <si>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</si>
  <si>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</si>
  <si>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</si>
  <si>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</si>
  <si>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</si>
  <si>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</si>
  <si>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</si>
  <si>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</si>
  <si>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</si>
  <si>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</si>
  <si>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</si>
  <si>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</si>
  <si>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</si>
  <si>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</si>
  <si>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</si>
  <si>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</si>
  <si>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</si>
  <si>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</si>
  <si>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</si>
  <si>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</si>
  <si>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</si>
  <si>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</si>
  <si>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</si>
  <si>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</si>
  <si>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</si>
  <si>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</si>
  <si>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</si>
  <si>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</si>
  <si>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</si>
  <si>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</si>
  <si>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</si>
  <si>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</si>
  <si>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</si>
  <si>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</si>
  <si>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</si>
  <si>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</si>
  <si>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</si>
  <si>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</si>
  <si>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</si>
  <si>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</si>
  <si>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</si>
  <si>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</si>
  <si>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</si>
  <si>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</si>
  <si>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</si>
  <si>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</si>
  <si>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</si>
  <si>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</si>
  <si>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</si>
  <si>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</si>
  <si>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</si>
  <si>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</si>
  <si>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</si>
  <si>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</si>
  <si>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</si>
  <si>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</si>
  <si>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</si>
  <si>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</si>
  <si>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</si>
  <si>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</si>
  <si>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</si>
  <si>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</si>
  <si>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</si>
  <si>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ATM Sotano Torre Banreservas</t>
  </si>
  <si>
    <t>Hold</t>
  </si>
  <si>
    <t>ReservaC Norte</t>
  </si>
  <si>
    <t xml:space="preserve">Brioso Luciano, Cristino </t>
  </si>
  <si>
    <t>Cepeda, Ricardo Alberto</t>
  </si>
  <si>
    <t>GAVETA DE RECHAZO LLENA</t>
  </si>
  <si>
    <t>ATM S/M Bravo Hipica</t>
  </si>
  <si>
    <t>SIN ACTIVIDAD DE RETIRO</t>
  </si>
  <si>
    <t>335780539</t>
  </si>
  <si>
    <t>335781000</t>
  </si>
  <si>
    <t>GAVETA DE DEPOSITO LLENA</t>
  </si>
  <si>
    <t>335781222</t>
  </si>
  <si>
    <t>335781545</t>
  </si>
  <si>
    <t>335781919</t>
  </si>
  <si>
    <t>335781795</t>
  </si>
  <si>
    <t>335782679</t>
  </si>
  <si>
    <t>335782523</t>
  </si>
  <si>
    <t>335782982</t>
  </si>
  <si>
    <t>335782981</t>
  </si>
  <si>
    <t>335782957</t>
  </si>
  <si>
    <t>335782952</t>
  </si>
  <si>
    <t>335782937</t>
  </si>
  <si>
    <t>335782890</t>
  </si>
  <si>
    <t>335782814</t>
  </si>
  <si>
    <t>335783002</t>
  </si>
  <si>
    <t>335783000</t>
  </si>
  <si>
    <t>335783030</t>
  </si>
  <si>
    <t>ERROR DE PRINTER</t>
  </si>
  <si>
    <t>335783419</t>
  </si>
  <si>
    <t>335783193</t>
  </si>
  <si>
    <t>Closed</t>
  </si>
  <si>
    <t>335783880</t>
  </si>
  <si>
    <t>335783876</t>
  </si>
  <si>
    <t>335783855</t>
  </si>
  <si>
    <t>335783827</t>
  </si>
  <si>
    <t>335783817</t>
  </si>
  <si>
    <t>335783739</t>
  </si>
  <si>
    <t>335783721</t>
  </si>
  <si>
    <t>335783693</t>
  </si>
  <si>
    <t>335783678</t>
  </si>
  <si>
    <t>335783920</t>
  </si>
  <si>
    <t>Acevedo Dominguez, Victor Leonardo</t>
  </si>
  <si>
    <t>335784039</t>
  </si>
  <si>
    <t>335784028</t>
  </si>
  <si>
    <t>335784223</t>
  </si>
  <si>
    <t>335784222</t>
  </si>
  <si>
    <t>335784212</t>
  </si>
  <si>
    <t>335784209</t>
  </si>
  <si>
    <t>335784204</t>
  </si>
  <si>
    <t>335784201</t>
  </si>
  <si>
    <t>335784196</t>
  </si>
  <si>
    <t>335784176</t>
  </si>
  <si>
    <t>335784150</t>
  </si>
  <si>
    <t>335784130</t>
  </si>
  <si>
    <t>335784096</t>
  </si>
  <si>
    <t>GAVETAS VACIAS + GAVETAS FA  MLLAM,IO LOS</t>
  </si>
  <si>
    <t>DSIPENSADOR</t>
  </si>
  <si>
    <t>Morales Payano, Wilfredy Leandro</t>
  </si>
  <si>
    <t>2 Gavetas Vacías y 1 Fallando</t>
  </si>
  <si>
    <t>335784273</t>
  </si>
  <si>
    <t>335784272</t>
  </si>
  <si>
    <t>335784271</t>
  </si>
  <si>
    <t>335784268</t>
  </si>
  <si>
    <t>335784260</t>
  </si>
  <si>
    <t>335784259</t>
  </si>
  <si>
    <t>335784258</t>
  </si>
  <si>
    <t>335784257</t>
  </si>
  <si>
    <t>335784256</t>
  </si>
  <si>
    <t>335784254</t>
  </si>
  <si>
    <t>335784244</t>
  </si>
  <si>
    <t>335784242</t>
  </si>
  <si>
    <t>TRAJETA TRABADA</t>
  </si>
  <si>
    <t>6 Febrero de 2021</t>
  </si>
  <si>
    <t>335784282</t>
  </si>
  <si>
    <t>335784280</t>
  </si>
  <si>
    <t>335784278</t>
  </si>
  <si>
    <t>335784277</t>
  </si>
  <si>
    <t>335784276</t>
  </si>
  <si>
    <t>335784285</t>
  </si>
  <si>
    <t>335784284</t>
  </si>
  <si>
    <t>335784283</t>
  </si>
  <si>
    <t>Abastecido</t>
  </si>
  <si>
    <t>En Servicio</t>
  </si>
  <si>
    <t>335784399</t>
  </si>
  <si>
    <t>335784396</t>
  </si>
  <si>
    <t>335784392</t>
  </si>
  <si>
    <t>335784381</t>
  </si>
  <si>
    <t>335784377</t>
  </si>
  <si>
    <t>335784362</t>
  </si>
  <si>
    <t>335784356</t>
  </si>
  <si>
    <t>335784355</t>
  </si>
  <si>
    <t>335784310</t>
  </si>
  <si>
    <t>335784308</t>
  </si>
  <si>
    <t xml:space="preserve">Blanco Garcia, Yovanny </t>
  </si>
  <si>
    <t>335784526</t>
  </si>
  <si>
    <t>335784525</t>
  </si>
  <si>
    <t>335784511</t>
  </si>
  <si>
    <t>335784492</t>
  </si>
  <si>
    <t>335784491</t>
  </si>
  <si>
    <t>335784489</t>
  </si>
  <si>
    <t>335784481</t>
  </si>
  <si>
    <t>335784475</t>
  </si>
  <si>
    <t>335784474</t>
  </si>
  <si>
    <t>335784466</t>
  </si>
  <si>
    <t xml:space="preserve"> Gil Carrera, Santiago</t>
  </si>
  <si>
    <t xml:space="preserve"> REMOTA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</si>
</sst>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41"/>
      <tableStyleElement type="headerRow" dxfId="640"/>
      <tableStyleElement type="totalRow" dxfId="639"/>
      <tableStyleElement type="firstColumn" dxfId="638"/>
      <tableStyleElement type="lastColumn" dxfId="637"/>
      <tableStyleElement type="firstRowStripe" dxfId="636"/>
      <tableStyleElement type="firstColumnStripe" dxfId="63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O%20AT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>
        <row r="2">
          <cell r="A2" t="str">
            <v>Dirección Continuidad y Servicios TI</v>
          </cell>
          <cell r="B2">
            <v>0</v>
          </cell>
        </row>
        <row r="3">
          <cell r="A3" t="str">
            <v>6 Febrero de 2021</v>
          </cell>
          <cell r="B3">
            <v>0</v>
          </cell>
        </row>
        <row r="4">
          <cell r="A4" t="str">
            <v>REGION</v>
          </cell>
          <cell r="B4" t="str">
            <v>INCIDENTE</v>
          </cell>
        </row>
        <row r="5">
          <cell r="A5" t="str">
            <v>DISTRITO NACIONAL</v>
          </cell>
          <cell r="B5" t="str">
            <v>335783827</v>
          </cell>
        </row>
        <row r="6">
          <cell r="A6" t="str">
            <v>NORTE</v>
          </cell>
          <cell r="B6" t="str">
            <v>335783739</v>
          </cell>
        </row>
        <row r="7">
          <cell r="A7" t="str">
            <v>NORTE</v>
          </cell>
          <cell r="B7" t="str">
            <v>335784285</v>
          </cell>
        </row>
        <row r="8">
          <cell r="A8" t="str">
            <v>DISTRITO NACIONAL</v>
          </cell>
          <cell r="B8" t="str">
            <v>335782957</v>
          </cell>
        </row>
        <row r="9">
          <cell r="A9" t="str">
            <v>DISTRITO NACIONAL</v>
          </cell>
          <cell r="B9" t="str">
            <v>335784278</v>
          </cell>
        </row>
        <row r="10">
          <cell r="A10" t="str">
            <v>NORTE</v>
          </cell>
          <cell r="B10" t="str">
            <v>335784176</v>
          </cell>
        </row>
        <row r="11">
          <cell r="A11" t="str">
            <v>NORTE</v>
          </cell>
          <cell r="B11" t="str">
            <v>335784282</v>
          </cell>
        </row>
        <row r="12">
          <cell r="A12" t="str">
            <v>DISTRITO NACIONAL</v>
          </cell>
          <cell r="B12" t="str">
            <v>335781000</v>
          </cell>
        </row>
        <row r="13">
          <cell r="A13" t="str">
            <v>DISTRITO NACIONAL</v>
          </cell>
          <cell r="B13" t="str">
            <v>335784272</v>
          </cell>
        </row>
        <row r="14">
          <cell r="A14" t="str">
            <v>DISTRITO NACIONAL</v>
          </cell>
          <cell r="B14" t="str">
            <v>335782814</v>
          </cell>
        </row>
        <row r="15">
          <cell r="A15" t="str">
            <v>DISTRITO NACIONAL</v>
          </cell>
          <cell r="B15" t="str">
            <v>335784392</v>
          </cell>
        </row>
        <row r="16">
          <cell r="A16" t="str">
            <v>NORTE</v>
          </cell>
          <cell r="B16" t="str">
            <v>335784377</v>
          </cell>
        </row>
        <row r="17">
          <cell r="A17" t="str">
            <v>SUR</v>
          </cell>
          <cell r="B17" t="str">
            <v>335783920</v>
          </cell>
        </row>
        <row r="18">
          <cell r="A18" t="str">
            <v>ESTE</v>
          </cell>
          <cell r="B18" t="str">
            <v>335782981</v>
          </cell>
        </row>
        <row r="19">
          <cell r="A19" t="str">
            <v>ESTE</v>
          </cell>
          <cell r="B19" t="str">
            <v>335784310</v>
          </cell>
        </row>
        <row r="20">
          <cell r="A20" t="str">
            <v>DISTRITO NACIONAL</v>
          </cell>
          <cell r="B20" t="str">
            <v>335784242</v>
          </cell>
        </row>
        <row r="21">
          <cell r="A21" t="str">
            <v>DISTRITO NACIONAL</v>
          </cell>
          <cell r="B21" t="str">
            <v>335782982</v>
          </cell>
        </row>
        <row r="22">
          <cell r="A22" t="str">
            <v>DISTRITO NACIONAL</v>
          </cell>
          <cell r="B22" t="str">
            <v>335780539</v>
          </cell>
        </row>
        <row r="23">
          <cell r="A23" t="str">
            <v>SUR</v>
          </cell>
          <cell r="B23" t="str">
            <v>335784223</v>
          </cell>
        </row>
        <row r="24">
          <cell r="A24" t="str">
            <v>NORTE</v>
          </cell>
          <cell r="B24" t="str">
            <v>335784257</v>
          </cell>
        </row>
        <row r="25">
          <cell r="A25" t="str">
            <v>DISTRITO NACIONAL</v>
          </cell>
          <cell r="B25" t="str">
            <v>335784256</v>
          </cell>
        </row>
        <row r="26">
          <cell r="A26" t="str">
            <v>NORTE</v>
          </cell>
          <cell r="B26" t="str">
            <v>335783193</v>
          </cell>
        </row>
        <row r="27">
          <cell r="A27" t="str">
            <v>NORTE</v>
          </cell>
          <cell r="B27" t="str">
            <v>335784150</v>
          </cell>
        </row>
        <row r="28">
          <cell r="A28" t="str">
            <v>NORTE</v>
          </cell>
          <cell r="B28" t="str">
            <v>335782952</v>
          </cell>
        </row>
        <row r="29">
          <cell r="A29" t="str">
            <v>SUR</v>
          </cell>
          <cell r="B29" t="str">
            <v>335781919</v>
          </cell>
        </row>
        <row r="30">
          <cell r="A30" t="str">
            <v>DISTRITO NACIONAL</v>
          </cell>
          <cell r="B30" t="str">
            <v>335784196</v>
          </cell>
        </row>
        <row r="31">
          <cell r="A31" t="str">
            <v>DISTRITO NACIONAL</v>
          </cell>
          <cell r="B31" t="str">
            <v>335783678</v>
          </cell>
        </row>
        <row r="32">
          <cell r="A32" t="str">
            <v>DISTRITO NACIONAL</v>
          </cell>
          <cell r="B32" t="str">
            <v>335784355</v>
          </cell>
        </row>
        <row r="33">
          <cell r="A33" t="str">
            <v>ESTE</v>
          </cell>
          <cell r="B33" t="str">
            <v>335784244</v>
          </cell>
        </row>
        <row r="34">
          <cell r="A34" t="str">
            <v>DISTRITO NACIONAL</v>
          </cell>
          <cell r="B34" t="str">
            <v>335781795</v>
          </cell>
        </row>
        <row r="35">
          <cell r="A35" t="str">
            <v>ESTE</v>
          </cell>
          <cell r="B35" t="str">
            <v>335784308</v>
          </cell>
        </row>
        <row r="36">
          <cell r="A36" t="str">
            <v>DISTRITO NACIONAL</v>
          </cell>
          <cell r="B36">
            <v>335778625</v>
          </cell>
        </row>
        <row r="37">
          <cell r="A37" t="str">
            <v>DISTRITO NACIONAL</v>
          </cell>
          <cell r="B37" t="str">
            <v>335783876</v>
          </cell>
        </row>
        <row r="38">
          <cell r="A38" t="str">
            <v>NORTE</v>
          </cell>
          <cell r="B38" t="str">
            <v>335784096</v>
          </cell>
        </row>
        <row r="39">
          <cell r="A39" t="str">
            <v>DISTRITO NACIONAL</v>
          </cell>
          <cell r="B39">
            <v>335766639</v>
          </cell>
        </row>
        <row r="40">
          <cell r="A40" t="str">
            <v>DISTRITO NACIONAL</v>
          </cell>
          <cell r="B40" t="str">
            <v>335784201</v>
          </cell>
        </row>
        <row r="41">
          <cell r="A41" t="str">
            <v>DISTRITO NACIONAL</v>
          </cell>
          <cell r="B41" t="str">
            <v>335784028</v>
          </cell>
        </row>
        <row r="42">
          <cell r="A42" t="str">
            <v>DISTRITO NACIONAL</v>
          </cell>
          <cell r="B42" t="str">
            <v>335784268</v>
          </cell>
        </row>
        <row r="43">
          <cell r="A43" t="str">
            <v>DISTRITO NACIONAL</v>
          </cell>
          <cell r="B43" t="str">
            <v>335784039</v>
          </cell>
        </row>
        <row r="44">
          <cell r="A44" t="str">
            <v>DISTRITO NACIONAL</v>
          </cell>
          <cell r="B44" t="str">
            <v>335783817</v>
          </cell>
        </row>
        <row r="45">
          <cell r="A45" t="str">
            <v>ESTE</v>
          </cell>
          <cell r="B45" t="str">
            <v>335783880</v>
          </cell>
        </row>
        <row r="46">
          <cell r="A46" t="str">
            <v>DISTRITO NACIONAL</v>
          </cell>
          <cell r="B46" t="str">
            <v>335783000</v>
          </cell>
        </row>
        <row r="47">
          <cell r="A47" t="str">
            <v>ESTE</v>
          </cell>
          <cell r="B47" t="str">
            <v>335784280</v>
          </cell>
        </row>
        <row r="48">
          <cell r="A48" t="str">
            <v>DISTRITO NACIONAL</v>
          </cell>
          <cell r="B48" t="str">
            <v>335784396</v>
          </cell>
        </row>
        <row r="49">
          <cell r="A49" t="str">
            <v>DISTRITO NACIONAL</v>
          </cell>
          <cell r="B49" t="str">
            <v>335781545</v>
          </cell>
        </row>
        <row r="50">
          <cell r="A50" t="str">
            <v>SUR</v>
          </cell>
          <cell r="B50" t="str">
            <v>335784284</v>
          </cell>
        </row>
        <row r="51">
          <cell r="A51" t="str">
            <v>DISTRITO NACIONAL</v>
          </cell>
          <cell r="B51" t="str">
            <v>335784204</v>
          </cell>
        </row>
        <row r="52">
          <cell r="A52" t="str">
            <v>DISTRITO NACIONAL</v>
          </cell>
          <cell r="B52" t="str">
            <v>335784209</v>
          </cell>
        </row>
        <row r="53">
          <cell r="A53" t="str">
            <v>NORTE</v>
          </cell>
          <cell r="B53" t="str">
            <v>335784218</v>
          </cell>
        </row>
        <row r="54">
          <cell r="A54" t="str">
            <v>ESTE</v>
          </cell>
          <cell r="B54" t="str">
            <v>335783030</v>
          </cell>
        </row>
        <row r="55">
          <cell r="A55" t="str">
            <v>ESTE</v>
          </cell>
          <cell r="B55" t="str">
            <v>335784381</v>
          </cell>
        </row>
        <row r="56">
          <cell r="A56" t="str">
            <v>DISTRITO NACIONAL</v>
          </cell>
          <cell r="B56" t="str">
            <v>335784212</v>
          </cell>
        </row>
        <row r="57">
          <cell r="A57" t="str">
            <v>SUR</v>
          </cell>
          <cell r="B57" t="str">
            <v>335784258</v>
          </cell>
        </row>
        <row r="58">
          <cell r="A58" t="str">
            <v>DISTRITO NACIONAL</v>
          </cell>
          <cell r="B58" t="str">
            <v>335784130</v>
          </cell>
        </row>
        <row r="59">
          <cell r="A59" t="str">
            <v>DISTRITO NACIONAL</v>
          </cell>
          <cell r="B59">
            <v>335777040</v>
          </cell>
        </row>
        <row r="60">
          <cell r="A60" t="str">
            <v>DISTRITO NACIONAL</v>
          </cell>
          <cell r="B60" t="str">
            <v>335784356</v>
          </cell>
        </row>
        <row r="61">
          <cell r="A61" t="str">
            <v>DISTRITO NACIONAL</v>
          </cell>
          <cell r="B61" t="str">
            <v>335784271</v>
          </cell>
        </row>
        <row r="62">
          <cell r="A62" t="str">
            <v>ESTE</v>
          </cell>
          <cell r="B62" t="str">
            <v>335783855</v>
          </cell>
        </row>
        <row r="63">
          <cell r="A63" t="str">
            <v>DISTRITO NACIONAL</v>
          </cell>
          <cell r="B63" t="str">
            <v>335784362</v>
          </cell>
        </row>
        <row r="64">
          <cell r="A64" t="str">
            <v>NORTE</v>
          </cell>
          <cell r="B64" t="str">
            <v>335784273</v>
          </cell>
        </row>
        <row r="65">
          <cell r="A65" t="str">
            <v>NORTE</v>
          </cell>
          <cell r="B65" t="str">
            <v>335784283</v>
          </cell>
        </row>
        <row r="66">
          <cell r="A66" t="str">
            <v>SUR</v>
          </cell>
          <cell r="B66" t="str">
            <v>335784260</v>
          </cell>
        </row>
        <row r="67">
          <cell r="A67" t="str">
            <v>DISTRITO NACIONAL</v>
          </cell>
          <cell r="B67" t="str">
            <v>335784399</v>
          </cell>
        </row>
        <row r="68">
          <cell r="A68" t="str">
            <v>DISTRITO NACIONAL</v>
          </cell>
          <cell r="B68" t="str">
            <v>335784277</v>
          </cell>
        </row>
        <row r="69">
          <cell r="A69" t="str">
            <v>DISTRITO NACIONAL</v>
          </cell>
          <cell r="B69" t="str">
            <v>335783693</v>
          </cell>
        </row>
        <row r="70">
          <cell r="A70" t="str">
            <v>DISTRITO NACIONAL</v>
          </cell>
          <cell r="B70" t="str">
            <v>335783419</v>
          </cell>
        </row>
        <row r="71">
          <cell r="A71" t="str">
            <v>NORTE</v>
          </cell>
          <cell r="B71" t="str">
            <v>335784276</v>
          </cell>
        </row>
        <row r="72">
          <cell r="A72" t="str">
            <v>SUR</v>
          </cell>
          <cell r="B72" t="str">
            <v>335782890</v>
          </cell>
        </row>
        <row r="73">
          <cell r="A73" t="str">
            <v>SUR</v>
          </cell>
          <cell r="B73" t="str">
            <v>335784254</v>
          </cell>
        </row>
        <row r="74">
          <cell r="A74" t="str">
            <v>DISTRITO NACIONAL</v>
          </cell>
          <cell r="B74" t="str">
            <v>335784222</v>
          </cell>
        </row>
        <row r="75">
          <cell r="A75" t="str">
            <v>SUR</v>
          </cell>
          <cell r="B75" t="str">
            <v>335784259</v>
          </cell>
        </row>
        <row r="76">
          <cell r="A76" t="str">
            <v>DISTRITO NACIONAL</v>
          </cell>
          <cell r="B76" t="str">
            <v>335781222</v>
          </cell>
        </row>
        <row r="77">
          <cell r="A77" t="str">
            <v>NORTE</v>
          </cell>
          <cell r="B77" t="str">
            <v>335782523</v>
          </cell>
        </row>
        <row r="78">
          <cell r="A78" t="str">
            <v>DISTRITO NACIONAL</v>
          </cell>
          <cell r="B78" t="str">
            <v>335783002</v>
          </cell>
        </row>
        <row r="79">
          <cell r="A79" t="str">
            <v>ESTE</v>
          </cell>
          <cell r="B79" t="str">
            <v>335782679</v>
          </cell>
        </row>
        <row r="80">
          <cell r="A80" t="str">
            <v>NORTE</v>
          </cell>
          <cell r="B80" t="str">
            <v>335782937</v>
          </cell>
        </row>
        <row r="81">
          <cell r="A81" t="str">
            <v>DISTRITO NACIONAL</v>
          </cell>
          <cell r="B81" t="str">
            <v>335783721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  <row r="111">
          <cell r="B111">
            <v>0</v>
          </cell>
        </row>
        <row r="112">
          <cell r="B112">
            <v>0</v>
          </cell>
        </row>
        <row r="113">
          <cell r="B113">
            <v>0</v>
          </cell>
        </row>
        <row r="114">
          <cell r="B114">
            <v>0</v>
          </cell>
        </row>
        <row r="115">
          <cell r="B115">
            <v>0</v>
          </cell>
        </row>
        <row r="116">
          <cell r="B116">
            <v>0</v>
          </cell>
        </row>
        <row r="117">
          <cell r="B117">
            <v>0</v>
          </cell>
        </row>
        <row r="118">
          <cell r="B118">
            <v>0</v>
          </cell>
        </row>
        <row r="119">
          <cell r="B119">
            <v>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0</v>
          </cell>
        </row>
        <row r="131">
          <cell r="B131">
            <v>0</v>
          </cell>
        </row>
        <row r="132">
          <cell r="B132">
            <v>0</v>
          </cell>
        </row>
        <row r="133">
          <cell r="B133">
            <v>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0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0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  <row r="202">
          <cell r="B202">
            <v>0</v>
          </cell>
        </row>
        <row r="203">
          <cell r="B203">
            <v>0</v>
          </cell>
        </row>
        <row r="204">
          <cell r="B204">
            <v>0</v>
          </cell>
        </row>
        <row r="205">
          <cell r="B205">
            <v>0</v>
          </cell>
        </row>
        <row r="206">
          <cell r="B206">
            <v>0</v>
          </cell>
        </row>
        <row r="207">
          <cell r="B207">
            <v>0</v>
          </cell>
        </row>
        <row r="208">
          <cell r="B208">
            <v>0</v>
          </cell>
        </row>
        <row r="209">
          <cell r="B209">
            <v>0</v>
          </cell>
        </row>
        <row r="210">
          <cell r="B210">
            <v>0</v>
          </cell>
        </row>
        <row r="211">
          <cell r="B211">
            <v>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0</v>
          </cell>
        </row>
        <row r="215">
          <cell r="B215">
            <v>0</v>
          </cell>
        </row>
        <row r="216">
          <cell r="B216">
            <v>0</v>
          </cell>
        </row>
        <row r="217">
          <cell r="B217">
            <v>0</v>
          </cell>
        </row>
        <row r="218">
          <cell r="B218">
            <v>0</v>
          </cell>
        </row>
        <row r="219">
          <cell r="B219">
            <v>0</v>
          </cell>
        </row>
        <row r="220">
          <cell r="B220">
            <v>0</v>
          </cell>
        </row>
        <row r="221">
          <cell r="B221">
            <v>0</v>
          </cell>
        </row>
        <row r="222">
          <cell r="B222">
            <v>0</v>
          </cell>
        </row>
        <row r="223">
          <cell r="B223">
            <v>0</v>
          </cell>
        </row>
        <row r="224">
          <cell r="B224">
            <v>0</v>
          </cell>
        </row>
        <row r="225">
          <cell r="B225">
            <v>0</v>
          </cell>
        </row>
        <row r="226">
          <cell r="B226">
            <v>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0</v>
          </cell>
        </row>
        <row r="231">
          <cell r="B231">
            <v>0</v>
          </cell>
        </row>
        <row r="232">
          <cell r="B232">
            <v>0</v>
          </cell>
        </row>
        <row r="233">
          <cell r="B233">
            <v>0</v>
          </cell>
        </row>
        <row r="234">
          <cell r="B234">
            <v>0</v>
          </cell>
        </row>
        <row r="235">
          <cell r="B235">
            <v>0</v>
          </cell>
        </row>
        <row r="236">
          <cell r="B236">
            <v>0</v>
          </cell>
        </row>
        <row r="237">
          <cell r="B237">
            <v>0</v>
          </cell>
        </row>
        <row r="238">
          <cell r="B238">
            <v>0</v>
          </cell>
        </row>
        <row r="239">
          <cell r="B239">
            <v>0</v>
          </cell>
        </row>
        <row r="240">
          <cell r="B240">
            <v>0</v>
          </cell>
        </row>
        <row r="241">
          <cell r="B241">
            <v>0</v>
          </cell>
        </row>
        <row r="242">
          <cell r="B242">
            <v>0</v>
          </cell>
        </row>
        <row r="243">
          <cell r="B243">
            <v>0</v>
          </cell>
        </row>
        <row r="244">
          <cell r="B244">
            <v>0</v>
          </cell>
        </row>
        <row r="245">
          <cell r="B245">
            <v>0</v>
          </cell>
        </row>
        <row r="246">
          <cell r="B246">
            <v>0</v>
          </cell>
        </row>
        <row r="247">
          <cell r="B247">
            <v>0</v>
          </cell>
        </row>
        <row r="248">
          <cell r="B248">
            <v>0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0</v>
          </cell>
        </row>
        <row r="258">
          <cell r="B258">
            <v>0</v>
          </cell>
        </row>
        <row r="259">
          <cell r="B259">
            <v>0</v>
          </cell>
        </row>
        <row r="260">
          <cell r="B260">
            <v>0</v>
          </cell>
        </row>
        <row r="261">
          <cell r="B261">
            <v>0</v>
          </cell>
        </row>
        <row r="262">
          <cell r="B262">
            <v>0</v>
          </cell>
        </row>
        <row r="263">
          <cell r="B263">
            <v>0</v>
          </cell>
        </row>
        <row r="264">
          <cell r="B264">
            <v>0</v>
          </cell>
        </row>
        <row r="265">
          <cell r="B265">
            <v>0</v>
          </cell>
        </row>
        <row r="266">
          <cell r="B266">
            <v>0</v>
          </cell>
        </row>
        <row r="267">
          <cell r="B267">
            <v>0</v>
          </cell>
        </row>
        <row r="268">
          <cell r="B268">
            <v>0</v>
          </cell>
        </row>
        <row r="269">
          <cell r="B269">
            <v>0</v>
          </cell>
        </row>
        <row r="270">
          <cell r="B270">
            <v>0</v>
          </cell>
        </row>
        <row r="271">
          <cell r="B271">
            <v>0</v>
          </cell>
        </row>
        <row r="272">
          <cell r="B272">
            <v>0</v>
          </cell>
        </row>
        <row r="273">
          <cell r="B273">
            <v>0</v>
          </cell>
        </row>
        <row r="274">
          <cell r="B274">
            <v>0</v>
          </cell>
        </row>
        <row r="275">
          <cell r="B275">
            <v>0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0</v>
          </cell>
        </row>
        <row r="279">
          <cell r="B279">
            <v>0</v>
          </cell>
        </row>
        <row r="280">
          <cell r="B280">
            <v>0</v>
          </cell>
        </row>
        <row r="281">
          <cell r="B281">
            <v>0</v>
          </cell>
        </row>
        <row r="282">
          <cell r="B282">
            <v>0</v>
          </cell>
        </row>
        <row r="283">
          <cell r="B283">
            <v>0</v>
          </cell>
        </row>
        <row r="284">
          <cell r="B284">
            <v>0</v>
          </cell>
        </row>
        <row r="285">
          <cell r="B285">
            <v>0</v>
          </cell>
        </row>
        <row r="286">
          <cell r="B286">
            <v>0</v>
          </cell>
        </row>
        <row r="287">
          <cell r="B287">
            <v>0</v>
          </cell>
        </row>
        <row r="288">
          <cell r="B288">
            <v>0</v>
          </cell>
        </row>
        <row r="289">
          <cell r="B289">
            <v>0</v>
          </cell>
        </row>
        <row r="290">
          <cell r="B290">
            <v>0</v>
          </cell>
        </row>
        <row r="291">
          <cell r="B291">
            <v>0</v>
          </cell>
        </row>
        <row r="292">
          <cell r="B292">
            <v>0</v>
          </cell>
        </row>
        <row r="293">
          <cell r="B293">
            <v>0</v>
          </cell>
        </row>
        <row r="294">
          <cell r="B294">
            <v>0</v>
          </cell>
        </row>
        <row r="295">
          <cell r="B295">
            <v>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0</v>
          </cell>
        </row>
        <row r="300">
          <cell r="B300">
            <v>0</v>
          </cell>
        </row>
        <row r="301">
          <cell r="B301">
            <v>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0</v>
          </cell>
        </row>
        <row r="306">
          <cell r="B306">
            <v>0</v>
          </cell>
        </row>
        <row r="307">
          <cell r="B307">
            <v>0</v>
          </cell>
        </row>
        <row r="308">
          <cell r="B308">
            <v>0</v>
          </cell>
        </row>
        <row r="309">
          <cell r="B309">
            <v>0</v>
          </cell>
        </row>
        <row r="310">
          <cell r="B310">
            <v>0</v>
          </cell>
        </row>
        <row r="311">
          <cell r="B311">
            <v>0</v>
          </cell>
        </row>
        <row r="312">
          <cell r="B312">
            <v>0</v>
          </cell>
        </row>
        <row r="313">
          <cell r="B313">
            <v>0</v>
          </cell>
        </row>
        <row r="314">
          <cell r="B314">
            <v>0</v>
          </cell>
        </row>
        <row r="315">
          <cell r="B315">
            <v>0</v>
          </cell>
        </row>
        <row r="316">
          <cell r="B316">
            <v>0</v>
          </cell>
        </row>
        <row r="317">
          <cell r="B317">
            <v>0</v>
          </cell>
        </row>
        <row r="318">
          <cell r="B318">
            <v>0</v>
          </cell>
        </row>
        <row r="319">
          <cell r="B319">
            <v>0</v>
          </cell>
        </row>
        <row r="320">
          <cell r="B320">
            <v>0</v>
          </cell>
        </row>
        <row r="321">
          <cell r="B321">
            <v>0</v>
          </cell>
        </row>
        <row r="322">
          <cell r="B322">
            <v>0</v>
          </cell>
        </row>
        <row r="323">
          <cell r="B323">
            <v>0</v>
          </cell>
        </row>
        <row r="324">
          <cell r="B324">
            <v>0</v>
          </cell>
        </row>
        <row r="325">
          <cell r="B325">
            <v>0</v>
          </cell>
        </row>
        <row r="326">
          <cell r="B326">
            <v>0</v>
          </cell>
        </row>
        <row r="327">
          <cell r="B327">
            <v>0</v>
          </cell>
        </row>
        <row r="328">
          <cell r="B328">
            <v>0</v>
          </cell>
        </row>
        <row r="329">
          <cell r="B329">
            <v>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0</v>
          </cell>
        </row>
        <row r="336">
          <cell r="B336">
            <v>0</v>
          </cell>
        </row>
        <row r="337">
          <cell r="B337">
            <v>0</v>
          </cell>
        </row>
        <row r="338">
          <cell r="B338">
            <v>0</v>
          </cell>
        </row>
        <row r="339">
          <cell r="B339">
            <v>0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0</v>
          </cell>
        </row>
        <row r="349">
          <cell r="B349">
            <v>0</v>
          </cell>
        </row>
        <row r="350">
          <cell r="B350">
            <v>0</v>
          </cell>
        </row>
        <row r="351">
          <cell r="B351">
            <v>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</v>
          </cell>
        </row>
        <row r="357">
          <cell r="B357">
            <v>0</v>
          </cell>
        </row>
        <row r="358">
          <cell r="B358">
            <v>0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0</v>
          </cell>
        </row>
        <row r="363">
          <cell r="B363">
            <v>0</v>
          </cell>
        </row>
        <row r="364">
          <cell r="B364">
            <v>0</v>
          </cell>
        </row>
        <row r="365">
          <cell r="B365">
            <v>0</v>
          </cell>
        </row>
        <row r="366">
          <cell r="B366">
            <v>0</v>
          </cell>
        </row>
        <row r="367">
          <cell r="B367">
            <v>0</v>
          </cell>
        </row>
        <row r="368">
          <cell r="B368">
            <v>0</v>
          </cell>
        </row>
        <row r="369">
          <cell r="B369">
            <v>0</v>
          </cell>
        </row>
        <row r="370">
          <cell r="B370">
            <v>0</v>
          </cell>
        </row>
        <row r="371">
          <cell r="B371">
            <v>0</v>
          </cell>
        </row>
        <row r="372">
          <cell r="B372">
            <v>0</v>
          </cell>
        </row>
        <row r="373">
          <cell r="B373">
            <v>0</v>
          </cell>
        </row>
        <row r="374">
          <cell r="B374">
            <v>0</v>
          </cell>
        </row>
        <row r="375">
          <cell r="B375">
            <v>0</v>
          </cell>
        </row>
        <row r="376">
          <cell r="B376">
            <v>0</v>
          </cell>
        </row>
        <row r="377">
          <cell r="B377">
            <v>0</v>
          </cell>
        </row>
        <row r="378">
          <cell r="B378">
            <v>0</v>
          </cell>
        </row>
        <row r="379">
          <cell r="B379">
            <v>0</v>
          </cell>
        </row>
        <row r="380">
          <cell r="B380">
            <v>0</v>
          </cell>
        </row>
        <row r="381">
          <cell r="B381">
            <v>0</v>
          </cell>
        </row>
        <row r="382">
          <cell r="B382">
            <v>0</v>
          </cell>
        </row>
        <row r="383">
          <cell r="B383">
            <v>0</v>
          </cell>
        </row>
        <row r="384">
          <cell r="B384">
            <v>0</v>
          </cell>
        </row>
        <row r="385">
          <cell r="B385">
            <v>0</v>
          </cell>
        </row>
        <row r="386">
          <cell r="B386">
            <v>0</v>
          </cell>
        </row>
        <row r="387">
          <cell r="B387">
            <v>0</v>
          </cell>
        </row>
        <row r="388">
          <cell r="B388">
            <v>0</v>
          </cell>
        </row>
        <row r="389">
          <cell r="B389">
            <v>0</v>
          </cell>
        </row>
        <row r="390">
          <cell r="B390">
            <v>0</v>
          </cell>
        </row>
        <row r="391">
          <cell r="B391">
            <v>0</v>
          </cell>
        </row>
        <row r="392">
          <cell r="B392">
            <v>0</v>
          </cell>
        </row>
        <row r="393">
          <cell r="B393">
            <v>0</v>
          </cell>
        </row>
        <row r="394">
          <cell r="B394">
            <v>0</v>
          </cell>
        </row>
        <row r="395">
          <cell r="B395">
            <v>0</v>
          </cell>
        </row>
        <row r="396">
          <cell r="B396">
            <v>0</v>
          </cell>
        </row>
        <row r="397">
          <cell r="B397">
            <v>0</v>
          </cell>
        </row>
        <row r="398">
          <cell r="B398">
            <v>0</v>
          </cell>
        </row>
        <row r="399">
          <cell r="B399">
            <v>0</v>
          </cell>
        </row>
        <row r="400">
          <cell r="B400">
            <v>0</v>
          </cell>
        </row>
        <row r="401">
          <cell r="B401">
            <v>0</v>
          </cell>
        </row>
        <row r="402">
          <cell r="B402">
            <v>0</v>
          </cell>
        </row>
        <row r="403">
          <cell r="B403">
            <v>0</v>
          </cell>
        </row>
        <row r="404">
          <cell r="B404">
            <v>0</v>
          </cell>
        </row>
        <row r="405">
          <cell r="B405">
            <v>0</v>
          </cell>
        </row>
        <row r="406">
          <cell r="B406">
            <v>0</v>
          </cell>
        </row>
        <row r="407">
          <cell r="B407">
            <v>0</v>
          </cell>
        </row>
        <row r="408">
          <cell r="B408">
            <v>0</v>
          </cell>
        </row>
        <row r="409">
          <cell r="B409">
            <v>0</v>
          </cell>
        </row>
        <row r="410">
          <cell r="B410">
            <v>0</v>
          </cell>
        </row>
        <row r="411">
          <cell r="B411">
            <v>0</v>
          </cell>
        </row>
        <row r="412">
          <cell r="B412">
            <v>0</v>
          </cell>
        </row>
        <row r="413">
          <cell r="B413">
            <v>0</v>
          </cell>
        </row>
        <row r="414">
          <cell r="B414">
            <v>0</v>
          </cell>
        </row>
        <row r="415">
          <cell r="B415">
            <v>0</v>
          </cell>
        </row>
        <row r="416">
          <cell r="B416">
            <v>0</v>
          </cell>
        </row>
        <row r="417">
          <cell r="B417">
            <v>0</v>
          </cell>
        </row>
        <row r="418">
          <cell r="B418">
            <v>0</v>
          </cell>
        </row>
        <row r="419">
          <cell r="B419">
            <v>0</v>
          </cell>
        </row>
        <row r="420">
          <cell r="B420">
            <v>0</v>
          </cell>
        </row>
        <row r="421">
          <cell r="B421">
            <v>0</v>
          </cell>
        </row>
        <row r="422">
          <cell r="B422">
            <v>0</v>
          </cell>
        </row>
        <row r="423">
          <cell r="B423">
            <v>0</v>
          </cell>
        </row>
        <row r="424">
          <cell r="B424">
            <v>0</v>
          </cell>
        </row>
        <row r="425">
          <cell r="B425">
            <v>0</v>
          </cell>
        </row>
        <row r="426">
          <cell r="B426">
            <v>0</v>
          </cell>
        </row>
        <row r="427">
          <cell r="B427">
            <v>0</v>
          </cell>
        </row>
        <row r="428">
          <cell r="B428">
            <v>0</v>
          </cell>
        </row>
        <row r="429">
          <cell r="B429">
            <v>0</v>
          </cell>
        </row>
        <row r="430">
          <cell r="B430">
            <v>0</v>
          </cell>
        </row>
        <row r="431">
          <cell r="B431">
            <v>0</v>
          </cell>
        </row>
        <row r="432">
          <cell r="B432">
            <v>0</v>
          </cell>
        </row>
        <row r="433">
          <cell r="B433">
            <v>0</v>
          </cell>
        </row>
        <row r="434">
          <cell r="B434">
            <v>0</v>
          </cell>
        </row>
        <row r="435">
          <cell r="B435">
            <v>0</v>
          </cell>
        </row>
        <row r="436">
          <cell r="B436">
            <v>0</v>
          </cell>
        </row>
        <row r="437">
          <cell r="B437">
            <v>0</v>
          </cell>
        </row>
        <row r="438">
          <cell r="B438">
            <v>0</v>
          </cell>
        </row>
        <row r="439">
          <cell r="B439">
            <v>0</v>
          </cell>
        </row>
        <row r="440">
          <cell r="B440">
            <v>0</v>
          </cell>
        </row>
        <row r="441">
          <cell r="B441">
            <v>0</v>
          </cell>
        </row>
        <row r="442">
          <cell r="B442">
            <v>0</v>
          </cell>
        </row>
        <row r="443">
          <cell r="B443">
            <v>0</v>
          </cell>
        </row>
        <row r="444">
          <cell r="B444">
            <v>0</v>
          </cell>
        </row>
        <row r="445">
          <cell r="B445">
            <v>0</v>
          </cell>
        </row>
        <row r="446">
          <cell r="B446">
            <v>0</v>
          </cell>
        </row>
        <row r="447">
          <cell r="B447">
            <v>0</v>
          </cell>
        </row>
        <row r="448">
          <cell r="B448">
            <v>0</v>
          </cell>
        </row>
        <row r="449">
          <cell r="B449">
            <v>0</v>
          </cell>
        </row>
        <row r="450">
          <cell r="B450">
            <v>0</v>
          </cell>
        </row>
        <row r="451">
          <cell r="B451">
            <v>0</v>
          </cell>
        </row>
        <row r="452">
          <cell r="B452">
            <v>0</v>
          </cell>
        </row>
        <row r="453">
          <cell r="B453">
            <v>0</v>
          </cell>
        </row>
        <row r="454">
          <cell r="B454">
            <v>0</v>
          </cell>
        </row>
        <row r="455">
          <cell r="B455">
            <v>0</v>
          </cell>
        </row>
        <row r="456">
          <cell r="B456">
            <v>0</v>
          </cell>
        </row>
        <row r="457">
          <cell r="B457">
            <v>0</v>
          </cell>
        </row>
        <row r="458">
          <cell r="B458">
            <v>0</v>
          </cell>
        </row>
        <row r="459">
          <cell r="B459">
            <v>0</v>
          </cell>
        </row>
        <row r="460">
          <cell r="B460">
            <v>0</v>
          </cell>
        </row>
        <row r="461">
          <cell r="B461">
            <v>0</v>
          </cell>
        </row>
        <row r="462">
          <cell r="B462">
            <v>0</v>
          </cell>
        </row>
        <row r="463">
          <cell r="B463">
            <v>0</v>
          </cell>
        </row>
        <row r="464">
          <cell r="B464">
            <v>0</v>
          </cell>
        </row>
        <row r="465">
          <cell r="B465">
            <v>0</v>
          </cell>
        </row>
        <row r="466">
          <cell r="B466">
            <v>0</v>
          </cell>
        </row>
        <row r="467">
          <cell r="B467">
            <v>0</v>
          </cell>
        </row>
        <row r="468">
          <cell r="B468">
            <v>0</v>
          </cell>
        </row>
        <row r="469">
          <cell r="B469">
            <v>0</v>
          </cell>
        </row>
        <row r="470">
          <cell r="B470">
            <v>0</v>
          </cell>
        </row>
        <row r="471">
          <cell r="B471">
            <v>0</v>
          </cell>
        </row>
        <row r="472">
          <cell r="B472">
            <v>0</v>
          </cell>
        </row>
        <row r="473">
          <cell r="B473">
            <v>0</v>
          </cell>
        </row>
        <row r="474">
          <cell r="B474">
            <v>0</v>
          </cell>
        </row>
        <row r="475">
          <cell r="B475">
            <v>0</v>
          </cell>
        </row>
        <row r="476">
          <cell r="B476">
            <v>0</v>
          </cell>
        </row>
        <row r="477">
          <cell r="B477">
            <v>0</v>
          </cell>
        </row>
        <row r="478">
          <cell r="B478">
            <v>0</v>
          </cell>
        </row>
        <row r="479">
          <cell r="B479">
            <v>0</v>
          </cell>
        </row>
        <row r="480">
          <cell r="B480">
            <v>0</v>
          </cell>
        </row>
        <row r="481">
          <cell r="B481">
            <v>0</v>
          </cell>
        </row>
        <row r="482">
          <cell r="B482">
            <v>0</v>
          </cell>
        </row>
        <row r="483">
          <cell r="B483">
            <v>0</v>
          </cell>
        </row>
        <row r="484">
          <cell r="B484">
            <v>0</v>
          </cell>
        </row>
        <row r="485">
          <cell r="B485">
            <v>0</v>
          </cell>
        </row>
        <row r="486">
          <cell r="B486">
            <v>0</v>
          </cell>
        </row>
        <row r="487">
          <cell r="B487">
            <v>0</v>
          </cell>
        </row>
        <row r="488">
          <cell r="B488">
            <v>0</v>
          </cell>
        </row>
        <row r="489">
          <cell r="B489">
            <v>0</v>
          </cell>
        </row>
        <row r="490">
          <cell r="B490">
            <v>0</v>
          </cell>
        </row>
        <row r="491">
          <cell r="B491">
            <v>0</v>
          </cell>
        </row>
        <row r="492">
          <cell r="B492">
            <v>0</v>
          </cell>
        </row>
        <row r="493">
          <cell r="B493">
            <v>0</v>
          </cell>
        </row>
        <row r="494">
          <cell r="B494">
            <v>0</v>
          </cell>
        </row>
        <row r="495">
          <cell r="B495">
            <v>0</v>
          </cell>
        </row>
        <row r="496">
          <cell r="B496">
            <v>0</v>
          </cell>
        </row>
        <row r="497">
          <cell r="B497">
            <v>0</v>
          </cell>
        </row>
        <row r="498">
          <cell r="B498">
            <v>0</v>
          </cell>
        </row>
        <row r="499">
          <cell r="B499">
            <v>0</v>
          </cell>
        </row>
        <row r="500">
          <cell r="B500">
            <v>0</v>
          </cell>
        </row>
        <row r="501">
          <cell r="B501">
            <v>0</v>
          </cell>
        </row>
        <row r="502">
          <cell r="B502">
            <v>0</v>
          </cell>
        </row>
        <row r="503">
          <cell r="B503">
            <v>0</v>
          </cell>
        </row>
        <row r="504">
          <cell r="B504">
            <v>0</v>
          </cell>
        </row>
        <row r="505">
          <cell r="B505">
            <v>0</v>
          </cell>
        </row>
        <row r="506">
          <cell r="B506">
            <v>0</v>
          </cell>
        </row>
        <row r="507">
          <cell r="B507">
            <v>0</v>
          </cell>
        </row>
        <row r="508">
          <cell r="B508">
            <v>0</v>
          </cell>
        </row>
        <row r="509">
          <cell r="B509">
            <v>0</v>
          </cell>
        </row>
        <row r="510">
          <cell r="B510">
            <v>0</v>
          </cell>
        </row>
        <row r="511">
          <cell r="B511">
            <v>0</v>
          </cell>
        </row>
        <row r="512">
          <cell r="B512">
            <v>0</v>
          </cell>
        </row>
        <row r="513">
          <cell r="B513">
            <v>0</v>
          </cell>
        </row>
        <row r="514">
          <cell r="B514">
            <v>0</v>
          </cell>
        </row>
        <row r="515">
          <cell r="B515">
            <v>0</v>
          </cell>
        </row>
        <row r="516">
          <cell r="B516">
            <v>0</v>
          </cell>
        </row>
        <row r="517">
          <cell r="B517">
            <v>0</v>
          </cell>
        </row>
        <row r="518">
          <cell r="B518">
            <v>0</v>
          </cell>
        </row>
        <row r="519">
          <cell r="B519">
            <v>0</v>
          </cell>
        </row>
        <row r="520">
          <cell r="B520">
            <v>0</v>
          </cell>
        </row>
        <row r="521">
          <cell r="B521">
            <v>0</v>
          </cell>
        </row>
        <row r="522">
          <cell r="B522">
            <v>0</v>
          </cell>
        </row>
        <row r="523">
          <cell r="B523">
            <v>0</v>
          </cell>
        </row>
        <row r="524">
          <cell r="B524">
            <v>0</v>
          </cell>
        </row>
        <row r="525">
          <cell r="B525">
            <v>0</v>
          </cell>
        </row>
        <row r="526">
          <cell r="B526">
            <v>0</v>
          </cell>
        </row>
        <row r="527">
          <cell r="B527">
            <v>0</v>
          </cell>
        </row>
        <row r="528">
          <cell r="B528">
            <v>0</v>
          </cell>
        </row>
        <row r="529">
          <cell r="B529">
            <v>0</v>
          </cell>
        </row>
        <row r="530">
          <cell r="B530">
            <v>0</v>
          </cell>
        </row>
        <row r="531">
          <cell r="B531">
            <v>0</v>
          </cell>
        </row>
        <row r="532">
          <cell r="B532">
            <v>0</v>
          </cell>
        </row>
        <row r="533">
          <cell r="B533">
            <v>0</v>
          </cell>
        </row>
        <row r="534">
          <cell r="B534">
            <v>0</v>
          </cell>
        </row>
        <row r="535">
          <cell r="B535">
            <v>0</v>
          </cell>
        </row>
        <row r="536">
          <cell r="B536">
            <v>0</v>
          </cell>
        </row>
        <row r="537">
          <cell r="B537">
            <v>0</v>
          </cell>
        </row>
        <row r="538">
          <cell r="B538">
            <v>0</v>
          </cell>
        </row>
        <row r="539">
          <cell r="B539">
            <v>0</v>
          </cell>
        </row>
        <row r="540">
          <cell r="B540">
            <v>0</v>
          </cell>
        </row>
        <row r="541">
          <cell r="B541">
            <v>0</v>
          </cell>
        </row>
        <row r="542">
          <cell r="B542">
            <v>0</v>
          </cell>
        </row>
        <row r="543">
          <cell r="B543">
            <v>0</v>
          </cell>
        </row>
        <row r="544">
          <cell r="B544">
            <v>0</v>
          </cell>
        </row>
        <row r="545">
          <cell r="B545">
            <v>0</v>
          </cell>
        </row>
        <row r="546">
          <cell r="B546">
            <v>0</v>
          </cell>
        </row>
        <row r="547">
          <cell r="B547">
            <v>0</v>
          </cell>
        </row>
        <row r="548">
          <cell r="B548">
            <v>0</v>
          </cell>
        </row>
        <row r="549">
          <cell r="B549">
            <v>0</v>
          </cell>
        </row>
        <row r="550">
          <cell r="B550">
            <v>0</v>
          </cell>
        </row>
        <row r="551">
          <cell r="B551">
            <v>0</v>
          </cell>
        </row>
        <row r="552">
          <cell r="B552">
            <v>0</v>
          </cell>
        </row>
        <row r="553">
          <cell r="B553">
            <v>0</v>
          </cell>
        </row>
        <row r="554">
          <cell r="B554">
            <v>0</v>
          </cell>
        </row>
        <row r="555">
          <cell r="B555">
            <v>0</v>
          </cell>
        </row>
        <row r="556">
          <cell r="B556">
            <v>0</v>
          </cell>
        </row>
        <row r="557">
          <cell r="B557">
            <v>0</v>
          </cell>
        </row>
        <row r="558">
          <cell r="B558">
            <v>0</v>
          </cell>
        </row>
        <row r="559">
          <cell r="B559">
            <v>0</v>
          </cell>
        </row>
        <row r="560">
          <cell r="B560">
            <v>0</v>
          </cell>
        </row>
        <row r="561">
          <cell r="B561">
            <v>0</v>
          </cell>
        </row>
        <row r="562">
          <cell r="B562">
            <v>0</v>
          </cell>
        </row>
        <row r="563">
          <cell r="B563">
            <v>0</v>
          </cell>
        </row>
        <row r="564">
          <cell r="B564">
            <v>0</v>
          </cell>
        </row>
        <row r="565">
          <cell r="B565">
            <v>0</v>
          </cell>
        </row>
        <row r="566">
          <cell r="B566">
            <v>0</v>
          </cell>
        </row>
        <row r="567">
          <cell r="B567">
            <v>0</v>
          </cell>
        </row>
        <row r="568">
          <cell r="B568">
            <v>0</v>
          </cell>
        </row>
        <row r="569">
          <cell r="B569">
            <v>0</v>
          </cell>
        </row>
        <row r="570">
          <cell r="B570">
            <v>0</v>
          </cell>
        </row>
        <row r="571">
          <cell r="B571">
            <v>0</v>
          </cell>
        </row>
        <row r="572">
          <cell r="B572">
            <v>0</v>
          </cell>
        </row>
        <row r="573">
          <cell r="B573">
            <v>0</v>
          </cell>
        </row>
        <row r="574">
          <cell r="B574">
            <v>0</v>
          </cell>
        </row>
        <row r="575">
          <cell r="B575">
            <v>0</v>
          </cell>
        </row>
        <row r="576">
          <cell r="B576">
            <v>0</v>
          </cell>
        </row>
        <row r="577">
          <cell r="B577">
            <v>0</v>
          </cell>
        </row>
        <row r="578">
          <cell r="B578">
            <v>0</v>
          </cell>
        </row>
        <row r="579">
          <cell r="B579">
            <v>0</v>
          </cell>
        </row>
        <row r="580">
          <cell r="B580">
            <v>0</v>
          </cell>
        </row>
        <row r="581">
          <cell r="B581">
            <v>0</v>
          </cell>
        </row>
        <row r="582">
          <cell r="B582">
            <v>0</v>
          </cell>
        </row>
        <row r="583">
          <cell r="B583">
            <v>0</v>
          </cell>
        </row>
        <row r="584">
          <cell r="B584">
            <v>0</v>
          </cell>
        </row>
        <row r="585">
          <cell r="B585">
            <v>0</v>
          </cell>
        </row>
        <row r="586">
          <cell r="B586">
            <v>0</v>
          </cell>
        </row>
        <row r="587">
          <cell r="B587">
            <v>0</v>
          </cell>
        </row>
        <row r="588">
          <cell r="B588">
            <v>0</v>
          </cell>
        </row>
        <row r="589">
          <cell r="B589">
            <v>0</v>
          </cell>
        </row>
        <row r="590">
          <cell r="B590">
            <v>0</v>
          </cell>
        </row>
        <row r="591">
          <cell r="B591">
            <v>0</v>
          </cell>
        </row>
        <row r="592">
          <cell r="B592">
            <v>0</v>
          </cell>
        </row>
        <row r="593">
          <cell r="B593">
            <v>0</v>
          </cell>
        </row>
        <row r="594">
          <cell r="B594">
            <v>0</v>
          </cell>
        </row>
        <row r="595">
          <cell r="B595">
            <v>0</v>
          </cell>
        </row>
        <row r="596">
          <cell r="B596">
            <v>0</v>
          </cell>
        </row>
        <row r="597">
          <cell r="B597">
            <v>0</v>
          </cell>
        </row>
        <row r="598">
          <cell r="B598">
            <v>0</v>
          </cell>
        </row>
        <row r="599">
          <cell r="B599">
            <v>0</v>
          </cell>
        </row>
        <row r="600">
          <cell r="B600">
            <v>0</v>
          </cell>
        </row>
        <row r="601">
          <cell r="B601">
            <v>0</v>
          </cell>
        </row>
        <row r="602">
          <cell r="B602">
            <v>0</v>
          </cell>
        </row>
        <row r="603">
          <cell r="B603">
            <v>0</v>
          </cell>
        </row>
        <row r="604">
          <cell r="B604">
            <v>0</v>
          </cell>
        </row>
        <row r="605">
          <cell r="B605">
            <v>0</v>
          </cell>
        </row>
        <row r="606">
          <cell r="B606">
            <v>0</v>
          </cell>
        </row>
        <row r="607">
          <cell r="B607">
            <v>0</v>
          </cell>
        </row>
        <row r="608">
          <cell r="B608">
            <v>0</v>
          </cell>
        </row>
        <row r="609">
          <cell r="B609">
            <v>0</v>
          </cell>
        </row>
        <row r="610">
          <cell r="B610">
            <v>0</v>
          </cell>
        </row>
        <row r="611">
          <cell r="B611">
            <v>0</v>
          </cell>
        </row>
        <row r="612">
          <cell r="B612">
            <v>0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>
            <v>0</v>
          </cell>
        </row>
        <row r="616">
          <cell r="B616">
            <v>0</v>
          </cell>
        </row>
        <row r="617">
          <cell r="B617">
            <v>0</v>
          </cell>
        </row>
        <row r="618">
          <cell r="B618">
            <v>0</v>
          </cell>
        </row>
        <row r="619">
          <cell r="B619">
            <v>0</v>
          </cell>
        </row>
        <row r="620">
          <cell r="B620">
            <v>0</v>
          </cell>
        </row>
        <row r="621">
          <cell r="B621">
            <v>0</v>
          </cell>
        </row>
        <row r="622">
          <cell r="B622">
            <v>0</v>
          </cell>
        </row>
        <row r="623">
          <cell r="B623">
            <v>0</v>
          </cell>
        </row>
        <row r="624">
          <cell r="B624">
            <v>0</v>
          </cell>
        </row>
        <row r="625">
          <cell r="B625">
            <v>0</v>
          </cell>
        </row>
        <row r="626">
          <cell r="B626">
            <v>0</v>
          </cell>
        </row>
        <row r="627">
          <cell r="B627">
            <v>0</v>
          </cell>
        </row>
        <row r="628">
          <cell r="B628">
            <v>0</v>
          </cell>
        </row>
        <row r="629">
          <cell r="B629">
            <v>0</v>
          </cell>
        </row>
        <row r="630">
          <cell r="B630">
            <v>0</v>
          </cell>
        </row>
        <row r="631">
          <cell r="B631">
            <v>0</v>
          </cell>
        </row>
        <row r="632">
          <cell r="B632">
            <v>0</v>
          </cell>
        </row>
        <row r="633">
          <cell r="B633">
            <v>0</v>
          </cell>
        </row>
        <row r="634">
          <cell r="B634">
            <v>0</v>
          </cell>
        </row>
        <row r="635">
          <cell r="B635">
            <v>0</v>
          </cell>
        </row>
        <row r="636">
          <cell r="B636">
            <v>0</v>
          </cell>
        </row>
        <row r="637">
          <cell r="B637">
            <v>0</v>
          </cell>
        </row>
        <row r="638">
          <cell r="B638">
            <v>0</v>
          </cell>
        </row>
        <row r="639">
          <cell r="B639">
            <v>0</v>
          </cell>
        </row>
        <row r="640">
          <cell r="B640">
            <v>0</v>
          </cell>
        </row>
        <row r="641">
          <cell r="B641">
            <v>0</v>
          </cell>
        </row>
        <row r="642">
          <cell r="B642">
            <v>0</v>
          </cell>
        </row>
        <row r="643">
          <cell r="B643">
            <v>0</v>
          </cell>
        </row>
        <row r="644">
          <cell r="B644">
            <v>0</v>
          </cell>
        </row>
        <row r="645">
          <cell r="B645">
            <v>0</v>
          </cell>
        </row>
        <row r="646">
          <cell r="B646">
            <v>0</v>
          </cell>
        </row>
        <row r="647">
          <cell r="B647">
            <v>0</v>
          </cell>
        </row>
        <row r="648">
          <cell r="B648">
            <v>0</v>
          </cell>
        </row>
        <row r="649">
          <cell r="B649">
            <v>0</v>
          </cell>
        </row>
        <row r="650">
          <cell r="B650">
            <v>0</v>
          </cell>
        </row>
        <row r="651">
          <cell r="B651">
            <v>0</v>
          </cell>
        </row>
        <row r="652">
          <cell r="B652">
            <v>0</v>
          </cell>
        </row>
        <row r="653">
          <cell r="B653">
            <v>0</v>
          </cell>
        </row>
        <row r="654">
          <cell r="B654">
            <v>0</v>
          </cell>
        </row>
        <row r="655">
          <cell r="B655">
            <v>0</v>
          </cell>
        </row>
        <row r="656">
          <cell r="B656">
            <v>0</v>
          </cell>
        </row>
        <row r="657">
          <cell r="B657">
            <v>0</v>
          </cell>
        </row>
        <row r="658">
          <cell r="B658">
            <v>0</v>
          </cell>
        </row>
        <row r="659">
          <cell r="B659">
            <v>0</v>
          </cell>
        </row>
        <row r="660">
          <cell r="B660">
            <v>0</v>
          </cell>
        </row>
        <row r="661">
          <cell r="B661">
            <v>0</v>
          </cell>
        </row>
        <row r="662">
          <cell r="B662">
            <v>0</v>
          </cell>
        </row>
        <row r="663">
          <cell r="B663">
            <v>0</v>
          </cell>
        </row>
        <row r="664">
          <cell r="B664">
            <v>0</v>
          </cell>
        </row>
        <row r="665">
          <cell r="B665">
            <v>0</v>
          </cell>
        </row>
        <row r="666">
          <cell r="B666">
            <v>0</v>
          </cell>
        </row>
        <row r="667">
          <cell r="B667">
            <v>0</v>
          </cell>
        </row>
        <row r="668">
          <cell r="B668">
            <v>0</v>
          </cell>
        </row>
        <row r="669">
          <cell r="B669">
            <v>0</v>
          </cell>
        </row>
        <row r="670">
          <cell r="B670">
            <v>0</v>
          </cell>
        </row>
        <row r="671">
          <cell r="B671">
            <v>0</v>
          </cell>
        </row>
        <row r="672">
          <cell r="B672">
            <v>0</v>
          </cell>
        </row>
        <row r="673">
          <cell r="B673">
            <v>0</v>
          </cell>
        </row>
        <row r="674">
          <cell r="B674">
            <v>0</v>
          </cell>
        </row>
        <row r="675">
          <cell r="B675">
            <v>0</v>
          </cell>
        </row>
        <row r="676">
          <cell r="B676">
            <v>0</v>
          </cell>
        </row>
        <row r="677">
          <cell r="B677">
            <v>0</v>
          </cell>
        </row>
        <row r="678">
          <cell r="B678">
            <v>0</v>
          </cell>
        </row>
        <row r="679">
          <cell r="B679">
            <v>0</v>
          </cell>
        </row>
        <row r="680">
          <cell r="B680">
            <v>0</v>
          </cell>
        </row>
        <row r="681">
          <cell r="B681">
            <v>0</v>
          </cell>
        </row>
        <row r="682">
          <cell r="B682">
            <v>0</v>
          </cell>
        </row>
        <row r="683">
          <cell r="B683">
            <v>0</v>
          </cell>
        </row>
        <row r="684">
          <cell r="B684">
            <v>0</v>
          </cell>
        </row>
        <row r="685">
          <cell r="B685">
            <v>0</v>
          </cell>
        </row>
        <row r="686">
          <cell r="B686">
            <v>0</v>
          </cell>
        </row>
        <row r="687">
          <cell r="B687">
            <v>0</v>
          </cell>
        </row>
        <row r="688">
          <cell r="B688">
            <v>0</v>
          </cell>
        </row>
        <row r="689">
          <cell r="B689">
            <v>0</v>
          </cell>
        </row>
        <row r="690">
          <cell r="B690">
            <v>0</v>
          </cell>
        </row>
        <row r="691">
          <cell r="B691">
            <v>0</v>
          </cell>
        </row>
        <row r="692">
          <cell r="B692">
            <v>0</v>
          </cell>
        </row>
        <row r="693">
          <cell r="B693">
            <v>0</v>
          </cell>
        </row>
        <row r="694">
          <cell r="B694">
            <v>0</v>
          </cell>
        </row>
        <row r="695">
          <cell r="B695">
            <v>0</v>
          </cell>
        </row>
        <row r="696">
          <cell r="B696">
            <v>0</v>
          </cell>
        </row>
        <row r="697">
          <cell r="B697">
            <v>0</v>
          </cell>
        </row>
        <row r="698">
          <cell r="B698">
            <v>0</v>
          </cell>
        </row>
        <row r="699">
          <cell r="B699">
            <v>0</v>
          </cell>
        </row>
        <row r="700">
          <cell r="B700">
            <v>0</v>
          </cell>
        </row>
        <row r="701">
          <cell r="B701">
            <v>0</v>
          </cell>
        </row>
        <row r="702">
          <cell r="B702">
            <v>0</v>
          </cell>
        </row>
        <row r="703">
          <cell r="B703">
            <v>0</v>
          </cell>
        </row>
        <row r="704">
          <cell r="B704">
            <v>0</v>
          </cell>
        </row>
        <row r="705">
          <cell r="B705">
            <v>0</v>
          </cell>
        </row>
        <row r="706">
          <cell r="B706">
            <v>0</v>
          </cell>
        </row>
        <row r="707">
          <cell r="B707">
            <v>0</v>
          </cell>
        </row>
        <row r="708">
          <cell r="B708">
            <v>0</v>
          </cell>
        </row>
        <row r="709">
          <cell r="B709">
            <v>0</v>
          </cell>
        </row>
        <row r="710">
          <cell r="B710">
            <v>0</v>
          </cell>
        </row>
        <row r="711">
          <cell r="B711">
            <v>0</v>
          </cell>
        </row>
        <row r="712">
          <cell r="B712">
            <v>0</v>
          </cell>
        </row>
        <row r="713">
          <cell r="B713">
            <v>0</v>
          </cell>
        </row>
        <row r="714">
          <cell r="B714">
            <v>0</v>
          </cell>
        </row>
        <row r="715">
          <cell r="B715">
            <v>0</v>
          </cell>
        </row>
        <row r="716">
          <cell r="B716">
            <v>0</v>
          </cell>
        </row>
        <row r="717">
          <cell r="B717">
            <v>0</v>
          </cell>
        </row>
        <row r="718">
          <cell r="B718">
            <v>0</v>
          </cell>
        </row>
        <row r="719">
          <cell r="B719">
            <v>0</v>
          </cell>
        </row>
        <row r="720">
          <cell r="B720">
            <v>0</v>
          </cell>
        </row>
        <row r="721">
          <cell r="B721">
            <v>0</v>
          </cell>
        </row>
        <row r="722">
          <cell r="B722">
            <v>0</v>
          </cell>
        </row>
        <row r="723">
          <cell r="B723">
            <v>0</v>
          </cell>
        </row>
        <row r="724">
          <cell r="B724">
            <v>0</v>
          </cell>
        </row>
        <row r="725">
          <cell r="B725">
            <v>0</v>
          </cell>
        </row>
        <row r="726">
          <cell r="B726">
            <v>0</v>
          </cell>
        </row>
        <row r="727">
          <cell r="B727">
            <v>0</v>
          </cell>
        </row>
        <row r="728">
          <cell r="B728">
            <v>0</v>
          </cell>
        </row>
        <row r="729">
          <cell r="B729">
            <v>0</v>
          </cell>
        </row>
        <row r="730">
          <cell r="B730">
            <v>0</v>
          </cell>
        </row>
        <row r="731">
          <cell r="B731">
            <v>0</v>
          </cell>
        </row>
        <row r="732">
          <cell r="B732">
            <v>0</v>
          </cell>
        </row>
        <row r="733">
          <cell r="B733">
            <v>0</v>
          </cell>
        </row>
        <row r="734">
          <cell r="B734">
            <v>0</v>
          </cell>
        </row>
        <row r="735">
          <cell r="B735">
            <v>0</v>
          </cell>
        </row>
        <row r="736">
          <cell r="B736">
            <v>0</v>
          </cell>
        </row>
        <row r="737">
          <cell r="B737">
            <v>0</v>
          </cell>
        </row>
        <row r="738">
          <cell r="B738">
            <v>0</v>
          </cell>
        </row>
        <row r="739">
          <cell r="B739">
            <v>0</v>
          </cell>
        </row>
        <row r="740">
          <cell r="B740">
            <v>0</v>
          </cell>
        </row>
        <row r="741">
          <cell r="B741">
            <v>0</v>
          </cell>
        </row>
        <row r="742">
          <cell r="B742">
            <v>0</v>
          </cell>
        </row>
        <row r="743">
          <cell r="B743">
            <v>0</v>
          </cell>
        </row>
        <row r="744">
          <cell r="B744">
            <v>0</v>
          </cell>
        </row>
        <row r="745">
          <cell r="B745">
            <v>0</v>
          </cell>
        </row>
        <row r="746">
          <cell r="B746">
            <v>0</v>
          </cell>
        </row>
        <row r="747">
          <cell r="B747">
            <v>0</v>
          </cell>
        </row>
        <row r="748">
          <cell r="B748">
            <v>0</v>
          </cell>
        </row>
        <row r="749">
          <cell r="B749">
            <v>0</v>
          </cell>
        </row>
        <row r="750">
          <cell r="B750">
            <v>0</v>
          </cell>
        </row>
        <row r="751">
          <cell r="B751">
            <v>0</v>
          </cell>
        </row>
        <row r="752">
          <cell r="B752">
            <v>0</v>
          </cell>
        </row>
        <row r="753">
          <cell r="B753">
            <v>0</v>
          </cell>
        </row>
        <row r="754">
          <cell r="B754">
            <v>0</v>
          </cell>
        </row>
        <row r="755">
          <cell r="B755">
            <v>0</v>
          </cell>
        </row>
        <row r="756">
          <cell r="B756">
            <v>0</v>
          </cell>
        </row>
        <row r="757">
          <cell r="B757">
            <v>0</v>
          </cell>
        </row>
        <row r="758">
          <cell r="B758">
            <v>0</v>
          </cell>
        </row>
        <row r="759">
          <cell r="B759">
            <v>0</v>
          </cell>
        </row>
        <row r="760">
          <cell r="B760">
            <v>0</v>
          </cell>
        </row>
        <row r="761">
          <cell r="B761">
            <v>0</v>
          </cell>
        </row>
        <row r="762">
          <cell r="B762">
            <v>0</v>
          </cell>
        </row>
        <row r="763">
          <cell r="B763">
            <v>0</v>
          </cell>
        </row>
        <row r="764">
          <cell r="B764">
            <v>0</v>
          </cell>
        </row>
        <row r="765">
          <cell r="B765">
            <v>0</v>
          </cell>
        </row>
        <row r="766">
          <cell r="B766">
            <v>0</v>
          </cell>
        </row>
        <row r="767">
          <cell r="B767">
            <v>0</v>
          </cell>
        </row>
        <row r="768">
          <cell r="B768">
            <v>0</v>
          </cell>
        </row>
        <row r="769">
          <cell r="B769">
            <v>0</v>
          </cell>
        </row>
        <row r="770">
          <cell r="B770">
            <v>0</v>
          </cell>
        </row>
        <row r="771">
          <cell r="B771">
            <v>0</v>
          </cell>
        </row>
        <row r="772">
          <cell r="B772">
            <v>0</v>
          </cell>
        </row>
        <row r="773">
          <cell r="B773">
            <v>0</v>
          </cell>
        </row>
        <row r="774">
          <cell r="B774">
            <v>0</v>
          </cell>
        </row>
        <row r="775">
          <cell r="B775">
            <v>0</v>
          </cell>
        </row>
        <row r="776">
          <cell r="B776">
            <v>0</v>
          </cell>
        </row>
        <row r="777">
          <cell r="B777">
            <v>0</v>
          </cell>
        </row>
        <row r="778">
          <cell r="B778">
            <v>0</v>
          </cell>
        </row>
        <row r="779">
          <cell r="B779">
            <v>0</v>
          </cell>
        </row>
        <row r="780">
          <cell r="B780">
            <v>0</v>
          </cell>
        </row>
        <row r="781">
          <cell r="B781">
            <v>0</v>
          </cell>
        </row>
        <row r="782">
          <cell r="B782">
            <v>0</v>
          </cell>
        </row>
        <row r="783">
          <cell r="B783">
            <v>0</v>
          </cell>
        </row>
        <row r="784">
          <cell r="B784">
            <v>0</v>
          </cell>
        </row>
        <row r="785">
          <cell r="B785">
            <v>0</v>
          </cell>
        </row>
        <row r="786">
          <cell r="B786">
            <v>0</v>
          </cell>
        </row>
        <row r="787">
          <cell r="B787">
            <v>0</v>
          </cell>
        </row>
        <row r="788">
          <cell r="B788">
            <v>0</v>
          </cell>
        </row>
        <row r="789">
          <cell r="B789">
            <v>0</v>
          </cell>
        </row>
        <row r="790">
          <cell r="B790">
            <v>0</v>
          </cell>
        </row>
        <row r="791">
          <cell r="B791">
            <v>0</v>
          </cell>
        </row>
        <row r="792">
          <cell r="B792">
            <v>0</v>
          </cell>
        </row>
        <row r="793">
          <cell r="B793">
            <v>0</v>
          </cell>
        </row>
        <row r="794">
          <cell r="B794">
            <v>0</v>
          </cell>
        </row>
        <row r="795">
          <cell r="B795">
            <v>0</v>
          </cell>
        </row>
        <row r="796">
          <cell r="B796">
            <v>0</v>
          </cell>
        </row>
        <row r="797">
          <cell r="B797">
            <v>0</v>
          </cell>
        </row>
        <row r="798">
          <cell r="B798">
            <v>0</v>
          </cell>
        </row>
        <row r="799">
          <cell r="B799">
            <v>0</v>
          </cell>
        </row>
        <row r="800">
          <cell r="B800">
            <v>0</v>
          </cell>
        </row>
        <row r="801">
          <cell r="B801">
            <v>0</v>
          </cell>
        </row>
        <row r="802">
          <cell r="B802">
            <v>0</v>
          </cell>
        </row>
        <row r="803">
          <cell r="B803">
            <v>0</v>
          </cell>
        </row>
        <row r="804">
          <cell r="B804">
            <v>0</v>
          </cell>
        </row>
        <row r="805">
          <cell r="B805">
            <v>0</v>
          </cell>
        </row>
        <row r="806">
          <cell r="B806">
            <v>0</v>
          </cell>
        </row>
        <row r="807">
          <cell r="B807">
            <v>0</v>
          </cell>
        </row>
        <row r="808">
          <cell r="B808">
            <v>0</v>
          </cell>
        </row>
        <row r="809">
          <cell r="B809">
            <v>0</v>
          </cell>
        </row>
        <row r="810">
          <cell r="B810">
            <v>0</v>
          </cell>
        </row>
        <row r="811">
          <cell r="B811">
            <v>0</v>
          </cell>
        </row>
        <row r="812">
          <cell r="B812">
            <v>0</v>
          </cell>
        </row>
        <row r="813">
          <cell r="B813">
            <v>0</v>
          </cell>
        </row>
        <row r="814">
          <cell r="B814">
            <v>0</v>
          </cell>
        </row>
        <row r="815">
          <cell r="B815">
            <v>0</v>
          </cell>
        </row>
        <row r="816">
          <cell r="B816">
            <v>0</v>
          </cell>
        </row>
        <row r="817">
          <cell r="B817">
            <v>0</v>
          </cell>
        </row>
        <row r="818">
          <cell r="B818">
            <v>0</v>
          </cell>
        </row>
        <row r="819">
          <cell r="B819">
            <v>0</v>
          </cell>
        </row>
        <row r="820">
          <cell r="B820">
            <v>0</v>
          </cell>
        </row>
        <row r="821">
          <cell r="B821">
            <v>0</v>
          </cell>
        </row>
        <row r="822">
          <cell r="B822">
            <v>0</v>
          </cell>
        </row>
        <row r="823">
          <cell r="B823">
            <v>0</v>
          </cell>
        </row>
        <row r="824">
          <cell r="B824">
            <v>0</v>
          </cell>
        </row>
        <row r="825">
          <cell r="B825">
            <v>0</v>
          </cell>
        </row>
        <row r="826">
          <cell r="B826">
            <v>0</v>
          </cell>
        </row>
        <row r="827">
          <cell r="B827">
            <v>0</v>
          </cell>
        </row>
        <row r="828">
          <cell r="B828">
            <v>0</v>
          </cell>
        </row>
        <row r="829">
          <cell r="B829">
            <v>0</v>
          </cell>
        </row>
        <row r="830">
          <cell r="B830">
            <v>0</v>
          </cell>
        </row>
        <row r="831">
          <cell r="B831">
            <v>0</v>
          </cell>
        </row>
        <row r="832">
          <cell r="B832">
            <v>0</v>
          </cell>
        </row>
        <row r="833">
          <cell r="B833">
            <v>0</v>
          </cell>
        </row>
        <row r="834">
          <cell r="B834">
            <v>0</v>
          </cell>
        </row>
        <row r="835">
          <cell r="B835">
            <v>0</v>
          </cell>
        </row>
        <row r="836">
          <cell r="B836">
            <v>0</v>
          </cell>
        </row>
        <row r="837">
          <cell r="B837">
            <v>0</v>
          </cell>
        </row>
        <row r="838">
          <cell r="B838">
            <v>0</v>
          </cell>
        </row>
        <row r="839">
          <cell r="B839">
            <v>0</v>
          </cell>
        </row>
        <row r="840">
          <cell r="B840">
            <v>0</v>
          </cell>
        </row>
        <row r="841">
          <cell r="B841">
            <v>0</v>
          </cell>
        </row>
        <row r="842">
          <cell r="B842">
            <v>0</v>
          </cell>
        </row>
        <row r="843">
          <cell r="B843">
            <v>0</v>
          </cell>
        </row>
        <row r="844">
          <cell r="B844">
            <v>0</v>
          </cell>
        </row>
        <row r="845">
          <cell r="B845">
            <v>0</v>
          </cell>
        </row>
        <row r="846">
          <cell r="B846">
            <v>0</v>
          </cell>
        </row>
        <row r="847">
          <cell r="B847">
            <v>0</v>
          </cell>
        </row>
        <row r="848">
          <cell r="B848">
            <v>0</v>
          </cell>
        </row>
        <row r="849">
          <cell r="B849">
            <v>0</v>
          </cell>
        </row>
        <row r="850">
          <cell r="B850">
            <v>0</v>
          </cell>
        </row>
        <row r="851">
          <cell r="B851">
            <v>0</v>
          </cell>
        </row>
        <row r="852">
          <cell r="B852">
            <v>0</v>
          </cell>
        </row>
        <row r="853">
          <cell r="B853">
            <v>0</v>
          </cell>
        </row>
        <row r="854">
          <cell r="B854">
            <v>0</v>
          </cell>
        </row>
        <row r="855">
          <cell r="B855">
            <v>0</v>
          </cell>
        </row>
        <row r="856">
          <cell r="B856">
            <v>0</v>
          </cell>
        </row>
        <row r="857">
          <cell r="B857">
            <v>0</v>
          </cell>
        </row>
        <row r="858">
          <cell r="B858">
            <v>0</v>
          </cell>
        </row>
        <row r="859">
          <cell r="B859">
            <v>0</v>
          </cell>
        </row>
        <row r="860">
          <cell r="B860">
            <v>0</v>
          </cell>
        </row>
        <row r="861">
          <cell r="B861">
            <v>0</v>
          </cell>
        </row>
        <row r="862">
          <cell r="B862">
            <v>0</v>
          </cell>
        </row>
        <row r="863">
          <cell r="B863">
            <v>0</v>
          </cell>
        </row>
        <row r="864">
          <cell r="B864">
            <v>0</v>
          </cell>
        </row>
        <row r="865">
          <cell r="B865">
            <v>0</v>
          </cell>
        </row>
        <row r="866">
          <cell r="B866">
            <v>0</v>
          </cell>
        </row>
        <row r="867">
          <cell r="B867">
            <v>0</v>
          </cell>
        </row>
        <row r="868">
          <cell r="B868">
            <v>0</v>
          </cell>
        </row>
        <row r="869">
          <cell r="B869">
            <v>0</v>
          </cell>
        </row>
        <row r="870">
          <cell r="B870">
            <v>0</v>
          </cell>
        </row>
        <row r="871">
          <cell r="B871">
            <v>0</v>
          </cell>
        </row>
        <row r="872">
          <cell r="B872">
            <v>0</v>
          </cell>
        </row>
        <row r="873">
          <cell r="B873">
            <v>0</v>
          </cell>
        </row>
        <row r="874">
          <cell r="B874">
            <v>0</v>
          </cell>
        </row>
        <row r="875">
          <cell r="B875">
            <v>0</v>
          </cell>
        </row>
        <row r="876">
          <cell r="B876">
            <v>0</v>
          </cell>
        </row>
        <row r="877">
          <cell r="B877">
            <v>0</v>
          </cell>
        </row>
        <row r="878">
          <cell r="B878">
            <v>0</v>
          </cell>
        </row>
        <row r="879">
          <cell r="B879">
            <v>0</v>
          </cell>
        </row>
        <row r="880">
          <cell r="B880">
            <v>0</v>
          </cell>
        </row>
        <row r="881">
          <cell r="B881">
            <v>0</v>
          </cell>
        </row>
        <row r="882">
          <cell r="B882">
            <v>0</v>
          </cell>
        </row>
        <row r="883">
          <cell r="B883">
            <v>0</v>
          </cell>
        </row>
        <row r="884">
          <cell r="B884">
            <v>0</v>
          </cell>
        </row>
        <row r="885">
          <cell r="B885">
            <v>0</v>
          </cell>
        </row>
        <row r="886">
          <cell r="B886">
            <v>0</v>
          </cell>
        </row>
        <row r="887">
          <cell r="B887">
            <v>0</v>
          </cell>
        </row>
        <row r="888">
          <cell r="B888">
            <v>0</v>
          </cell>
        </row>
        <row r="889">
          <cell r="B889">
            <v>0</v>
          </cell>
        </row>
        <row r="890">
          <cell r="B890">
            <v>0</v>
          </cell>
        </row>
        <row r="891">
          <cell r="B891">
            <v>0</v>
          </cell>
        </row>
        <row r="892">
          <cell r="B892">
            <v>0</v>
          </cell>
        </row>
        <row r="893">
          <cell r="B893">
            <v>0</v>
          </cell>
        </row>
        <row r="894">
          <cell r="B894">
            <v>0</v>
          </cell>
        </row>
        <row r="895">
          <cell r="B895">
            <v>0</v>
          </cell>
        </row>
        <row r="896">
          <cell r="B896">
            <v>0</v>
          </cell>
        </row>
        <row r="897">
          <cell r="B897">
            <v>0</v>
          </cell>
        </row>
        <row r="898">
          <cell r="B898">
            <v>0</v>
          </cell>
        </row>
        <row r="899">
          <cell r="B899">
            <v>0</v>
          </cell>
        </row>
        <row r="900">
          <cell r="B900">
            <v>0</v>
          </cell>
        </row>
        <row r="901">
          <cell r="B901">
            <v>0</v>
          </cell>
        </row>
        <row r="902">
          <cell r="B902">
            <v>0</v>
          </cell>
        </row>
        <row r="903">
          <cell r="B903">
            <v>0</v>
          </cell>
        </row>
        <row r="904">
          <cell r="B904">
            <v>0</v>
          </cell>
        </row>
        <row r="905">
          <cell r="B905">
            <v>0</v>
          </cell>
        </row>
        <row r="906">
          <cell r="B906">
            <v>0</v>
          </cell>
        </row>
        <row r="907">
          <cell r="B907">
            <v>0</v>
          </cell>
        </row>
        <row r="908">
          <cell r="B908">
            <v>0</v>
          </cell>
        </row>
        <row r="909">
          <cell r="B909">
            <v>0</v>
          </cell>
        </row>
        <row r="910">
          <cell r="B910">
            <v>0</v>
          </cell>
        </row>
        <row r="911">
          <cell r="B911">
            <v>0</v>
          </cell>
        </row>
        <row r="912">
          <cell r="B912">
            <v>0</v>
          </cell>
        </row>
        <row r="913">
          <cell r="B913">
            <v>0</v>
          </cell>
        </row>
        <row r="914">
          <cell r="B914">
            <v>0</v>
          </cell>
        </row>
        <row r="915">
          <cell r="B915">
            <v>0</v>
          </cell>
        </row>
        <row r="916">
          <cell r="B916">
            <v>0</v>
          </cell>
        </row>
        <row r="917">
          <cell r="B917">
            <v>0</v>
          </cell>
        </row>
        <row r="918">
          <cell r="B918">
            <v>0</v>
          </cell>
        </row>
        <row r="919">
          <cell r="B919">
            <v>0</v>
          </cell>
        </row>
        <row r="920">
          <cell r="B920">
            <v>0</v>
          </cell>
        </row>
        <row r="921">
          <cell r="B921">
            <v>0</v>
          </cell>
        </row>
        <row r="922">
          <cell r="B922">
            <v>0</v>
          </cell>
        </row>
        <row r="923">
          <cell r="B923">
            <v>0</v>
          </cell>
        </row>
        <row r="924">
          <cell r="B924">
            <v>0</v>
          </cell>
        </row>
        <row r="925">
          <cell r="B925">
            <v>0</v>
          </cell>
        </row>
        <row r="926">
          <cell r="B926">
            <v>0</v>
          </cell>
        </row>
        <row r="927">
          <cell r="B927">
            <v>0</v>
          </cell>
        </row>
        <row r="928">
          <cell r="B928">
            <v>0</v>
          </cell>
        </row>
        <row r="929">
          <cell r="B929">
            <v>0</v>
          </cell>
        </row>
        <row r="930">
          <cell r="B930">
            <v>0</v>
          </cell>
        </row>
        <row r="931">
          <cell r="B931">
            <v>0</v>
          </cell>
        </row>
        <row r="932">
          <cell r="B932">
            <v>0</v>
          </cell>
        </row>
        <row r="933">
          <cell r="B933">
            <v>0</v>
          </cell>
        </row>
        <row r="934">
          <cell r="B934">
            <v>0</v>
          </cell>
        </row>
        <row r="935">
          <cell r="B935">
            <v>0</v>
          </cell>
        </row>
        <row r="936">
          <cell r="B936">
            <v>0</v>
          </cell>
        </row>
        <row r="937">
          <cell r="B937">
            <v>0</v>
          </cell>
        </row>
        <row r="938">
          <cell r="B938">
            <v>0</v>
          </cell>
        </row>
        <row r="939">
          <cell r="B939">
            <v>0</v>
          </cell>
        </row>
        <row r="940">
          <cell r="B940">
            <v>0</v>
          </cell>
        </row>
        <row r="941">
          <cell r="B941">
            <v>0</v>
          </cell>
        </row>
        <row r="942">
          <cell r="B942">
            <v>0</v>
          </cell>
        </row>
        <row r="943">
          <cell r="B943">
            <v>0</v>
          </cell>
        </row>
        <row r="944">
          <cell r="B944">
            <v>0</v>
          </cell>
        </row>
        <row r="945">
          <cell r="B945">
            <v>0</v>
          </cell>
        </row>
        <row r="946">
          <cell r="B946">
            <v>0</v>
          </cell>
        </row>
        <row r="947">
          <cell r="B947">
            <v>0</v>
          </cell>
        </row>
        <row r="948">
          <cell r="B948">
            <v>0</v>
          </cell>
        </row>
        <row r="949">
          <cell r="B949">
            <v>0</v>
          </cell>
        </row>
        <row r="950">
          <cell r="B950">
            <v>0</v>
          </cell>
        </row>
        <row r="951">
          <cell r="B951">
            <v>0</v>
          </cell>
        </row>
        <row r="952">
          <cell r="B952">
            <v>0</v>
          </cell>
        </row>
        <row r="953">
          <cell r="B953">
            <v>0</v>
          </cell>
        </row>
        <row r="954">
          <cell r="B954">
            <v>0</v>
          </cell>
        </row>
        <row r="955">
          <cell r="B955">
            <v>0</v>
          </cell>
        </row>
        <row r="956">
          <cell r="B956">
            <v>0</v>
          </cell>
        </row>
        <row r="957">
          <cell r="B957">
            <v>0</v>
          </cell>
        </row>
        <row r="958">
          <cell r="B958">
            <v>0</v>
          </cell>
        </row>
        <row r="959">
          <cell r="B959">
            <v>0</v>
          </cell>
        </row>
        <row r="960">
          <cell r="B960">
            <v>0</v>
          </cell>
        </row>
        <row r="961">
          <cell r="B961">
            <v>0</v>
          </cell>
        </row>
        <row r="962">
          <cell r="B962">
            <v>0</v>
          </cell>
        </row>
        <row r="963">
          <cell r="B963">
            <v>0</v>
          </cell>
        </row>
        <row r="964">
          <cell r="B964">
            <v>0</v>
          </cell>
        </row>
        <row r="965">
          <cell r="B965">
            <v>0</v>
          </cell>
        </row>
        <row r="966">
          <cell r="B966">
            <v>0</v>
          </cell>
        </row>
        <row r="967">
          <cell r="B967">
            <v>0</v>
          </cell>
        </row>
        <row r="968">
          <cell r="B968">
            <v>0</v>
          </cell>
        </row>
        <row r="969">
          <cell r="B969">
            <v>0</v>
          </cell>
        </row>
        <row r="970">
          <cell r="B970">
            <v>0</v>
          </cell>
        </row>
        <row r="971">
          <cell r="B971">
            <v>0</v>
          </cell>
        </row>
        <row r="972">
          <cell r="B972">
            <v>0</v>
          </cell>
        </row>
        <row r="973">
          <cell r="B973">
            <v>0</v>
          </cell>
        </row>
        <row r="974">
          <cell r="B974">
            <v>0</v>
          </cell>
        </row>
        <row r="975">
          <cell r="B975">
            <v>0</v>
          </cell>
        </row>
        <row r="976">
          <cell r="B976">
            <v>0</v>
          </cell>
        </row>
        <row r="977">
          <cell r="B977">
            <v>0</v>
          </cell>
        </row>
        <row r="978">
          <cell r="B978">
            <v>0</v>
          </cell>
        </row>
        <row r="979">
          <cell r="B979">
            <v>0</v>
          </cell>
        </row>
        <row r="980">
          <cell r="B980">
            <v>0</v>
          </cell>
        </row>
        <row r="981">
          <cell r="B981">
            <v>0</v>
          </cell>
        </row>
        <row r="982">
          <cell r="B982">
            <v>0</v>
          </cell>
        </row>
        <row r="983">
          <cell r="B983">
            <v>0</v>
          </cell>
        </row>
        <row r="984">
          <cell r="B984">
            <v>0</v>
          </cell>
        </row>
        <row r="985">
          <cell r="B985">
            <v>0</v>
          </cell>
        </row>
        <row r="986">
          <cell r="B986">
            <v>0</v>
          </cell>
        </row>
        <row r="987">
          <cell r="B987">
            <v>0</v>
          </cell>
        </row>
        <row r="988">
          <cell r="B988">
            <v>0</v>
          </cell>
        </row>
        <row r="989">
          <cell r="B989">
            <v>0</v>
          </cell>
        </row>
        <row r="990">
          <cell r="B990">
            <v>0</v>
          </cell>
        </row>
        <row r="991">
          <cell r="B991">
            <v>0</v>
          </cell>
        </row>
        <row r="992">
          <cell r="B992">
            <v>0</v>
          </cell>
        </row>
        <row r="993">
          <cell r="B993">
            <v>0</v>
          </cell>
        </row>
        <row r="994">
          <cell r="B994">
            <v>0</v>
          </cell>
        </row>
        <row r="995">
          <cell r="B995">
            <v>0</v>
          </cell>
        </row>
        <row r="996">
          <cell r="B996">
            <v>0</v>
          </cell>
        </row>
        <row r="997">
          <cell r="B997">
            <v>0</v>
          </cell>
        </row>
        <row r="998">
          <cell r="B998">
            <v>0</v>
          </cell>
        </row>
        <row r="999">
          <cell r="B999">
            <v>0</v>
          </cell>
        </row>
        <row r="1000">
          <cell r="B1000">
            <v>0</v>
          </cell>
        </row>
        <row r="1001">
          <cell r="B1001">
            <v>0</v>
          </cell>
        </row>
        <row r="1002">
          <cell r="B1002">
            <v>0</v>
          </cell>
        </row>
        <row r="1003">
          <cell r="B1003">
            <v>0</v>
          </cell>
        </row>
        <row r="1004">
          <cell r="B1004">
            <v>0</v>
          </cell>
        </row>
        <row r="1005">
          <cell r="B1005">
            <v>0</v>
          </cell>
        </row>
        <row r="1006">
          <cell r="B1006">
            <v>0</v>
          </cell>
        </row>
        <row r="1007">
          <cell r="B1007">
            <v>0</v>
          </cell>
        </row>
        <row r="1008">
          <cell r="B1008">
            <v>0</v>
          </cell>
        </row>
        <row r="1009">
          <cell r="B1009">
            <v>0</v>
          </cell>
        </row>
        <row r="1010">
          <cell r="B1010">
            <v>0</v>
          </cell>
        </row>
        <row r="1011">
          <cell r="B1011">
            <v>0</v>
          </cell>
        </row>
        <row r="1012">
          <cell r="B1012">
            <v>0</v>
          </cell>
        </row>
        <row r="1013">
          <cell r="B1013">
            <v>0</v>
          </cell>
        </row>
        <row r="1014">
          <cell r="B1014">
            <v>0</v>
          </cell>
        </row>
        <row r="1015">
          <cell r="B1015">
            <v>0</v>
          </cell>
        </row>
        <row r="1016">
          <cell r="B1016">
            <v>0</v>
          </cell>
        </row>
        <row r="1017">
          <cell r="B1017">
            <v>0</v>
          </cell>
        </row>
        <row r="1018">
          <cell r="B1018">
            <v>0</v>
          </cell>
        </row>
        <row r="1019">
          <cell r="B1019">
            <v>0</v>
          </cell>
        </row>
        <row r="1020">
          <cell r="B1020">
            <v>0</v>
          </cell>
        </row>
        <row r="1021">
          <cell r="B1021">
            <v>0</v>
          </cell>
        </row>
        <row r="1022">
          <cell r="B1022">
            <v>0</v>
          </cell>
        </row>
        <row r="1023">
          <cell r="B1023">
            <v>0</v>
          </cell>
        </row>
        <row r="1024">
          <cell r="B1024">
            <v>0</v>
          </cell>
        </row>
        <row r="1025">
          <cell r="B1025">
            <v>0</v>
          </cell>
        </row>
        <row r="1026">
          <cell r="B1026">
            <v>0</v>
          </cell>
        </row>
        <row r="1027">
          <cell r="B1027">
            <v>0</v>
          </cell>
        </row>
        <row r="1028">
          <cell r="B1028">
            <v>0</v>
          </cell>
        </row>
        <row r="1029">
          <cell r="B1029">
            <v>0</v>
          </cell>
        </row>
        <row r="1030">
          <cell r="B1030">
            <v>0</v>
          </cell>
        </row>
        <row r="1031">
          <cell r="B1031">
            <v>0</v>
          </cell>
        </row>
        <row r="1032">
          <cell r="B1032">
            <v>0</v>
          </cell>
        </row>
        <row r="1033">
          <cell r="B1033">
            <v>0</v>
          </cell>
        </row>
        <row r="1034">
          <cell r="B1034">
            <v>0</v>
          </cell>
        </row>
        <row r="1035">
          <cell r="B1035">
            <v>0</v>
          </cell>
        </row>
        <row r="1036">
          <cell r="B1036">
            <v>0</v>
          </cell>
        </row>
        <row r="1037">
          <cell r="B1037">
            <v>0</v>
          </cell>
        </row>
        <row r="1038">
          <cell r="B1038">
            <v>0</v>
          </cell>
        </row>
        <row r="1039">
          <cell r="B1039">
            <v>0</v>
          </cell>
        </row>
        <row r="1040">
          <cell r="B1040">
            <v>0</v>
          </cell>
        </row>
        <row r="1041">
          <cell r="B1041">
            <v>0</v>
          </cell>
        </row>
        <row r="1042">
          <cell r="B1042">
            <v>0</v>
          </cell>
        </row>
        <row r="1043">
          <cell r="B1043">
            <v>0</v>
          </cell>
        </row>
        <row r="1044">
          <cell r="B1044">
            <v>0</v>
          </cell>
        </row>
        <row r="1045">
          <cell r="B1045">
            <v>0</v>
          </cell>
        </row>
        <row r="1046">
          <cell r="B1046">
            <v>0</v>
          </cell>
        </row>
        <row r="1047">
          <cell r="B1047">
            <v>0</v>
          </cell>
        </row>
        <row r="1048">
          <cell r="B1048">
            <v>0</v>
          </cell>
        </row>
        <row r="1049">
          <cell r="B1049">
            <v>0</v>
          </cell>
        </row>
        <row r="1050">
          <cell r="B1050">
            <v>0</v>
          </cell>
        </row>
        <row r="1051">
          <cell r="B1051">
            <v>0</v>
          </cell>
        </row>
        <row r="1052">
          <cell r="B1052">
            <v>0</v>
          </cell>
        </row>
        <row r="1053">
          <cell r="B1053">
            <v>0</v>
          </cell>
        </row>
        <row r="1054">
          <cell r="B1054">
            <v>0</v>
          </cell>
        </row>
        <row r="1055">
          <cell r="B1055">
            <v>0</v>
          </cell>
        </row>
        <row r="1056">
          <cell r="B1056">
            <v>0</v>
          </cell>
        </row>
        <row r="1057">
          <cell r="B1057">
            <v>0</v>
          </cell>
        </row>
        <row r="1058">
          <cell r="B1058">
            <v>0</v>
          </cell>
        </row>
        <row r="1059">
          <cell r="B1059">
            <v>0</v>
          </cell>
        </row>
        <row r="1060">
          <cell r="B1060">
            <v>0</v>
          </cell>
        </row>
        <row r="1061">
          <cell r="B1061">
            <v>0</v>
          </cell>
        </row>
        <row r="1062">
          <cell r="B1062">
            <v>0</v>
          </cell>
        </row>
        <row r="1063">
          <cell r="B1063">
            <v>0</v>
          </cell>
        </row>
        <row r="1064">
          <cell r="B1064">
            <v>0</v>
          </cell>
        </row>
        <row r="1065">
          <cell r="B1065">
            <v>0</v>
          </cell>
        </row>
        <row r="1066">
          <cell r="B1066">
            <v>0</v>
          </cell>
        </row>
        <row r="1067">
          <cell r="B1067">
            <v>0</v>
          </cell>
        </row>
        <row r="1068">
          <cell r="B1068">
            <v>0</v>
          </cell>
        </row>
        <row r="1069">
          <cell r="B1069">
            <v>0</v>
          </cell>
        </row>
        <row r="1070">
          <cell r="B1070">
            <v>0</v>
          </cell>
        </row>
        <row r="1071">
          <cell r="B1071">
            <v>0</v>
          </cell>
        </row>
        <row r="1072">
          <cell r="B1072">
            <v>0</v>
          </cell>
        </row>
        <row r="1073">
          <cell r="B1073">
            <v>0</v>
          </cell>
        </row>
        <row r="1074">
          <cell r="B1074">
            <v>0</v>
          </cell>
        </row>
        <row r="1075">
          <cell r="B1075">
            <v>0</v>
          </cell>
        </row>
        <row r="1076">
          <cell r="B1076">
            <v>0</v>
          </cell>
        </row>
        <row r="1077">
          <cell r="B1077">
            <v>0</v>
          </cell>
        </row>
        <row r="1078">
          <cell r="B1078">
            <v>0</v>
          </cell>
        </row>
        <row r="1079">
          <cell r="B1079">
            <v>0</v>
          </cell>
        </row>
        <row r="1080">
          <cell r="B1080">
            <v>0</v>
          </cell>
        </row>
        <row r="1081">
          <cell r="B1081">
            <v>0</v>
          </cell>
        </row>
        <row r="1082">
          <cell r="B1082">
            <v>0</v>
          </cell>
        </row>
        <row r="1083">
          <cell r="B1083">
            <v>0</v>
          </cell>
        </row>
        <row r="1084">
          <cell r="B1084">
            <v>0</v>
          </cell>
        </row>
        <row r="1085">
          <cell r="B1085">
            <v>0</v>
          </cell>
        </row>
        <row r="1086">
          <cell r="B1086">
            <v>0</v>
          </cell>
        </row>
        <row r="1087">
          <cell r="B1087">
            <v>0</v>
          </cell>
        </row>
        <row r="1088">
          <cell r="B1088">
            <v>0</v>
          </cell>
        </row>
        <row r="1089">
          <cell r="B1089">
            <v>0</v>
          </cell>
        </row>
        <row r="1090">
          <cell r="B1090">
            <v>0</v>
          </cell>
        </row>
        <row r="1091">
          <cell r="B1091">
            <v>0</v>
          </cell>
        </row>
        <row r="1092">
          <cell r="B1092">
            <v>0</v>
          </cell>
        </row>
        <row r="1093">
          <cell r="B1093">
            <v>0</v>
          </cell>
        </row>
        <row r="1094">
          <cell r="B1094">
            <v>0</v>
          </cell>
        </row>
        <row r="1095">
          <cell r="B1095">
            <v>0</v>
          </cell>
        </row>
        <row r="1096">
          <cell r="B1096">
            <v>0</v>
          </cell>
        </row>
        <row r="1097">
          <cell r="B1097">
            <v>0</v>
          </cell>
        </row>
        <row r="1098">
          <cell r="B1098">
            <v>0</v>
          </cell>
        </row>
        <row r="1099">
          <cell r="B1099">
            <v>0</v>
          </cell>
        </row>
        <row r="1100">
          <cell r="B1100">
            <v>0</v>
          </cell>
        </row>
        <row r="1101">
          <cell r="B1101">
            <v>0</v>
          </cell>
        </row>
        <row r="1102">
          <cell r="B1102">
            <v>0</v>
          </cell>
        </row>
        <row r="1103">
          <cell r="B1103">
            <v>0</v>
          </cell>
        </row>
        <row r="1104">
          <cell r="B1104">
            <v>0</v>
          </cell>
        </row>
        <row r="1105">
          <cell r="B1105">
            <v>0</v>
          </cell>
        </row>
        <row r="1106">
          <cell r="B1106">
            <v>0</v>
          </cell>
        </row>
        <row r="1107">
          <cell r="B1107">
            <v>0</v>
          </cell>
        </row>
        <row r="1108">
          <cell r="B1108">
            <v>0</v>
          </cell>
        </row>
        <row r="1109">
          <cell r="B1109">
            <v>0</v>
          </cell>
        </row>
        <row r="1110">
          <cell r="B1110">
            <v>0</v>
          </cell>
        </row>
        <row r="1111">
          <cell r="B1111">
            <v>0</v>
          </cell>
        </row>
        <row r="1112">
          <cell r="B1112">
            <v>0</v>
          </cell>
        </row>
        <row r="1113">
          <cell r="B1113">
            <v>0</v>
          </cell>
        </row>
        <row r="1114">
          <cell r="B1114">
            <v>0</v>
          </cell>
        </row>
        <row r="1115">
          <cell r="B1115">
            <v>0</v>
          </cell>
        </row>
        <row r="1116">
          <cell r="B1116">
            <v>0</v>
          </cell>
        </row>
        <row r="1117">
          <cell r="B1117">
            <v>0</v>
          </cell>
        </row>
        <row r="1118">
          <cell r="B1118">
            <v>0</v>
          </cell>
        </row>
        <row r="1119">
          <cell r="B1119">
            <v>0</v>
          </cell>
        </row>
        <row r="1120">
          <cell r="B1120">
            <v>0</v>
          </cell>
        </row>
        <row r="1121">
          <cell r="B1121">
            <v>0</v>
          </cell>
        </row>
        <row r="1122">
          <cell r="B1122">
            <v>0</v>
          </cell>
        </row>
        <row r="1123">
          <cell r="B1123">
            <v>0</v>
          </cell>
        </row>
        <row r="1124">
          <cell r="B1124">
            <v>0</v>
          </cell>
        </row>
        <row r="1125">
          <cell r="B1125">
            <v>0</v>
          </cell>
        </row>
        <row r="1126">
          <cell r="B1126">
            <v>0</v>
          </cell>
        </row>
        <row r="1127">
          <cell r="B1127">
            <v>0</v>
          </cell>
        </row>
        <row r="1128">
          <cell r="B1128">
            <v>0</v>
          </cell>
        </row>
        <row r="1129">
          <cell r="B1129">
            <v>0</v>
          </cell>
        </row>
        <row r="1130">
          <cell r="B1130">
            <v>0</v>
          </cell>
        </row>
        <row r="1131">
          <cell r="B1131">
            <v>0</v>
          </cell>
        </row>
        <row r="1132">
          <cell r="B1132">
            <v>0</v>
          </cell>
        </row>
        <row r="1133">
          <cell r="B1133">
            <v>0</v>
          </cell>
        </row>
        <row r="1134">
          <cell r="B1134">
            <v>0</v>
          </cell>
        </row>
        <row r="1135">
          <cell r="B1135">
            <v>0</v>
          </cell>
        </row>
        <row r="1136">
          <cell r="B1136">
            <v>0</v>
          </cell>
        </row>
        <row r="1137">
          <cell r="B1137">
            <v>0</v>
          </cell>
        </row>
        <row r="1138">
          <cell r="B1138">
            <v>0</v>
          </cell>
        </row>
        <row r="1139">
          <cell r="B1139">
            <v>0</v>
          </cell>
        </row>
        <row r="1140">
          <cell r="B1140">
            <v>0</v>
          </cell>
        </row>
        <row r="1141">
          <cell r="B1141">
            <v>0</v>
          </cell>
        </row>
        <row r="1142">
          <cell r="B1142">
            <v>0</v>
          </cell>
        </row>
        <row r="1143">
          <cell r="B1143">
            <v>0</v>
          </cell>
        </row>
        <row r="1144">
          <cell r="B1144">
            <v>0</v>
          </cell>
        </row>
        <row r="1145">
          <cell r="B1145">
            <v>0</v>
          </cell>
        </row>
        <row r="1146">
          <cell r="B1146">
            <v>0</v>
          </cell>
        </row>
        <row r="1147">
          <cell r="B1147">
            <v>0</v>
          </cell>
        </row>
        <row r="1148">
          <cell r="B1148">
            <v>0</v>
          </cell>
        </row>
        <row r="1149">
          <cell r="B1149">
            <v>0</v>
          </cell>
        </row>
        <row r="1150">
          <cell r="B1150">
            <v>0</v>
          </cell>
        </row>
        <row r="1151">
          <cell r="B1151">
            <v>0</v>
          </cell>
        </row>
        <row r="1152">
          <cell r="B1152">
            <v>0</v>
          </cell>
        </row>
        <row r="1153">
          <cell r="B1153">
            <v>0</v>
          </cell>
        </row>
        <row r="1154">
          <cell r="B1154">
            <v>0</v>
          </cell>
        </row>
        <row r="1155">
          <cell r="B1155">
            <v>0</v>
          </cell>
        </row>
        <row r="1156">
          <cell r="B1156">
            <v>0</v>
          </cell>
        </row>
        <row r="1157">
          <cell r="B1157">
            <v>0</v>
          </cell>
        </row>
        <row r="1158">
          <cell r="B1158">
            <v>0</v>
          </cell>
        </row>
        <row r="1159">
          <cell r="B1159">
            <v>0</v>
          </cell>
        </row>
        <row r="1160">
          <cell r="B1160">
            <v>0</v>
          </cell>
        </row>
        <row r="1161">
          <cell r="B1161">
            <v>0</v>
          </cell>
        </row>
        <row r="1162">
          <cell r="B1162">
            <v>0</v>
          </cell>
        </row>
        <row r="1163">
          <cell r="B1163">
            <v>0</v>
          </cell>
        </row>
        <row r="1164">
          <cell r="B1164">
            <v>0</v>
          </cell>
        </row>
        <row r="1165">
          <cell r="B1165">
            <v>0</v>
          </cell>
        </row>
        <row r="1166">
          <cell r="B1166">
            <v>0</v>
          </cell>
        </row>
        <row r="1167">
          <cell r="B1167">
            <v>0</v>
          </cell>
        </row>
        <row r="1168">
          <cell r="B1168">
            <v>0</v>
          </cell>
        </row>
        <row r="1169">
          <cell r="B1169">
            <v>0</v>
          </cell>
        </row>
        <row r="1170">
          <cell r="B1170">
            <v>0</v>
          </cell>
        </row>
        <row r="1171">
          <cell r="B1171">
            <v>0</v>
          </cell>
        </row>
        <row r="1172">
          <cell r="B1172">
            <v>0</v>
          </cell>
        </row>
        <row r="1173">
          <cell r="B1173">
            <v>0</v>
          </cell>
        </row>
        <row r="1174">
          <cell r="B1174">
            <v>0</v>
          </cell>
        </row>
        <row r="1175">
          <cell r="B1175">
            <v>0</v>
          </cell>
        </row>
        <row r="1176">
          <cell r="B1176">
            <v>0</v>
          </cell>
        </row>
        <row r="1177">
          <cell r="B1177">
            <v>0</v>
          </cell>
        </row>
        <row r="1178">
          <cell r="B1178">
            <v>0</v>
          </cell>
        </row>
        <row r="1179">
          <cell r="B1179">
            <v>0</v>
          </cell>
        </row>
        <row r="1180">
          <cell r="B1180">
            <v>0</v>
          </cell>
        </row>
        <row r="1181">
          <cell r="B1181">
            <v>0</v>
          </cell>
        </row>
        <row r="1182">
          <cell r="B1182">
            <v>0</v>
          </cell>
        </row>
        <row r="1183">
          <cell r="B1183">
            <v>0</v>
          </cell>
        </row>
        <row r="1184">
          <cell r="B1184">
            <v>0</v>
          </cell>
        </row>
        <row r="1185">
          <cell r="B1185">
            <v>0</v>
          </cell>
        </row>
        <row r="1186">
          <cell r="B1186">
            <v>0</v>
          </cell>
        </row>
        <row r="1187">
          <cell r="B1187">
            <v>0</v>
          </cell>
        </row>
        <row r="1188">
          <cell r="B1188">
            <v>0</v>
          </cell>
        </row>
        <row r="1189">
          <cell r="B1189">
            <v>0</v>
          </cell>
        </row>
        <row r="1190">
          <cell r="B1190">
            <v>0</v>
          </cell>
        </row>
        <row r="1191">
          <cell r="B1191">
            <v>0</v>
          </cell>
        </row>
        <row r="1192">
          <cell r="B1192">
            <v>0</v>
          </cell>
        </row>
        <row r="1193">
          <cell r="B1193">
            <v>0</v>
          </cell>
        </row>
        <row r="1194">
          <cell r="B1194">
            <v>0</v>
          </cell>
        </row>
        <row r="1195">
          <cell r="B1195">
            <v>0</v>
          </cell>
        </row>
        <row r="1196">
          <cell r="B1196">
            <v>0</v>
          </cell>
        </row>
        <row r="1197">
          <cell r="B1197">
            <v>0</v>
          </cell>
        </row>
        <row r="1198">
          <cell r="B1198">
            <v>0</v>
          </cell>
        </row>
        <row r="1199">
          <cell r="B1199">
            <v>0</v>
          </cell>
        </row>
        <row r="1200">
          <cell r="B1200">
            <v>0</v>
          </cell>
        </row>
        <row r="1201">
          <cell r="B1201">
            <v>0</v>
          </cell>
        </row>
        <row r="1202">
          <cell r="B1202">
            <v>0</v>
          </cell>
        </row>
        <row r="1203">
          <cell r="B1203">
            <v>0</v>
          </cell>
        </row>
        <row r="1204">
          <cell r="B1204">
            <v>0</v>
          </cell>
        </row>
        <row r="1205">
          <cell r="B1205">
            <v>0</v>
          </cell>
        </row>
        <row r="1206">
          <cell r="B1206">
            <v>0</v>
          </cell>
        </row>
        <row r="1207">
          <cell r="B1207">
            <v>0</v>
          </cell>
        </row>
        <row r="1208">
          <cell r="B1208">
            <v>0</v>
          </cell>
        </row>
        <row r="1209">
          <cell r="B1209">
            <v>0</v>
          </cell>
        </row>
        <row r="1210">
          <cell r="B1210">
            <v>0</v>
          </cell>
        </row>
        <row r="1211">
          <cell r="B1211">
            <v>0</v>
          </cell>
        </row>
        <row r="1212">
          <cell r="B1212">
            <v>0</v>
          </cell>
        </row>
        <row r="1213">
          <cell r="B1213">
            <v>0</v>
          </cell>
        </row>
        <row r="1214">
          <cell r="B1214">
            <v>0</v>
          </cell>
        </row>
        <row r="1215">
          <cell r="B1215">
            <v>0</v>
          </cell>
        </row>
        <row r="1216">
          <cell r="B121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933"/>
  <sheetViews>
    <sheetView tabSelected="1" topLeftCell="H1" zoomScale="80" zoomScaleNormal="80" workbookViewId="0">
      <pane ySplit="4" topLeftCell="A5" activePane="bottomLeft" state="frozen"/>
      <selection pane="bottomLeft" sqref="A1:Q1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4" bestFit="1" customWidth="1"/>
    <col min="3" max="3" width="17.7109375" style="47" customWidth="1"/>
    <col min="4" max="4" width="29.42578125" style="70" bestFit="1" customWidth="1"/>
    <col min="5" max="5" width="10.85546875" style="113" customWidth="1"/>
    <col min="6" max="6" width="11.5703125" style="48" customWidth="1"/>
    <col min="7" max="7" width="64.140625" style="48" customWidth="1"/>
    <col min="8" max="11" width="7" style="48" customWidth="1"/>
    <col min="12" max="12" width="58.140625" style="48" customWidth="1"/>
    <col min="13" max="13" width="19.85546875" style="70" bestFit="1" customWidth="1"/>
    <col min="14" max="14" width="18" style="85" customWidth="1"/>
    <col min="15" max="15" width="42.42578125" style="85" customWidth="1"/>
    <col min="16" max="16" width="33.42578125" style="74" bestFit="1" customWidth="1"/>
    <col min="17" max="17" width="58.140625" style="66" bestFit="1" customWidth="1"/>
    <col min="18" max="16384" width="25.7109375" style="45"/>
  </cols>
  <sheetData>
    <row r="1" spans="1:17" ht="18" x14ac:dyDescent="0.25">
      <c r="A1" s="135" t="s">
        <v>2161</v>
      </c>
      <c r="B1" s="135"/>
      <c r="C1" s="135"/>
      <c r="D1" s="135"/>
      <c r="E1" s="136"/>
      <c r="F1" s="136"/>
      <c r="G1" s="136"/>
      <c r="H1" s="136"/>
      <c r="I1" s="136"/>
      <c r="J1" s="136"/>
      <c r="K1" s="136"/>
      <c r="L1" s="135"/>
      <c r="M1" s="135"/>
      <c r="N1" s="135"/>
      <c r="O1" s="135"/>
      <c r="P1" s="135"/>
      <c r="Q1" s="135"/>
    </row>
    <row r="2" spans="1:17" ht="18" x14ac:dyDescent="0.25">
      <c r="A2" s="133" t="s">
        <v>2158</v>
      </c>
      <c r="B2" s="133"/>
      <c r="C2" s="133"/>
      <c r="D2" s="133"/>
      <c r="E2" s="134"/>
      <c r="F2" s="134"/>
      <c r="G2" s="134"/>
      <c r="H2" s="134"/>
      <c r="I2" s="134"/>
      <c r="J2" s="134"/>
      <c r="K2" s="134"/>
      <c r="L2" s="133"/>
      <c r="M2" s="133"/>
      <c r="N2" s="133"/>
      <c r="O2" s="133"/>
      <c r="P2" s="133"/>
      <c r="Q2" s="133"/>
    </row>
    <row r="3" spans="1:17" ht="18.75" thickBot="1" x14ac:dyDescent="0.3">
      <c r="A3" s="137" t="s">
        <v>2565</v>
      </c>
      <c r="B3" s="137"/>
      <c r="C3" s="137"/>
      <c r="D3" s="137"/>
      <c r="E3" s="138"/>
      <c r="F3" s="138"/>
      <c r="G3" s="138"/>
      <c r="H3" s="138"/>
      <c r="I3" s="138"/>
      <c r="J3" s="138"/>
      <c r="K3" s="138"/>
      <c r="L3" s="137"/>
      <c r="M3" s="137"/>
      <c r="N3" s="137"/>
      <c r="O3" s="137"/>
      <c r="P3" s="137"/>
      <c r="Q3" s="13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5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2598</v>
      </c>
      <c r="Q4" s="76" t="s">
        <v>2457</v>
      </c>
    </row>
    <row r="5" spans="1:17" ht="18" x14ac:dyDescent="0.25">
      <c r="A5" s="118" t="str">
        <f>VLOOKUP(E5,'LISTADO ATM'!$A$2:$C$896,3,0)</f>
        <v>NORTE</v>
      </c>
      <c r="B5" s="109" t="s">
        <v>2594</v>
      </c>
      <c r="C5" s="101">
        <v>44233.490833333337</v>
      </c>
      <c r="D5" s="118" t="s">
        <v>2190</v>
      </c>
      <c r="E5" s="99">
        <v>538</v>
      </c>
      <c r="F5" s="84" t="str">
        <f>VLOOKUP(E5,VIP!$A$2:$O11365,2,0)</f>
        <v>DRBR538</v>
      </c>
      <c r="G5" s="98" t="str">
        <f>VLOOKUP(E5,'LISTADO ATM'!$A$2:$B$895,2,0)</f>
        <v>ATM  Autoservicio San Fco. Macorís</v>
      </c>
      <c r="H5" s="98" t="str">
        <f>VLOOKUP(E5,VIP!$A$2:$O16286,7,FALSE)</f>
        <v>Si</v>
      </c>
      <c r="I5" s="98" t="str">
        <f>VLOOKUP(E5,VIP!$A$2:$O8251,8,FALSE)</f>
        <v>Si</v>
      </c>
      <c r="J5" s="98" t="str">
        <f>VLOOKUP(E5,VIP!$A$2:$O8201,8,FALSE)</f>
        <v>Si</v>
      </c>
      <c r="K5" s="98" t="str">
        <f>VLOOKUP(E5,VIP!$A$2:$O11775,6,0)</f>
        <v>NO</v>
      </c>
      <c r="L5" s="104" t="s">
        <v>2228</v>
      </c>
      <c r="M5" s="103" t="s">
        <v>2472</v>
      </c>
      <c r="N5" s="102" t="s">
        <v>2480</v>
      </c>
      <c r="O5" s="118" t="s">
        <v>2488</v>
      </c>
      <c r="P5" s="123"/>
      <c r="Q5" s="103" t="s">
        <v>2228</v>
      </c>
    </row>
    <row r="6" spans="1:17" ht="18" x14ac:dyDescent="0.25">
      <c r="A6" s="118" t="str">
        <f>VLOOKUP(E6,'LISTADO ATM'!$A$2:$C$896,3,0)</f>
        <v>DISTRITO NACIONAL</v>
      </c>
      <c r="B6" s="109" t="s">
        <v>2595</v>
      </c>
      <c r="C6" s="101">
        <v>44233.489502314813</v>
      </c>
      <c r="D6" s="118" t="s">
        <v>2189</v>
      </c>
      <c r="E6" s="99">
        <v>354</v>
      </c>
      <c r="F6" s="84" t="str">
        <f>VLOOKUP(E6,VIP!$A$2:$O11366,2,0)</f>
        <v>DRBR354</v>
      </c>
      <c r="G6" s="98" t="str">
        <f>VLOOKUP(E6,'LISTADO ATM'!$A$2:$B$895,2,0)</f>
        <v xml:space="preserve">ATM Oficina Núñez de Cáceres II </v>
      </c>
      <c r="H6" s="98" t="str">
        <f>VLOOKUP(E6,VIP!$A$2:$O16287,7,FALSE)</f>
        <v>Si</v>
      </c>
      <c r="I6" s="98" t="str">
        <f>VLOOKUP(E6,VIP!$A$2:$O8252,8,FALSE)</f>
        <v>Si</v>
      </c>
      <c r="J6" s="98" t="str">
        <f>VLOOKUP(E6,VIP!$A$2:$O8202,8,FALSE)</f>
        <v>Si</v>
      </c>
      <c r="K6" s="98" t="str">
        <f>VLOOKUP(E6,VIP!$A$2:$O11776,6,0)</f>
        <v>NO</v>
      </c>
      <c r="L6" s="104" t="s">
        <v>2228</v>
      </c>
      <c r="M6" s="103" t="s">
        <v>2472</v>
      </c>
      <c r="N6" s="102" t="s">
        <v>2480</v>
      </c>
      <c r="O6" s="118" t="s">
        <v>2482</v>
      </c>
      <c r="P6" s="123"/>
      <c r="Q6" s="103" t="s">
        <v>2228</v>
      </c>
    </row>
    <row r="7" spans="1:17" ht="18" x14ac:dyDescent="0.25">
      <c r="A7" s="118" t="str">
        <f>VLOOKUP(E7,'LISTADO ATM'!$A$2:$C$896,3,0)</f>
        <v>DISTRITO NACIONAL</v>
      </c>
      <c r="B7" s="109" t="s">
        <v>2596</v>
      </c>
      <c r="C7" s="101">
        <v>44233.48746527778</v>
      </c>
      <c r="D7" s="118" t="s">
        <v>2189</v>
      </c>
      <c r="E7" s="99">
        <v>558</v>
      </c>
      <c r="F7" s="84" t="str">
        <f>VLOOKUP(E7,VIP!$A$2:$O11367,2,0)</f>
        <v>DRBR106</v>
      </c>
      <c r="G7" s="98" t="str">
        <f>VLOOKUP(E7,'LISTADO ATM'!$A$2:$B$895,2,0)</f>
        <v xml:space="preserve">ATM Base Naval 27 de Febrero (Sans Soucí) </v>
      </c>
      <c r="H7" s="98" t="str">
        <f>VLOOKUP(E7,VIP!$A$2:$O16288,7,FALSE)</f>
        <v>Si</v>
      </c>
      <c r="I7" s="98" t="str">
        <f>VLOOKUP(E7,VIP!$A$2:$O8253,8,FALSE)</f>
        <v>Si</v>
      </c>
      <c r="J7" s="98" t="str">
        <f>VLOOKUP(E7,VIP!$A$2:$O8203,8,FALSE)</f>
        <v>Si</v>
      </c>
      <c r="K7" s="98" t="str">
        <f>VLOOKUP(E7,VIP!$A$2:$O11777,6,0)</f>
        <v>NO</v>
      </c>
      <c r="L7" s="104" t="s">
        <v>2228</v>
      </c>
      <c r="M7" s="103" t="s">
        <v>2472</v>
      </c>
      <c r="N7" s="102" t="s">
        <v>2480</v>
      </c>
      <c r="O7" s="118" t="s">
        <v>2482</v>
      </c>
      <c r="P7" s="123"/>
      <c r="Q7" s="103" t="s">
        <v>2228</v>
      </c>
    </row>
    <row r="8" spans="1:17" ht="18" x14ac:dyDescent="0.25">
      <c r="A8" s="118" t="str">
        <f>VLOOKUP(E8,'LISTADO ATM'!$A$2:$C$896,3,0)</f>
        <v>DISTRITO NACIONAL</v>
      </c>
      <c r="B8" s="109" t="s">
        <v>2578</v>
      </c>
      <c r="C8" s="101">
        <v>44233.427164351851</v>
      </c>
      <c r="D8" s="118" t="s">
        <v>2189</v>
      </c>
      <c r="E8" s="99">
        <v>169</v>
      </c>
      <c r="F8" s="84" t="str">
        <f>VLOOKUP(E8,VIP!$A$2:$O11360,2,0)</f>
        <v>DRBR169</v>
      </c>
      <c r="G8" s="98" t="str">
        <f>VLOOKUP(E8,'LISTADO ATM'!$A$2:$B$895,2,0)</f>
        <v xml:space="preserve">ATM Oficina Caonabo </v>
      </c>
      <c r="H8" s="98" t="str">
        <f>VLOOKUP(E8,VIP!$A$2:$O16281,7,FALSE)</f>
        <v>Si</v>
      </c>
      <c r="I8" s="98" t="str">
        <f>VLOOKUP(E8,VIP!$A$2:$O8246,8,FALSE)</f>
        <v>Si</v>
      </c>
      <c r="J8" s="98" t="str">
        <f>VLOOKUP(E8,VIP!$A$2:$O8196,8,FALSE)</f>
        <v>Si</v>
      </c>
      <c r="K8" s="98" t="str">
        <f>VLOOKUP(E8,VIP!$A$2:$O11770,6,0)</f>
        <v>NO</v>
      </c>
      <c r="L8" s="104" t="s">
        <v>2228</v>
      </c>
      <c r="M8" s="103" t="s">
        <v>2472</v>
      </c>
      <c r="N8" s="102" t="s">
        <v>2480</v>
      </c>
      <c r="O8" s="118" t="s">
        <v>2482</v>
      </c>
      <c r="P8" s="123"/>
      <c r="Q8" s="103" t="s">
        <v>2228</v>
      </c>
    </row>
    <row r="9" spans="1:17" ht="18" x14ac:dyDescent="0.25">
      <c r="A9" s="118" t="str">
        <f>VLOOKUP(E9,'LISTADO ATM'!$A$2:$C$896,3,0)</f>
        <v>ESTE</v>
      </c>
      <c r="B9" s="109" t="s">
        <v>2579</v>
      </c>
      <c r="C9" s="101">
        <v>44233.411828703705</v>
      </c>
      <c r="D9" s="118" t="s">
        <v>2189</v>
      </c>
      <c r="E9" s="99">
        <v>631</v>
      </c>
      <c r="F9" s="84" t="str">
        <f>VLOOKUP(E9,VIP!$A$2:$O11361,2,0)</f>
        <v>DRBR417</v>
      </c>
      <c r="G9" s="98" t="str">
        <f>VLOOKUP(E9,'LISTADO ATM'!$A$2:$B$895,2,0)</f>
        <v xml:space="preserve">ATM ASOCODEQUI (San Pedro) </v>
      </c>
      <c r="H9" s="98" t="str">
        <f>VLOOKUP(E9,VIP!$A$2:$O16282,7,FALSE)</f>
        <v>Si</v>
      </c>
      <c r="I9" s="98" t="str">
        <f>VLOOKUP(E9,VIP!$A$2:$O8247,8,FALSE)</f>
        <v>Si</v>
      </c>
      <c r="J9" s="98" t="str">
        <f>VLOOKUP(E9,VIP!$A$2:$O8197,8,FALSE)</f>
        <v>Si</v>
      </c>
      <c r="K9" s="98" t="str">
        <f>VLOOKUP(E9,VIP!$A$2:$O11771,6,0)</f>
        <v>NO</v>
      </c>
      <c r="L9" s="104" t="s">
        <v>2228</v>
      </c>
      <c r="M9" s="103" t="s">
        <v>2472</v>
      </c>
      <c r="N9" s="102" t="s">
        <v>2480</v>
      </c>
      <c r="O9" s="118" t="s">
        <v>2482</v>
      </c>
      <c r="P9" s="123"/>
      <c r="Q9" s="103" t="s">
        <v>2228</v>
      </c>
    </row>
    <row r="10" spans="1:17" ht="18" x14ac:dyDescent="0.25">
      <c r="A10" s="118" t="str">
        <f>VLOOKUP(E10,'LISTADO ATM'!$A$2:$C$896,3,0)</f>
        <v>SUR</v>
      </c>
      <c r="B10" s="109" t="s">
        <v>2572</v>
      </c>
      <c r="C10" s="101">
        <v>44233.316759259258</v>
      </c>
      <c r="D10" s="118" t="s">
        <v>2189</v>
      </c>
      <c r="E10" s="99">
        <v>537</v>
      </c>
      <c r="F10" s="84" t="str">
        <f>VLOOKUP(E10,VIP!$A$2:$O11539,2,0)</f>
        <v>DRBR537</v>
      </c>
      <c r="G10" s="98" t="str">
        <f>VLOOKUP(E10,'LISTADO ATM'!$A$2:$B$895,2,0)</f>
        <v xml:space="preserve">ATM Estación Texaco Enriquillo (Barahona) </v>
      </c>
      <c r="H10" s="98" t="str">
        <f>VLOOKUP(E10,VIP!$A$2:$O16459,7,FALSE)</f>
        <v>Si</v>
      </c>
      <c r="I10" s="98" t="str">
        <f>VLOOKUP(E10,VIP!$A$2:$O8424,8,FALSE)</f>
        <v>Si</v>
      </c>
      <c r="J10" s="98" t="str">
        <f>VLOOKUP(E10,VIP!$A$2:$O8374,8,FALSE)</f>
        <v>Si</v>
      </c>
      <c r="K10" s="98" t="str">
        <f>VLOOKUP(E10,VIP!$A$2:$O11948,6,0)</f>
        <v>NO</v>
      </c>
      <c r="L10" s="104" t="s">
        <v>2228</v>
      </c>
      <c r="M10" s="103" t="s">
        <v>2472</v>
      </c>
      <c r="N10" s="102" t="s">
        <v>2480</v>
      </c>
      <c r="O10" s="118" t="s">
        <v>2482</v>
      </c>
      <c r="P10" s="123"/>
      <c r="Q10" s="103" t="s">
        <v>2228</v>
      </c>
    </row>
    <row r="11" spans="1:17" ht="18" x14ac:dyDescent="0.25">
      <c r="A11" s="118" t="str">
        <f>VLOOKUP(E11,'LISTADO ATM'!$A$2:$C$896,3,0)</f>
        <v>ESTE</v>
      </c>
      <c r="B11" s="109" t="s">
        <v>2567</v>
      </c>
      <c r="C11" s="101">
        <v>44233.051944444444</v>
      </c>
      <c r="D11" s="118" t="s">
        <v>2189</v>
      </c>
      <c r="E11" s="99">
        <v>480</v>
      </c>
      <c r="F11" s="84" t="str">
        <f>VLOOKUP(E11,VIP!$A$2:$O11538,2,0)</f>
        <v>DRBR480</v>
      </c>
      <c r="G11" s="98" t="str">
        <f>VLOOKUP(E11,'LISTADO ATM'!$A$2:$B$895,2,0)</f>
        <v>ATM UNP Farmaconal Higuey</v>
      </c>
      <c r="H11" s="98" t="str">
        <f>VLOOKUP(E11,VIP!$A$2:$O16458,7,FALSE)</f>
        <v>N/A</v>
      </c>
      <c r="I11" s="98" t="str">
        <f>VLOOKUP(E11,VIP!$A$2:$O8423,8,FALSE)</f>
        <v>N/A</v>
      </c>
      <c r="J11" s="98" t="str">
        <f>VLOOKUP(E11,VIP!$A$2:$O8373,8,FALSE)</f>
        <v>N/A</v>
      </c>
      <c r="K11" s="98" t="str">
        <f>VLOOKUP(E11,VIP!$A$2:$O11947,6,0)</f>
        <v>N/A</v>
      </c>
      <c r="L11" s="104" t="s">
        <v>2228</v>
      </c>
      <c r="M11" s="103" t="s">
        <v>2472</v>
      </c>
      <c r="N11" s="102" t="s">
        <v>2480</v>
      </c>
      <c r="O11" s="118" t="s">
        <v>2482</v>
      </c>
      <c r="P11" s="123"/>
      <c r="Q11" s="103" t="s">
        <v>2228</v>
      </c>
    </row>
    <row r="12" spans="1:17" ht="18" x14ac:dyDescent="0.25">
      <c r="A12" s="118" t="str">
        <f>VLOOKUP(E12,'LISTADO ATM'!$A$2:$C$896,3,0)</f>
        <v>DISTRITO NACIONAL</v>
      </c>
      <c r="B12" s="109" t="s">
        <v>2528</v>
      </c>
      <c r="C12" s="101">
        <v>44232.56894675926</v>
      </c>
      <c r="D12" s="118" t="s">
        <v>2189</v>
      </c>
      <c r="E12" s="99">
        <v>425</v>
      </c>
      <c r="F12" s="84" t="str">
        <f>VLOOKUP(E12,VIP!$A$2:$O11520,2,0)</f>
        <v>DRBR425</v>
      </c>
      <c r="G12" s="98" t="str">
        <f>VLOOKUP(E12,'LISTADO ATM'!$A$2:$B$895,2,0)</f>
        <v xml:space="preserve">ATM UNP Jumbo Luperón II </v>
      </c>
      <c r="H12" s="98" t="str">
        <f>VLOOKUP(E12,VIP!$A$2:$O16440,7,FALSE)</f>
        <v>Si</v>
      </c>
      <c r="I12" s="98" t="str">
        <f>VLOOKUP(E12,VIP!$A$2:$O8405,8,FALSE)</f>
        <v>Si</v>
      </c>
      <c r="J12" s="98" t="str">
        <f>VLOOKUP(E12,VIP!$A$2:$O8355,8,FALSE)</f>
        <v>Si</v>
      </c>
      <c r="K12" s="98" t="str">
        <f>VLOOKUP(E12,VIP!$A$2:$O11929,6,0)</f>
        <v>NO</v>
      </c>
      <c r="L12" s="104" t="s">
        <v>2228</v>
      </c>
      <c r="M12" s="103" t="s">
        <v>2472</v>
      </c>
      <c r="N12" s="102" t="s">
        <v>2494</v>
      </c>
      <c r="O12" s="118" t="s">
        <v>2482</v>
      </c>
      <c r="P12" s="123"/>
      <c r="Q12" s="103" t="s">
        <v>2228</v>
      </c>
    </row>
    <row r="13" spans="1:17" ht="18" x14ac:dyDescent="0.25">
      <c r="A13" s="118" t="str">
        <f>VLOOKUP(E13,'LISTADO ATM'!$A$2:$C$896,3,0)</f>
        <v>DISTRITO NACIONAL</v>
      </c>
      <c r="B13" s="109" t="s">
        <v>2532</v>
      </c>
      <c r="C13" s="101">
        <v>44232.507893518516</v>
      </c>
      <c r="D13" s="118" t="s">
        <v>2189</v>
      </c>
      <c r="E13" s="99">
        <v>314</v>
      </c>
      <c r="F13" s="84" t="str">
        <f>VLOOKUP(E13,VIP!$A$2:$O11524,2,0)</f>
        <v>DRBR314</v>
      </c>
      <c r="G13" s="98" t="str">
        <f>VLOOKUP(E13,'LISTADO ATM'!$A$2:$B$895,2,0)</f>
        <v xml:space="preserve">ATM UNP Cambita Garabito (San Cristóbal) </v>
      </c>
      <c r="H13" s="98" t="str">
        <f>VLOOKUP(E13,VIP!$A$2:$O16444,7,FALSE)</f>
        <v>Si</v>
      </c>
      <c r="I13" s="98" t="str">
        <f>VLOOKUP(E13,VIP!$A$2:$O8409,8,FALSE)</f>
        <v>Si</v>
      </c>
      <c r="J13" s="98" t="str">
        <f>VLOOKUP(E13,VIP!$A$2:$O8359,8,FALSE)</f>
        <v>Si</v>
      </c>
      <c r="K13" s="98" t="str">
        <f>VLOOKUP(E13,VIP!$A$2:$O11933,6,0)</f>
        <v>NO</v>
      </c>
      <c r="L13" s="104" t="s">
        <v>2228</v>
      </c>
      <c r="M13" s="103" t="s">
        <v>2472</v>
      </c>
      <c r="N13" s="102" t="s">
        <v>2494</v>
      </c>
      <c r="O13" s="118" t="s">
        <v>2482</v>
      </c>
      <c r="P13" s="123"/>
      <c r="Q13" s="103" t="s">
        <v>2228</v>
      </c>
    </row>
    <row r="14" spans="1:17" ht="18" x14ac:dyDescent="0.25">
      <c r="A14" s="118" t="str">
        <f>VLOOKUP(E14,'LISTADO ATM'!$A$2:$C$896,3,0)</f>
        <v>DISTRITO NACIONAL</v>
      </c>
      <c r="B14" s="109" t="s">
        <v>2517</v>
      </c>
      <c r="C14" s="101">
        <v>44232.014803240738</v>
      </c>
      <c r="D14" s="118" t="s">
        <v>2189</v>
      </c>
      <c r="E14" s="99">
        <v>953</v>
      </c>
      <c r="F14" s="84" t="str">
        <f>VLOOKUP(E14,VIP!$A$2:$O11506,2,0)</f>
        <v>DRBR01I</v>
      </c>
      <c r="G14" s="98" t="str">
        <f>VLOOKUP(E14,'LISTADO ATM'!$A$2:$B$895,2,0)</f>
        <v xml:space="preserve">ATM Estafeta Dirección General de Pasaportes/Migración </v>
      </c>
      <c r="H14" s="98" t="str">
        <f>VLOOKUP(E14,VIP!$A$2:$O16426,7,FALSE)</f>
        <v>Si</v>
      </c>
      <c r="I14" s="98" t="str">
        <f>VLOOKUP(E14,VIP!$A$2:$O8391,8,FALSE)</f>
        <v>Si</v>
      </c>
      <c r="J14" s="98" t="str">
        <f>VLOOKUP(E14,VIP!$A$2:$O8341,8,FALSE)</f>
        <v>Si</v>
      </c>
      <c r="K14" s="98" t="str">
        <f>VLOOKUP(E14,VIP!$A$2:$O11915,6,0)</f>
        <v>No</v>
      </c>
      <c r="L14" s="104" t="s">
        <v>2228</v>
      </c>
      <c r="M14" s="103" t="s">
        <v>2472</v>
      </c>
      <c r="N14" s="122" t="s">
        <v>2523</v>
      </c>
      <c r="O14" s="118" t="s">
        <v>2482</v>
      </c>
      <c r="P14" s="123"/>
      <c r="Q14" s="103" t="s">
        <v>2228</v>
      </c>
    </row>
    <row r="15" spans="1:17" ht="18" x14ac:dyDescent="0.25">
      <c r="A15" s="118" t="str">
        <f>VLOOKUP(E15,'LISTADO ATM'!$A$2:$C$896,3,0)</f>
        <v>DISTRITO NACIONAL</v>
      </c>
      <c r="B15" s="109" t="s">
        <v>2518</v>
      </c>
      <c r="C15" s="101">
        <v>44232.013321759259</v>
      </c>
      <c r="D15" s="118" t="s">
        <v>2189</v>
      </c>
      <c r="E15" s="99">
        <v>473</v>
      </c>
      <c r="F15" s="84" t="str">
        <f>VLOOKUP(E15,VIP!$A$2:$O11508,2,0)</f>
        <v>DRBR473</v>
      </c>
      <c r="G15" s="98" t="str">
        <f>VLOOKUP(E15,'LISTADO ATM'!$A$2:$B$895,2,0)</f>
        <v xml:space="preserve">ATM Oficina Carrefour II </v>
      </c>
      <c r="H15" s="98" t="str">
        <f>VLOOKUP(E15,VIP!$A$2:$O16428,7,FALSE)</f>
        <v>Si</v>
      </c>
      <c r="I15" s="98" t="str">
        <f>VLOOKUP(E15,VIP!$A$2:$O8393,8,FALSE)</f>
        <v>Si</v>
      </c>
      <c r="J15" s="98" t="str">
        <f>VLOOKUP(E15,VIP!$A$2:$O8343,8,FALSE)</f>
        <v>Si</v>
      </c>
      <c r="K15" s="98" t="str">
        <f>VLOOKUP(E15,VIP!$A$2:$O11917,6,0)</f>
        <v>NO</v>
      </c>
      <c r="L15" s="104" t="s">
        <v>2228</v>
      </c>
      <c r="M15" s="103" t="s">
        <v>2472</v>
      </c>
      <c r="N15" s="122" t="s">
        <v>2523</v>
      </c>
      <c r="O15" s="118" t="s">
        <v>2482</v>
      </c>
      <c r="P15" s="123"/>
      <c r="Q15" s="103" t="s">
        <v>2228</v>
      </c>
    </row>
    <row r="16" spans="1:17" ht="18" x14ac:dyDescent="0.25">
      <c r="A16" s="118" t="str">
        <f>VLOOKUP(E16,'LISTADO ATM'!$A$2:$C$896,3,0)</f>
        <v>ESTE</v>
      </c>
      <c r="B16" s="109" t="s">
        <v>2511</v>
      </c>
      <c r="C16" s="101">
        <v>44231.84584490741</v>
      </c>
      <c r="D16" s="118" t="s">
        <v>2189</v>
      </c>
      <c r="E16" s="99">
        <v>213</v>
      </c>
      <c r="F16" s="84" t="str">
        <f>VLOOKUP(E16,VIP!$A$2:$O11505,2,0)</f>
        <v>DRBR213</v>
      </c>
      <c r="G16" s="98" t="str">
        <f>VLOOKUP(E16,'LISTADO ATM'!$A$2:$B$895,2,0)</f>
        <v xml:space="preserve">ATM Almacenes Iberia (La Romana) </v>
      </c>
      <c r="H16" s="98" t="str">
        <f>VLOOKUP(E16,VIP!$A$2:$O16425,7,FALSE)</f>
        <v>Si</v>
      </c>
      <c r="I16" s="98" t="str">
        <f>VLOOKUP(E16,VIP!$A$2:$O8390,8,FALSE)</f>
        <v>Si</v>
      </c>
      <c r="J16" s="98" t="str">
        <f>VLOOKUP(E16,VIP!$A$2:$O8340,8,FALSE)</f>
        <v>Si</v>
      </c>
      <c r="K16" s="98" t="str">
        <f>VLOOKUP(E16,VIP!$A$2:$O11914,6,0)</f>
        <v>NO</v>
      </c>
      <c r="L16" s="104" t="s">
        <v>2228</v>
      </c>
      <c r="M16" s="103" t="s">
        <v>2472</v>
      </c>
      <c r="N16" s="102" t="s">
        <v>2480</v>
      </c>
      <c r="O16" s="118" t="s">
        <v>2482</v>
      </c>
      <c r="P16" s="123"/>
      <c r="Q16" s="103" t="s">
        <v>2228</v>
      </c>
    </row>
    <row r="17" spans="1:17" ht="18" x14ac:dyDescent="0.25">
      <c r="A17" s="118" t="str">
        <f>VLOOKUP(E17,'LISTADO ATM'!$A$2:$C$896,3,0)</f>
        <v>DISTRITO NACIONAL</v>
      </c>
      <c r="B17" s="109" t="s">
        <v>2516</v>
      </c>
      <c r="C17" s="101">
        <v>44231.684166666666</v>
      </c>
      <c r="D17" s="118" t="s">
        <v>2189</v>
      </c>
      <c r="E17" s="99">
        <v>169</v>
      </c>
      <c r="F17" s="84" t="str">
        <f>VLOOKUP(E17,VIP!$A$2:$O11536,2,0)</f>
        <v>DRBR169</v>
      </c>
      <c r="G17" s="98" t="str">
        <f>VLOOKUP(E17,'LISTADO ATM'!$A$2:$B$895,2,0)</f>
        <v xml:space="preserve">ATM Oficina Caonabo </v>
      </c>
      <c r="H17" s="98" t="str">
        <f>VLOOKUP(E17,VIP!$A$2:$O16456,7,FALSE)</f>
        <v>Si</v>
      </c>
      <c r="I17" s="98" t="str">
        <f>VLOOKUP(E17,VIP!$A$2:$O8421,8,FALSE)</f>
        <v>Si</v>
      </c>
      <c r="J17" s="98" t="str">
        <f>VLOOKUP(E17,VIP!$A$2:$O8371,8,FALSE)</f>
        <v>Si</v>
      </c>
      <c r="K17" s="98" t="str">
        <f>VLOOKUP(E17,VIP!$A$2:$O11945,6,0)</f>
        <v>NO</v>
      </c>
      <c r="L17" s="104" t="s">
        <v>2228</v>
      </c>
      <c r="M17" s="103" t="s">
        <v>2472</v>
      </c>
      <c r="N17" s="122" t="s">
        <v>2523</v>
      </c>
      <c r="O17" s="118" t="s">
        <v>2482</v>
      </c>
      <c r="P17" s="123"/>
      <c r="Q17" s="103" t="s">
        <v>2228</v>
      </c>
    </row>
    <row r="18" spans="1:17" s="86" customFormat="1" ht="18" x14ac:dyDescent="0.25">
      <c r="A18" s="118" t="str">
        <f>VLOOKUP(E18,'LISTADO ATM'!$A$2:$C$896,3,0)</f>
        <v>NORTE</v>
      </c>
      <c r="B18" s="109" t="s">
        <v>2509</v>
      </c>
      <c r="C18" s="101">
        <v>44231.572314814817</v>
      </c>
      <c r="D18" s="118" t="s">
        <v>2190</v>
      </c>
      <c r="E18" s="99">
        <v>940</v>
      </c>
      <c r="F18" s="84" t="str">
        <f>VLOOKUP(E18,VIP!$A$2:$O11509,2,0)</f>
        <v>DRBR12C</v>
      </c>
      <c r="G18" s="98" t="str">
        <f>VLOOKUP(E18,'LISTADO ATM'!$A$2:$B$895,2,0)</f>
        <v xml:space="preserve">ATM Oficina El Portal (Santiago) </v>
      </c>
      <c r="H18" s="98" t="str">
        <f>VLOOKUP(E18,VIP!$A$2:$O16429,7,FALSE)</f>
        <v>Si</v>
      </c>
      <c r="I18" s="98" t="str">
        <f>VLOOKUP(E18,VIP!$A$2:$O8394,8,FALSE)</f>
        <v>Si</v>
      </c>
      <c r="J18" s="98" t="str">
        <f>VLOOKUP(E18,VIP!$A$2:$O8344,8,FALSE)</f>
        <v>Si</v>
      </c>
      <c r="K18" s="98" t="str">
        <f>VLOOKUP(E18,VIP!$A$2:$O11918,6,0)</f>
        <v>SI</v>
      </c>
      <c r="L18" s="104" t="s">
        <v>2228</v>
      </c>
      <c r="M18" s="103" t="s">
        <v>2472</v>
      </c>
      <c r="N18" s="122" t="s">
        <v>2523</v>
      </c>
      <c r="O18" s="118" t="s">
        <v>2488</v>
      </c>
      <c r="P18" s="123"/>
      <c r="Q18" s="103" t="s">
        <v>2228</v>
      </c>
    </row>
    <row r="19" spans="1:17" s="86" customFormat="1" ht="18" x14ac:dyDescent="0.25">
      <c r="A19" s="118" t="str">
        <f>VLOOKUP(E19,'LISTADO ATM'!$A$2:$C$896,3,0)</f>
        <v>SUR</v>
      </c>
      <c r="B19" s="109" t="s">
        <v>2506</v>
      </c>
      <c r="C19" s="101">
        <v>44231.391226851854</v>
      </c>
      <c r="D19" s="118" t="s">
        <v>2189</v>
      </c>
      <c r="E19" s="99">
        <v>296</v>
      </c>
      <c r="F19" s="84" t="str">
        <f>VLOOKUP(E19,VIP!$A$2:$O11508,2,0)</f>
        <v>DRBR296</v>
      </c>
      <c r="G19" s="98" t="str">
        <f>VLOOKUP(E19,'LISTADO ATM'!$A$2:$B$895,2,0)</f>
        <v>ATM Estación BANICOMB (Baní)  ECO Petroleo</v>
      </c>
      <c r="H19" s="98" t="str">
        <f>VLOOKUP(E19,VIP!$A$2:$O16428,7,FALSE)</f>
        <v>Si</v>
      </c>
      <c r="I19" s="98" t="str">
        <f>VLOOKUP(E19,VIP!$A$2:$O8393,8,FALSE)</f>
        <v>Si</v>
      </c>
      <c r="J19" s="98" t="str">
        <f>VLOOKUP(E19,VIP!$A$2:$O8343,8,FALSE)</f>
        <v>Si</v>
      </c>
      <c r="K19" s="98" t="str">
        <f>VLOOKUP(E19,VIP!$A$2:$O11917,6,0)</f>
        <v>NO</v>
      </c>
      <c r="L19" s="104" t="s">
        <v>2228</v>
      </c>
      <c r="M19" s="103" t="s">
        <v>2472</v>
      </c>
      <c r="N19" s="102" t="s">
        <v>2480</v>
      </c>
      <c r="O19" s="118" t="s">
        <v>2482</v>
      </c>
      <c r="P19" s="123"/>
      <c r="Q19" s="103" t="s">
        <v>2228</v>
      </c>
    </row>
    <row r="20" spans="1:17" s="86" customFormat="1" ht="18" x14ac:dyDescent="0.25">
      <c r="A20" s="118" t="str">
        <f>VLOOKUP(E20,'LISTADO ATM'!$A$2:$C$896,3,0)</f>
        <v>DISTRITO NACIONAL</v>
      </c>
      <c r="B20" s="109" t="s">
        <v>2505</v>
      </c>
      <c r="C20" s="101">
        <v>44230.706909722219</v>
      </c>
      <c r="D20" s="118" t="s">
        <v>2189</v>
      </c>
      <c r="E20" s="99">
        <v>517</v>
      </c>
      <c r="F20" s="84" t="str">
        <f>VLOOKUP(E20,VIP!$A$2:$O11673,2,0)</f>
        <v>DRBR517</v>
      </c>
      <c r="G20" s="98" t="str">
        <f>VLOOKUP(E20,'LISTADO ATM'!$A$2:$B$895,2,0)</f>
        <v xml:space="preserve">ATM Autobanco Oficina Sans Soucí </v>
      </c>
      <c r="H20" s="98" t="str">
        <f>VLOOKUP(E20,VIP!$A$2:$O16593,7,FALSE)</f>
        <v>Si</v>
      </c>
      <c r="I20" s="98" t="str">
        <f>VLOOKUP(E20,VIP!$A$2:$O8558,8,FALSE)</f>
        <v>Si</v>
      </c>
      <c r="J20" s="98" t="str">
        <f>VLOOKUP(E20,VIP!$A$2:$O8508,8,FALSE)</f>
        <v>Si</v>
      </c>
      <c r="K20" s="98" t="str">
        <f>VLOOKUP(E20,VIP!$A$2:$O12082,6,0)</f>
        <v>SI</v>
      </c>
      <c r="L20" s="104" t="s">
        <v>2228</v>
      </c>
      <c r="M20" s="103" t="s">
        <v>2472</v>
      </c>
      <c r="N20" s="102" t="s">
        <v>2494</v>
      </c>
      <c r="O20" s="118" t="s">
        <v>2482</v>
      </c>
      <c r="P20" s="123"/>
      <c r="Q20" s="103" t="s">
        <v>2228</v>
      </c>
    </row>
    <row r="21" spans="1:17" s="86" customFormat="1" ht="18" x14ac:dyDescent="0.25">
      <c r="A21" s="118" t="str">
        <f>VLOOKUP(E21,'LISTADO ATM'!$A$2:$C$896,3,0)</f>
        <v>DISTRITO NACIONAL</v>
      </c>
      <c r="B21" s="109" t="s">
        <v>2504</v>
      </c>
      <c r="C21" s="101">
        <v>44230.598587962966</v>
      </c>
      <c r="D21" s="118" t="s">
        <v>2189</v>
      </c>
      <c r="E21" s="99">
        <v>918</v>
      </c>
      <c r="F21" s="84" t="str">
        <f>VLOOKUP(E21,VIP!$A$2:$O11651,2,0)</f>
        <v>DRBR918</v>
      </c>
      <c r="G21" s="98" t="str">
        <f>VLOOKUP(E21,'LISTADO ATM'!$A$2:$B$895,2,0)</f>
        <v xml:space="preserve">ATM S/M Liverpool de la Jacobo Majluta </v>
      </c>
      <c r="H21" s="98" t="str">
        <f>VLOOKUP(E21,VIP!$A$2:$O16571,7,FALSE)</f>
        <v>Si</v>
      </c>
      <c r="I21" s="98" t="str">
        <f>VLOOKUP(E21,VIP!$A$2:$O8536,8,FALSE)</f>
        <v>Si</v>
      </c>
      <c r="J21" s="98" t="str">
        <f>VLOOKUP(E21,VIP!$A$2:$O8486,8,FALSE)</f>
        <v>Si</v>
      </c>
      <c r="K21" s="98" t="str">
        <f>VLOOKUP(E21,VIP!$A$2:$O12060,6,0)</f>
        <v>NO</v>
      </c>
      <c r="L21" s="104" t="s">
        <v>2228</v>
      </c>
      <c r="M21" s="103" t="s">
        <v>2472</v>
      </c>
      <c r="N21" s="102" t="s">
        <v>2480</v>
      </c>
      <c r="O21" s="118" t="s">
        <v>2482</v>
      </c>
      <c r="P21" s="123"/>
      <c r="Q21" s="103" t="s">
        <v>2228</v>
      </c>
    </row>
    <row r="22" spans="1:17" s="86" customFormat="1" ht="18" x14ac:dyDescent="0.25">
      <c r="A22" s="118" t="str">
        <f>VLOOKUP(E22,'LISTADO ATM'!$A$2:$C$896,3,0)</f>
        <v>DISTRITO NACIONAL</v>
      </c>
      <c r="B22" s="109">
        <v>335777040</v>
      </c>
      <c r="C22" s="101">
        <v>44228.251388888886</v>
      </c>
      <c r="D22" s="118" t="s">
        <v>2189</v>
      </c>
      <c r="E22" s="99">
        <v>708</v>
      </c>
      <c r="F22" s="84" t="str">
        <f>VLOOKUP(E22,VIP!$A$2:$O11469,2,0)</f>
        <v>DRBR505</v>
      </c>
      <c r="G22" s="98" t="str">
        <f>VLOOKUP(E22,'LISTADO ATM'!$A$2:$B$895,2,0)</f>
        <v xml:space="preserve">ATM El Vestir De Hoy </v>
      </c>
      <c r="H22" s="98" t="str">
        <f>VLOOKUP(E22,VIP!$A$2:$O16389,7,FALSE)</f>
        <v>Si</v>
      </c>
      <c r="I22" s="98" t="str">
        <f>VLOOKUP(E22,VIP!$A$2:$O8354,8,FALSE)</f>
        <v>Si</v>
      </c>
      <c r="J22" s="98" t="str">
        <f>VLOOKUP(E22,VIP!$A$2:$O8304,8,FALSE)</f>
        <v>Si</v>
      </c>
      <c r="K22" s="98" t="str">
        <f>VLOOKUP(E22,VIP!$A$2:$O11878,6,0)</f>
        <v>NO</v>
      </c>
      <c r="L22" s="104" t="s">
        <v>2228</v>
      </c>
      <c r="M22" s="103" t="s">
        <v>2472</v>
      </c>
      <c r="N22" s="102" t="s">
        <v>2494</v>
      </c>
      <c r="O22" s="118" t="s">
        <v>2482</v>
      </c>
      <c r="P22" s="123"/>
      <c r="Q22" s="103" t="s">
        <v>2228</v>
      </c>
    </row>
    <row r="23" spans="1:17" s="86" customFormat="1" ht="18" x14ac:dyDescent="0.25">
      <c r="A23" s="118" t="str">
        <f>VLOOKUP(E23,'LISTADO ATM'!$A$2:$C$896,3,0)</f>
        <v>DISTRITO NACIONAL</v>
      </c>
      <c r="B23" s="109">
        <v>335766639</v>
      </c>
      <c r="C23" s="101">
        <v>44214.57099537037</v>
      </c>
      <c r="D23" s="118" t="s">
        <v>2189</v>
      </c>
      <c r="E23" s="99">
        <v>384</v>
      </c>
      <c r="F23" s="84" t="e">
        <f>VLOOKUP(E23,VIP!$A$2:$O11357,2,0)</f>
        <v>#N/A</v>
      </c>
      <c r="G23" s="98" t="str">
        <f>VLOOKUP(E23,'LISTADO ATM'!$A$2:$B$895,2,0)</f>
        <v>ATM Sotano Torre Banreservas</v>
      </c>
      <c r="H23" s="98" t="e">
        <f>VLOOKUP(E23,VIP!$A$2:$O16278,7,FALSE)</f>
        <v>#N/A</v>
      </c>
      <c r="I23" s="98" t="e">
        <f>VLOOKUP(E23,VIP!$A$2:$O8243,8,FALSE)</f>
        <v>#N/A</v>
      </c>
      <c r="J23" s="98" t="e">
        <f>VLOOKUP(E23,VIP!$A$2:$O8193,8,FALSE)</f>
        <v>#N/A</v>
      </c>
      <c r="K23" s="98" t="e">
        <f>VLOOKUP(E23,VIP!$A$2:$O11767,6,0)</f>
        <v>#N/A</v>
      </c>
      <c r="L23" s="104" t="s">
        <v>2228</v>
      </c>
      <c r="M23" s="103" t="s">
        <v>2472</v>
      </c>
      <c r="N23" s="102" t="s">
        <v>2494</v>
      </c>
      <c r="O23" s="118" t="s">
        <v>2482</v>
      </c>
      <c r="P23" s="123"/>
      <c r="Q23" s="103" t="s">
        <v>2228</v>
      </c>
    </row>
    <row r="24" spans="1:17" s="86" customFormat="1" ht="18" x14ac:dyDescent="0.25">
      <c r="A24" s="118" t="str">
        <f>VLOOKUP(E24,'LISTADO ATM'!$A$2:$C$896,3,0)</f>
        <v>DISTRITO NACIONAL</v>
      </c>
      <c r="B24" s="109" t="s">
        <v>2577</v>
      </c>
      <c r="C24" s="101">
        <v>44233.430555555555</v>
      </c>
      <c r="D24" s="118" t="s">
        <v>2189</v>
      </c>
      <c r="E24" s="99">
        <v>493</v>
      </c>
      <c r="F24" s="84" t="str">
        <f>VLOOKUP(E24,VIP!$A$2:$O11359,2,0)</f>
        <v>DRBR493</v>
      </c>
      <c r="G24" s="98" t="str">
        <f>VLOOKUP(E24,'LISTADO ATM'!$A$2:$B$895,2,0)</f>
        <v xml:space="preserve">ATM Oficina Haina Occidental II </v>
      </c>
      <c r="H24" s="98" t="str">
        <f>VLOOKUP(E24,VIP!$A$2:$O16280,7,FALSE)</f>
        <v>Si</v>
      </c>
      <c r="I24" s="98" t="str">
        <f>VLOOKUP(E24,VIP!$A$2:$O8245,8,FALSE)</f>
        <v>Si</v>
      </c>
      <c r="J24" s="98" t="str">
        <f>VLOOKUP(E24,VIP!$A$2:$O8195,8,FALSE)</f>
        <v>Si</v>
      </c>
      <c r="K24" s="98" t="str">
        <f>VLOOKUP(E24,VIP!$A$2:$O11769,6,0)</f>
        <v>NO</v>
      </c>
      <c r="L24" s="104" t="s">
        <v>2228</v>
      </c>
      <c r="M24" s="123" t="s">
        <v>2575</v>
      </c>
      <c r="N24" s="102" t="s">
        <v>2480</v>
      </c>
      <c r="O24" s="118" t="s">
        <v>2482</v>
      </c>
      <c r="P24" s="123"/>
      <c r="Q24" s="122">
        <v>44233.600081018521</v>
      </c>
    </row>
    <row r="25" spans="1:17" s="86" customFormat="1" ht="18" x14ac:dyDescent="0.25">
      <c r="A25" s="118" t="str">
        <f>VLOOKUP(E25,'LISTADO ATM'!$A$2:$C$896,3,0)</f>
        <v>NORTE</v>
      </c>
      <c r="B25" s="109" t="s">
        <v>2580</v>
      </c>
      <c r="C25" s="101">
        <v>44233.407384259262</v>
      </c>
      <c r="D25" s="118" t="s">
        <v>2190</v>
      </c>
      <c r="E25" s="99">
        <v>181</v>
      </c>
      <c r="F25" s="84" t="str">
        <f>VLOOKUP(E25,VIP!$A$2:$O11362,2,0)</f>
        <v>DRBR181</v>
      </c>
      <c r="G25" s="98" t="str">
        <f>VLOOKUP(E25,'LISTADO ATM'!$A$2:$B$895,2,0)</f>
        <v xml:space="preserve">ATM Oficina Sabaneta </v>
      </c>
      <c r="H25" s="98" t="str">
        <f>VLOOKUP(E25,VIP!$A$2:$O16283,7,FALSE)</f>
        <v>Si</v>
      </c>
      <c r="I25" s="98" t="str">
        <f>VLOOKUP(E25,VIP!$A$2:$O8248,8,FALSE)</f>
        <v>Si</v>
      </c>
      <c r="J25" s="98" t="str">
        <f>VLOOKUP(E25,VIP!$A$2:$O8198,8,FALSE)</f>
        <v>Si</v>
      </c>
      <c r="K25" s="98" t="str">
        <f>VLOOKUP(E25,VIP!$A$2:$O11772,6,0)</f>
        <v>SI</v>
      </c>
      <c r="L25" s="104" t="s">
        <v>2228</v>
      </c>
      <c r="M25" s="123" t="s">
        <v>2575</v>
      </c>
      <c r="N25" s="102" t="s">
        <v>2480</v>
      </c>
      <c r="O25" s="118" t="s">
        <v>2586</v>
      </c>
      <c r="P25" s="123"/>
      <c r="Q25" s="122">
        <v>44233.586342592593</v>
      </c>
    </row>
    <row r="26" spans="1:17" s="86" customFormat="1" ht="18" x14ac:dyDescent="0.25">
      <c r="A26" s="118" t="str">
        <f>VLOOKUP(E26,'LISTADO ATM'!$A$2:$C$896,3,0)</f>
        <v>NORTE</v>
      </c>
      <c r="B26" s="109" t="s">
        <v>2573</v>
      </c>
      <c r="C26" s="101">
        <v>44233.277499999997</v>
      </c>
      <c r="D26" s="118" t="s">
        <v>2190</v>
      </c>
      <c r="E26" s="99">
        <v>779</v>
      </c>
      <c r="F26" s="84" t="str">
        <f>VLOOKUP(E26,VIP!$A$2:$O11540,2,0)</f>
        <v>DRBR206</v>
      </c>
      <c r="G26" s="98" t="str">
        <f>VLOOKUP(E26,'LISTADO ATM'!$A$2:$B$895,2,0)</f>
        <v xml:space="preserve">ATM Zona Franca Esperanza I (Mao) </v>
      </c>
      <c r="H26" s="98" t="str">
        <f>VLOOKUP(E26,VIP!$A$2:$O16460,7,FALSE)</f>
        <v>Si</v>
      </c>
      <c r="I26" s="98" t="str">
        <f>VLOOKUP(E26,VIP!$A$2:$O8425,8,FALSE)</f>
        <v>Si</v>
      </c>
      <c r="J26" s="98" t="str">
        <f>VLOOKUP(E26,VIP!$A$2:$O8375,8,FALSE)</f>
        <v>Si</v>
      </c>
      <c r="K26" s="98" t="str">
        <f>VLOOKUP(E26,VIP!$A$2:$O11949,6,0)</f>
        <v>NO</v>
      </c>
      <c r="L26" s="104" t="s">
        <v>2228</v>
      </c>
      <c r="M26" s="123" t="s">
        <v>2575</v>
      </c>
      <c r="N26" s="102" t="s">
        <v>2480</v>
      </c>
      <c r="O26" s="118" t="s">
        <v>2488</v>
      </c>
      <c r="P26" s="123"/>
      <c r="Q26" s="122">
        <v>44233.591087962966</v>
      </c>
    </row>
    <row r="27" spans="1:17" s="86" customFormat="1" ht="18" x14ac:dyDescent="0.25">
      <c r="A27" s="118" t="str">
        <f>VLOOKUP(E27,'LISTADO ATM'!$A$2:$C$896,3,0)</f>
        <v>NORTE</v>
      </c>
      <c r="B27" s="109" t="s">
        <v>2570</v>
      </c>
      <c r="C27" s="101">
        <v>44233.037916666668</v>
      </c>
      <c r="D27" s="118" t="s">
        <v>2190</v>
      </c>
      <c r="E27" s="99">
        <v>854</v>
      </c>
      <c r="F27" s="84" t="str">
        <f>VLOOKUP(E27,VIP!$A$2:$O11541,2,0)</f>
        <v>DRBR854</v>
      </c>
      <c r="G27" s="98" t="str">
        <f>VLOOKUP(E27,'LISTADO ATM'!$A$2:$B$895,2,0)</f>
        <v xml:space="preserve">ATM Centro Comercial Blanco Batista </v>
      </c>
      <c r="H27" s="98" t="str">
        <f>VLOOKUP(E27,VIP!$A$2:$O16461,7,FALSE)</f>
        <v>Si</v>
      </c>
      <c r="I27" s="98" t="str">
        <f>VLOOKUP(E27,VIP!$A$2:$O8426,8,FALSE)</f>
        <v>Si</v>
      </c>
      <c r="J27" s="98" t="str">
        <f>VLOOKUP(E27,VIP!$A$2:$O8376,8,FALSE)</f>
        <v>Si</v>
      </c>
      <c r="K27" s="98" t="str">
        <f>VLOOKUP(E27,VIP!$A$2:$O11950,6,0)</f>
        <v>NO</v>
      </c>
      <c r="L27" s="104" t="s">
        <v>2228</v>
      </c>
      <c r="M27" s="123" t="s">
        <v>2575</v>
      </c>
      <c r="N27" s="102" t="s">
        <v>2480</v>
      </c>
      <c r="O27" s="118" t="s">
        <v>2488</v>
      </c>
      <c r="P27" s="123"/>
      <c r="Q27" s="122">
        <v>44233.59375</v>
      </c>
    </row>
    <row r="28" spans="1:17" s="86" customFormat="1" ht="18" x14ac:dyDescent="0.25">
      <c r="A28" s="118" t="str">
        <f>VLOOKUP(E28,'LISTADO ATM'!$A$2:$C$896,3,0)</f>
        <v>DISTRITO NACIONAL</v>
      </c>
      <c r="B28" s="109" t="s">
        <v>2553</v>
      </c>
      <c r="C28" s="101">
        <v>44232.916805555556</v>
      </c>
      <c r="D28" s="118" t="s">
        <v>2189</v>
      </c>
      <c r="E28" s="99">
        <v>160</v>
      </c>
      <c r="F28" s="84" t="str">
        <f>VLOOKUP(E28,VIP!$A$2:$O11537,2,0)</f>
        <v>DRBR160</v>
      </c>
      <c r="G28" s="98" t="str">
        <f>VLOOKUP(E28,'LISTADO ATM'!$A$2:$B$895,2,0)</f>
        <v xml:space="preserve">ATM Oficina Herrera </v>
      </c>
      <c r="H28" s="98" t="str">
        <f>VLOOKUP(E28,VIP!$A$2:$O16457,7,FALSE)</f>
        <v>Si</v>
      </c>
      <c r="I28" s="98" t="str">
        <f>VLOOKUP(E28,VIP!$A$2:$O8422,8,FALSE)</f>
        <v>Si</v>
      </c>
      <c r="J28" s="98" t="str">
        <f>VLOOKUP(E28,VIP!$A$2:$O8372,8,FALSE)</f>
        <v>Si</v>
      </c>
      <c r="K28" s="98" t="str">
        <f>VLOOKUP(E28,VIP!$A$2:$O11946,6,0)</f>
        <v>NO</v>
      </c>
      <c r="L28" s="104" t="s">
        <v>2228</v>
      </c>
      <c r="M28" s="123" t="s">
        <v>2575</v>
      </c>
      <c r="N28" s="102" t="s">
        <v>2480</v>
      </c>
      <c r="O28" s="118" t="s">
        <v>2482</v>
      </c>
      <c r="P28" s="123"/>
      <c r="Q28" s="122">
        <v>44233.59579861111</v>
      </c>
    </row>
    <row r="29" spans="1:17" s="86" customFormat="1" ht="18" x14ac:dyDescent="0.25">
      <c r="A29" s="118" t="str">
        <f>VLOOKUP(E29,'LISTADO ATM'!$A$2:$C$896,3,0)</f>
        <v>DISTRITO NACIONAL</v>
      </c>
      <c r="B29" s="109" t="s">
        <v>2531</v>
      </c>
      <c r="C29" s="101">
        <v>44232.514953703707</v>
      </c>
      <c r="D29" s="118" t="s">
        <v>2189</v>
      </c>
      <c r="E29" s="99">
        <v>816</v>
      </c>
      <c r="F29" s="84" t="str">
        <f>VLOOKUP(E29,VIP!$A$2:$O11523,2,0)</f>
        <v>DRBR816</v>
      </c>
      <c r="G29" s="98" t="str">
        <f>VLOOKUP(E29,'LISTADO ATM'!$A$2:$B$895,2,0)</f>
        <v xml:space="preserve">ATM Oficina Pedro Brand </v>
      </c>
      <c r="H29" s="98" t="str">
        <f>VLOOKUP(E29,VIP!$A$2:$O16443,7,FALSE)</f>
        <v>Si</v>
      </c>
      <c r="I29" s="98" t="str">
        <f>VLOOKUP(E29,VIP!$A$2:$O8408,8,FALSE)</f>
        <v>Si</v>
      </c>
      <c r="J29" s="98" t="str">
        <f>VLOOKUP(E29,VIP!$A$2:$O8358,8,FALSE)</f>
        <v>Si</v>
      </c>
      <c r="K29" s="98" t="str">
        <f>VLOOKUP(E29,VIP!$A$2:$O11932,6,0)</f>
        <v>NO</v>
      </c>
      <c r="L29" s="104" t="s">
        <v>2228</v>
      </c>
      <c r="M29" s="123" t="s">
        <v>2575</v>
      </c>
      <c r="N29" s="102" t="s">
        <v>2494</v>
      </c>
      <c r="O29" s="118" t="s">
        <v>2482</v>
      </c>
      <c r="P29" s="123"/>
      <c r="Q29" s="122">
        <v>44233.584143518521</v>
      </c>
    </row>
    <row r="30" spans="1:17" s="86" customFormat="1" ht="18" x14ac:dyDescent="0.25">
      <c r="A30" s="118" t="str">
        <f>VLOOKUP(E30,'LISTADO ATM'!$A$2:$C$896,3,0)</f>
        <v>DISTRITO NACIONAL</v>
      </c>
      <c r="B30" s="109" t="s">
        <v>2510</v>
      </c>
      <c r="C30" s="101">
        <v>44231.846493055556</v>
      </c>
      <c r="D30" s="118" t="s">
        <v>2189</v>
      </c>
      <c r="E30" s="99">
        <v>244</v>
      </c>
      <c r="F30" s="84" t="str">
        <f>VLOOKUP(E30,VIP!$A$2:$O11504,2,0)</f>
        <v>DRBR244</v>
      </c>
      <c r="G30" s="98" t="str">
        <f>VLOOKUP(E30,'LISTADO ATM'!$A$2:$B$895,2,0)</f>
        <v xml:space="preserve">ATM Ministerio de Hacienda (antiguo Finanzas) </v>
      </c>
      <c r="H30" s="98" t="str">
        <f>VLOOKUP(E30,VIP!$A$2:$O16424,7,FALSE)</f>
        <v>Si</v>
      </c>
      <c r="I30" s="98" t="str">
        <f>VLOOKUP(E30,VIP!$A$2:$O8389,8,FALSE)</f>
        <v>Si</v>
      </c>
      <c r="J30" s="98" t="str">
        <f>VLOOKUP(E30,VIP!$A$2:$O8339,8,FALSE)</f>
        <v>Si</v>
      </c>
      <c r="K30" s="98" t="str">
        <f>VLOOKUP(E30,VIP!$A$2:$O11913,6,0)</f>
        <v>NO</v>
      </c>
      <c r="L30" s="104" t="s">
        <v>2228</v>
      </c>
      <c r="M30" s="123" t="s">
        <v>2575</v>
      </c>
      <c r="N30" s="122" t="s">
        <v>2523</v>
      </c>
      <c r="O30" s="118" t="s">
        <v>2482</v>
      </c>
      <c r="P30" s="123"/>
      <c r="Q30" s="122">
        <v>44233.546527777777</v>
      </c>
    </row>
    <row r="31" spans="1:17" s="86" customFormat="1" ht="18" x14ac:dyDescent="0.25">
      <c r="A31" s="118" t="str">
        <f>VLOOKUP(E31,'LISTADO ATM'!$A$2:$C$896,3,0)</f>
        <v>DISTRITO NACIONAL</v>
      </c>
      <c r="B31" s="109" t="s">
        <v>2512</v>
      </c>
      <c r="C31" s="101">
        <v>44231.795486111114</v>
      </c>
      <c r="D31" s="118" t="s">
        <v>2189</v>
      </c>
      <c r="E31" s="99">
        <v>113</v>
      </c>
      <c r="F31" s="84" t="str">
        <f>VLOOKUP(E31,VIP!$A$2:$O11518,2,0)</f>
        <v>DRBR113</v>
      </c>
      <c r="G31" s="98" t="str">
        <f>VLOOKUP(E31,'LISTADO ATM'!$A$2:$B$895,2,0)</f>
        <v xml:space="preserve">ATM Autoservicio Atalaya del Mar </v>
      </c>
      <c r="H31" s="98" t="str">
        <f>VLOOKUP(E31,VIP!$A$2:$O16438,7,FALSE)</f>
        <v>Si</v>
      </c>
      <c r="I31" s="98" t="str">
        <f>VLOOKUP(E31,VIP!$A$2:$O8403,8,FALSE)</f>
        <v>No</v>
      </c>
      <c r="J31" s="98" t="str">
        <f>VLOOKUP(E31,VIP!$A$2:$O8353,8,FALSE)</f>
        <v>No</v>
      </c>
      <c r="K31" s="98" t="str">
        <f>VLOOKUP(E31,VIP!$A$2:$O11927,6,0)</f>
        <v>NO</v>
      </c>
      <c r="L31" s="104" t="s">
        <v>2228</v>
      </c>
      <c r="M31" s="123" t="s">
        <v>2575</v>
      </c>
      <c r="N31" s="102" t="s">
        <v>2480</v>
      </c>
      <c r="O31" s="118" t="s">
        <v>2482</v>
      </c>
      <c r="P31" s="123"/>
      <c r="Q31" s="122">
        <v>44233.581793981481</v>
      </c>
    </row>
    <row r="32" spans="1:17" s="86" customFormat="1" ht="18" x14ac:dyDescent="0.25">
      <c r="A32" s="118" t="str">
        <f>VLOOKUP(E32,'LISTADO ATM'!$A$2:$C$896,3,0)</f>
        <v>DISTRITO NACIONAL</v>
      </c>
      <c r="B32" s="109" t="s">
        <v>2535</v>
      </c>
      <c r="C32" s="101">
        <v>44232.65792824074</v>
      </c>
      <c r="D32" s="118" t="s">
        <v>2189</v>
      </c>
      <c r="E32" s="99">
        <v>415</v>
      </c>
      <c r="F32" s="84" t="str">
        <f>VLOOKUP(E32,VIP!$A$2:$O11524,2,0)</f>
        <v>DRBR415</v>
      </c>
      <c r="G32" s="98" t="str">
        <f>VLOOKUP(E32,'LISTADO ATM'!$A$2:$B$895,2,0)</f>
        <v xml:space="preserve">ATM Autobanco San Martín I </v>
      </c>
      <c r="H32" s="98" t="str">
        <f>VLOOKUP(E32,VIP!$A$2:$O16444,7,FALSE)</f>
        <v>Si</v>
      </c>
      <c r="I32" s="98" t="str">
        <f>VLOOKUP(E32,VIP!$A$2:$O8409,8,FALSE)</f>
        <v>Si</v>
      </c>
      <c r="J32" s="98" t="str">
        <f>VLOOKUP(E32,VIP!$A$2:$O8359,8,FALSE)</f>
        <v>Si</v>
      </c>
      <c r="K32" s="98" t="str">
        <f>VLOOKUP(E32,VIP!$A$2:$O11933,6,0)</f>
        <v>NO</v>
      </c>
      <c r="L32" s="104" t="s">
        <v>2549</v>
      </c>
      <c r="M32" s="103" t="s">
        <v>2472</v>
      </c>
      <c r="N32" s="102" t="s">
        <v>2494</v>
      </c>
      <c r="O32" s="118" t="s">
        <v>2482</v>
      </c>
      <c r="P32" s="123"/>
      <c r="Q32" s="103" t="s">
        <v>2549</v>
      </c>
    </row>
    <row r="33" spans="1:17" s="86" customFormat="1" ht="18" x14ac:dyDescent="0.25">
      <c r="A33" s="118" t="str">
        <f>VLOOKUP(E33,'LISTADO ATM'!$A$2:$C$896,3,0)</f>
        <v>NORTE</v>
      </c>
      <c r="B33" s="109" t="s">
        <v>2544</v>
      </c>
      <c r="C33" s="101">
        <v>44232.739016203705</v>
      </c>
      <c r="D33" s="118" t="s">
        <v>2190</v>
      </c>
      <c r="E33" s="99">
        <v>142</v>
      </c>
      <c r="F33" s="84" t="str">
        <f>VLOOKUP(E33,VIP!$A$2:$O11520,2,0)</f>
        <v>DRBR142</v>
      </c>
      <c r="G33" s="98" t="str">
        <f>VLOOKUP(E33,'LISTADO ATM'!$A$2:$B$895,2,0)</f>
        <v xml:space="preserve">ATM Centro de Caja Galerías Bonao </v>
      </c>
      <c r="H33" s="98" t="str">
        <f>VLOOKUP(E33,VIP!$A$2:$O16440,7,FALSE)</f>
        <v>Si</v>
      </c>
      <c r="I33" s="98" t="str">
        <f>VLOOKUP(E33,VIP!$A$2:$O8405,8,FALSE)</f>
        <v>Si</v>
      </c>
      <c r="J33" s="98" t="str">
        <f>VLOOKUP(E33,VIP!$A$2:$O8355,8,FALSE)</f>
        <v>Si</v>
      </c>
      <c r="K33" s="98" t="str">
        <f>VLOOKUP(E33,VIP!$A$2:$O11929,6,0)</f>
        <v>SI</v>
      </c>
      <c r="L33" s="104" t="s">
        <v>2549</v>
      </c>
      <c r="M33" s="123" t="s">
        <v>2575</v>
      </c>
      <c r="N33" s="102" t="s">
        <v>2480</v>
      </c>
      <c r="O33" s="118" t="s">
        <v>2497</v>
      </c>
      <c r="P33" s="123"/>
      <c r="Q33" s="122">
        <v>44233.59003472222</v>
      </c>
    </row>
    <row r="34" spans="1:17" s="86" customFormat="1" ht="18" x14ac:dyDescent="0.25">
      <c r="A34" s="118" t="str">
        <f>VLOOKUP(E34,'LISTADO ATM'!$A$2:$C$896,3,0)</f>
        <v>ESTE</v>
      </c>
      <c r="B34" s="109" t="s">
        <v>2519</v>
      </c>
      <c r="C34" s="101">
        <v>44232.332129629627</v>
      </c>
      <c r="D34" s="118" t="s">
        <v>2189</v>
      </c>
      <c r="E34" s="99">
        <v>608</v>
      </c>
      <c r="F34" s="84" t="str">
        <f>VLOOKUP(E34,VIP!$A$2:$O11509,2,0)</f>
        <v>DRBR305</v>
      </c>
      <c r="G34" s="98" t="str">
        <f>VLOOKUP(E34,'LISTADO ATM'!$A$2:$B$895,2,0)</f>
        <v xml:space="preserve">ATM Oficina Jumbo (San Pedro) </v>
      </c>
      <c r="H34" s="98" t="str">
        <f>VLOOKUP(E34,VIP!$A$2:$O16429,7,FALSE)</f>
        <v>Si</v>
      </c>
      <c r="I34" s="98" t="str">
        <f>VLOOKUP(E34,VIP!$A$2:$O8394,8,FALSE)</f>
        <v>Si</v>
      </c>
      <c r="J34" s="98" t="str">
        <f>VLOOKUP(E34,VIP!$A$2:$O8344,8,FALSE)</f>
        <v>Si</v>
      </c>
      <c r="K34" s="98" t="str">
        <f>VLOOKUP(E34,VIP!$A$2:$O11918,6,0)</f>
        <v>SI</v>
      </c>
      <c r="L34" s="104" t="s">
        <v>2520</v>
      </c>
      <c r="M34" s="123" t="s">
        <v>2575</v>
      </c>
      <c r="N34" s="102" t="s">
        <v>2480</v>
      </c>
      <c r="O34" s="118" t="s">
        <v>2482</v>
      </c>
      <c r="P34" s="123"/>
      <c r="Q34" s="122">
        <v>44233.583101851851</v>
      </c>
    </row>
    <row r="35" spans="1:17" s="86" customFormat="1" ht="18" x14ac:dyDescent="0.25">
      <c r="A35" s="118" t="str">
        <f>VLOOKUP(E35,'LISTADO ATM'!$A$2:$C$896,3,0)</f>
        <v>SUR</v>
      </c>
      <c r="B35" s="109" t="s">
        <v>2591</v>
      </c>
      <c r="C35" s="101">
        <v>44233.500381944446</v>
      </c>
      <c r="D35" s="118" t="s">
        <v>2189</v>
      </c>
      <c r="E35" s="99">
        <v>881</v>
      </c>
      <c r="F35" s="84" t="str">
        <f>VLOOKUP(E35,VIP!$A$2:$O11362,2,0)</f>
        <v>DRBR881</v>
      </c>
      <c r="G35" s="98" t="str">
        <f>VLOOKUP(E35,'LISTADO ATM'!$A$2:$B$895,2,0)</f>
        <v xml:space="preserve">ATM UNP Yaguate (San Cristóbal) </v>
      </c>
      <c r="H35" s="98" t="str">
        <f>VLOOKUP(E35,VIP!$A$2:$O16283,7,FALSE)</f>
        <v>Si</v>
      </c>
      <c r="I35" s="98" t="str">
        <f>VLOOKUP(E35,VIP!$A$2:$O8248,8,FALSE)</f>
        <v>Si</v>
      </c>
      <c r="J35" s="98" t="str">
        <f>VLOOKUP(E35,VIP!$A$2:$O8198,8,FALSE)</f>
        <v>Si</v>
      </c>
      <c r="K35" s="98" t="str">
        <f>VLOOKUP(E35,VIP!$A$2:$O11772,6,0)</f>
        <v>NO</v>
      </c>
      <c r="L35" s="104" t="s">
        <v>2254</v>
      </c>
      <c r="M35" s="103" t="s">
        <v>2472</v>
      </c>
      <c r="N35" s="102" t="s">
        <v>2480</v>
      </c>
      <c r="O35" s="118" t="s">
        <v>2482</v>
      </c>
      <c r="P35" s="123"/>
      <c r="Q35" s="103" t="s">
        <v>2254</v>
      </c>
    </row>
    <row r="36" spans="1:17" s="86" customFormat="1" ht="18" x14ac:dyDescent="0.25">
      <c r="A36" s="118" t="str">
        <f>VLOOKUP(E36,'LISTADO ATM'!$A$2:$C$896,3,0)</f>
        <v>NORTE</v>
      </c>
      <c r="B36" s="109" t="s">
        <v>2592</v>
      </c>
      <c r="C36" s="101">
        <v>44233.499467592592</v>
      </c>
      <c r="D36" s="118" t="s">
        <v>2190</v>
      </c>
      <c r="E36" s="99">
        <v>307</v>
      </c>
      <c r="F36" s="84" t="str">
        <f>VLOOKUP(E36,VIP!$A$2:$O11363,2,0)</f>
        <v>DRBR307</v>
      </c>
      <c r="G36" s="98" t="str">
        <f>VLOOKUP(E36,'LISTADO ATM'!$A$2:$B$895,2,0)</f>
        <v>ATM Oficina Nagua II</v>
      </c>
      <c r="H36" s="98" t="str">
        <f>VLOOKUP(E36,VIP!$A$2:$O16284,7,FALSE)</f>
        <v>Si</v>
      </c>
      <c r="I36" s="98" t="str">
        <f>VLOOKUP(E36,VIP!$A$2:$O8249,8,FALSE)</f>
        <v>Si</v>
      </c>
      <c r="J36" s="98" t="str">
        <f>VLOOKUP(E36,VIP!$A$2:$O8199,8,FALSE)</f>
        <v>Si</v>
      </c>
      <c r="K36" s="98" t="str">
        <f>VLOOKUP(E36,VIP!$A$2:$O11773,6,0)</f>
        <v>SI</v>
      </c>
      <c r="L36" s="104" t="s">
        <v>2254</v>
      </c>
      <c r="M36" s="103" t="s">
        <v>2472</v>
      </c>
      <c r="N36" s="102" t="s">
        <v>2480</v>
      </c>
      <c r="O36" s="118" t="s">
        <v>2488</v>
      </c>
      <c r="P36" s="123"/>
      <c r="Q36" s="103" t="s">
        <v>2254</v>
      </c>
    </row>
    <row r="37" spans="1:17" s="86" customFormat="1" ht="18" x14ac:dyDescent="0.25">
      <c r="A37" s="118" t="str">
        <f>VLOOKUP(E37,'LISTADO ATM'!$A$2:$C$896,3,0)</f>
        <v>SUR</v>
      </c>
      <c r="B37" s="109" t="s">
        <v>2593</v>
      </c>
      <c r="C37" s="101">
        <v>44233.49417824074</v>
      </c>
      <c r="D37" s="118" t="s">
        <v>2189</v>
      </c>
      <c r="E37" s="99">
        <v>890</v>
      </c>
      <c r="F37" s="84" t="str">
        <f>VLOOKUP(E37,VIP!$A$2:$O11364,2,0)</f>
        <v>DRBR890</v>
      </c>
      <c r="G37" s="98" t="str">
        <f>VLOOKUP(E37,'LISTADO ATM'!$A$2:$B$895,2,0)</f>
        <v xml:space="preserve">ATM Escuela Penitenciaria (San Cristóbal) </v>
      </c>
      <c r="H37" s="98" t="str">
        <f>VLOOKUP(E37,VIP!$A$2:$O16285,7,FALSE)</f>
        <v>Si</v>
      </c>
      <c r="I37" s="98" t="str">
        <f>VLOOKUP(E37,VIP!$A$2:$O8250,8,FALSE)</f>
        <v>Si</v>
      </c>
      <c r="J37" s="98" t="str">
        <f>VLOOKUP(E37,VIP!$A$2:$O8200,8,FALSE)</f>
        <v>Si</v>
      </c>
      <c r="K37" s="98" t="str">
        <f>VLOOKUP(E37,VIP!$A$2:$O11774,6,0)</f>
        <v>NO</v>
      </c>
      <c r="L37" s="104" t="s">
        <v>2254</v>
      </c>
      <c r="M37" s="103" t="s">
        <v>2472</v>
      </c>
      <c r="N37" s="102" t="s">
        <v>2480</v>
      </c>
      <c r="O37" s="118" t="s">
        <v>2482</v>
      </c>
      <c r="P37" s="123"/>
      <c r="Q37" s="103" t="s">
        <v>2254</v>
      </c>
    </row>
    <row r="38" spans="1:17" s="86" customFormat="1" ht="18" x14ac:dyDescent="0.25">
      <c r="A38" s="118" t="str">
        <f>VLOOKUP(E38,'LISTADO ATM'!$A$2:$C$896,3,0)</f>
        <v>DISTRITO NACIONAL</v>
      </c>
      <c r="B38" s="109" t="s">
        <v>2576</v>
      </c>
      <c r="C38" s="101">
        <v>44233.431041666663</v>
      </c>
      <c r="D38" s="118" t="s">
        <v>2189</v>
      </c>
      <c r="E38" s="99">
        <v>784</v>
      </c>
      <c r="F38" s="84" t="str">
        <f>VLOOKUP(E38,VIP!$A$2:$O11358,2,0)</f>
        <v>DRBR762</v>
      </c>
      <c r="G38" s="98" t="str">
        <f>VLOOKUP(E38,'LISTADO ATM'!$A$2:$B$895,2,0)</f>
        <v xml:space="preserve">ATM Tribunal Superior Electoral </v>
      </c>
      <c r="H38" s="98" t="str">
        <f>VLOOKUP(E38,VIP!$A$2:$O16279,7,FALSE)</f>
        <v>Si</v>
      </c>
      <c r="I38" s="98" t="str">
        <f>VLOOKUP(E38,VIP!$A$2:$O8244,8,FALSE)</f>
        <v>Si</v>
      </c>
      <c r="J38" s="98" t="str">
        <f>VLOOKUP(E38,VIP!$A$2:$O8194,8,FALSE)</f>
        <v>Si</v>
      </c>
      <c r="K38" s="98" t="str">
        <f>VLOOKUP(E38,VIP!$A$2:$O11768,6,0)</f>
        <v>NO</v>
      </c>
      <c r="L38" s="104" t="s">
        <v>2254</v>
      </c>
      <c r="M38" s="103" t="s">
        <v>2472</v>
      </c>
      <c r="N38" s="102" t="s">
        <v>2480</v>
      </c>
      <c r="O38" s="118" t="s">
        <v>2482</v>
      </c>
      <c r="P38" s="123"/>
      <c r="Q38" s="103" t="s">
        <v>2254</v>
      </c>
    </row>
    <row r="39" spans="1:17" s="86" customFormat="1" ht="18" x14ac:dyDescent="0.25">
      <c r="A39" s="118" t="str">
        <f>VLOOKUP(E39,'LISTADO ATM'!$A$2:$C$896,3,0)</f>
        <v>DISTRITO NACIONAL</v>
      </c>
      <c r="B39" s="109" t="s">
        <v>2581</v>
      </c>
      <c r="C39" s="101">
        <v>44233.394652777781</v>
      </c>
      <c r="D39" s="118" t="s">
        <v>2189</v>
      </c>
      <c r="E39" s="99">
        <v>745</v>
      </c>
      <c r="F39" s="84" t="str">
        <f>VLOOKUP(E39,VIP!$A$2:$O11363,2,0)</f>
        <v>DRBR027</v>
      </c>
      <c r="G39" s="98" t="str">
        <f>VLOOKUP(E39,'LISTADO ATM'!$A$2:$B$895,2,0)</f>
        <v xml:space="preserve">ATM Oficina Ave. Duarte </v>
      </c>
      <c r="H39" s="98" t="str">
        <f>VLOOKUP(E39,VIP!$A$2:$O16284,7,FALSE)</f>
        <v>No</v>
      </c>
      <c r="I39" s="98" t="str">
        <f>VLOOKUP(E39,VIP!$A$2:$O8249,8,FALSE)</f>
        <v>No</v>
      </c>
      <c r="J39" s="98" t="str">
        <f>VLOOKUP(E39,VIP!$A$2:$O8199,8,FALSE)</f>
        <v>No</v>
      </c>
      <c r="K39" s="98" t="str">
        <f>VLOOKUP(E39,VIP!$A$2:$O11773,6,0)</f>
        <v>NO</v>
      </c>
      <c r="L39" s="104" t="s">
        <v>2254</v>
      </c>
      <c r="M39" s="103" t="s">
        <v>2472</v>
      </c>
      <c r="N39" s="102" t="s">
        <v>2480</v>
      </c>
      <c r="O39" s="118" t="s">
        <v>2482</v>
      </c>
      <c r="P39" s="123"/>
      <c r="Q39" s="103" t="s">
        <v>2254</v>
      </c>
    </row>
    <row r="40" spans="1:17" s="86" customFormat="1" ht="18" x14ac:dyDescent="0.25">
      <c r="A40" s="118" t="str">
        <f>VLOOKUP(E40,'LISTADO ATM'!$A$2:$C$896,3,0)</f>
        <v>DISTRITO NACIONAL</v>
      </c>
      <c r="B40" s="109" t="s">
        <v>2582</v>
      </c>
      <c r="C40" s="101">
        <v>44233.392581018517</v>
      </c>
      <c r="D40" s="118" t="s">
        <v>2189</v>
      </c>
      <c r="E40" s="99">
        <v>719</v>
      </c>
      <c r="F40" s="84" t="str">
        <f>VLOOKUP(E40,VIP!$A$2:$O11364,2,0)</f>
        <v>DRBR419</v>
      </c>
      <c r="G40" s="98" t="str">
        <f>VLOOKUP(E40,'LISTADO ATM'!$A$2:$B$895,2,0)</f>
        <v xml:space="preserve">ATM Ayuntamiento Municipal San Luís </v>
      </c>
      <c r="H40" s="98" t="str">
        <f>VLOOKUP(E40,VIP!$A$2:$O16285,7,FALSE)</f>
        <v>Si</v>
      </c>
      <c r="I40" s="98" t="str">
        <f>VLOOKUP(E40,VIP!$A$2:$O8250,8,FALSE)</f>
        <v>Si</v>
      </c>
      <c r="J40" s="98" t="str">
        <f>VLOOKUP(E40,VIP!$A$2:$O8200,8,FALSE)</f>
        <v>Si</v>
      </c>
      <c r="K40" s="98" t="str">
        <f>VLOOKUP(E40,VIP!$A$2:$O11774,6,0)</f>
        <v>NO</v>
      </c>
      <c r="L40" s="104" t="s">
        <v>2254</v>
      </c>
      <c r="M40" s="103" t="s">
        <v>2472</v>
      </c>
      <c r="N40" s="102" t="s">
        <v>2480</v>
      </c>
      <c r="O40" s="118" t="s">
        <v>2482</v>
      </c>
      <c r="P40" s="123"/>
      <c r="Q40" s="103" t="s">
        <v>2254</v>
      </c>
    </row>
    <row r="41" spans="1:17" s="86" customFormat="1" ht="18" x14ac:dyDescent="0.25">
      <c r="A41" s="118" t="str">
        <f>VLOOKUP(E41,'LISTADO ATM'!$A$2:$C$896,3,0)</f>
        <v>NORTE</v>
      </c>
      <c r="B41" s="109" t="s">
        <v>2545</v>
      </c>
      <c r="C41" s="101">
        <v>44232.711504629631</v>
      </c>
      <c r="D41" s="118" t="s">
        <v>2190</v>
      </c>
      <c r="E41" s="99">
        <v>288</v>
      </c>
      <c r="F41" s="84" t="str">
        <f>VLOOKUP(E41,VIP!$A$2:$O11521,2,0)</f>
        <v>DRBR288</v>
      </c>
      <c r="G41" s="98" t="str">
        <f>VLOOKUP(E41,'LISTADO ATM'!$A$2:$B$895,2,0)</f>
        <v xml:space="preserve">ATM Oficina Camino Real II (Puerto Plata) </v>
      </c>
      <c r="H41" s="98" t="str">
        <f>VLOOKUP(E41,VIP!$A$2:$O16441,7,FALSE)</f>
        <v>N/A</v>
      </c>
      <c r="I41" s="98" t="str">
        <f>VLOOKUP(E41,VIP!$A$2:$O8406,8,FALSE)</f>
        <v>N/A</v>
      </c>
      <c r="J41" s="98" t="str">
        <f>VLOOKUP(E41,VIP!$A$2:$O8356,8,FALSE)</f>
        <v>N/A</v>
      </c>
      <c r="K41" s="98" t="str">
        <f>VLOOKUP(E41,VIP!$A$2:$O11930,6,0)</f>
        <v>N/A</v>
      </c>
      <c r="L41" s="104" t="s">
        <v>2254</v>
      </c>
      <c r="M41" s="103" t="s">
        <v>2472</v>
      </c>
      <c r="N41" s="102" t="s">
        <v>2480</v>
      </c>
      <c r="O41" s="118" t="s">
        <v>2497</v>
      </c>
      <c r="P41" s="123"/>
      <c r="Q41" s="103" t="s">
        <v>2254</v>
      </c>
    </row>
    <row r="42" spans="1:17" s="86" customFormat="1" ht="18" x14ac:dyDescent="0.25">
      <c r="A42" s="118" t="str">
        <f>VLOOKUP(E42,'LISTADO ATM'!$A$2:$C$896,3,0)</f>
        <v>DISTRITO NACIONAL</v>
      </c>
      <c r="B42" s="109" t="s">
        <v>2525</v>
      </c>
      <c r="C42" s="101">
        <v>44232.599722222221</v>
      </c>
      <c r="D42" s="118" t="s">
        <v>2189</v>
      </c>
      <c r="E42" s="99">
        <v>54</v>
      </c>
      <c r="F42" s="84" t="str">
        <f>VLOOKUP(E42,VIP!$A$2:$O11512,2,0)</f>
        <v>DRBR054</v>
      </c>
      <c r="G42" s="98" t="str">
        <f>VLOOKUP(E42,'LISTADO ATM'!$A$2:$B$895,2,0)</f>
        <v xml:space="preserve">ATM Autoservicio Galería 360 </v>
      </c>
      <c r="H42" s="98" t="str">
        <f>VLOOKUP(E42,VIP!$A$2:$O16432,7,FALSE)</f>
        <v>Si</v>
      </c>
      <c r="I42" s="98" t="str">
        <f>VLOOKUP(E42,VIP!$A$2:$O8397,8,FALSE)</f>
        <v>Si</v>
      </c>
      <c r="J42" s="98" t="str">
        <f>VLOOKUP(E42,VIP!$A$2:$O8347,8,FALSE)</f>
        <v>Si</v>
      </c>
      <c r="K42" s="98" t="str">
        <f>VLOOKUP(E42,VIP!$A$2:$O11921,6,0)</f>
        <v>NO</v>
      </c>
      <c r="L42" s="104" t="s">
        <v>2254</v>
      </c>
      <c r="M42" s="103" t="s">
        <v>2472</v>
      </c>
      <c r="N42" s="102" t="s">
        <v>2480</v>
      </c>
      <c r="O42" s="118" t="s">
        <v>2482</v>
      </c>
      <c r="P42" s="123"/>
      <c r="Q42" s="103" t="s">
        <v>2254</v>
      </c>
    </row>
    <row r="43" spans="1:17" s="86" customFormat="1" ht="18" x14ac:dyDescent="0.25">
      <c r="A43" s="118" t="str">
        <f>VLOOKUP(E43,'LISTADO ATM'!$A$2:$C$896,3,0)</f>
        <v>NORTE</v>
      </c>
      <c r="B43" s="109">
        <v>335784534</v>
      </c>
      <c r="C43" s="101">
        <v>44233.605555555558</v>
      </c>
      <c r="D43" s="118" t="s">
        <v>2190</v>
      </c>
      <c r="E43" s="99">
        <v>64</v>
      </c>
      <c r="F43" s="84" t="str">
        <f>VLOOKUP(E43,VIP!$A$2:$O11358,2,0)</f>
        <v>DRBR064</v>
      </c>
      <c r="G43" s="98" t="str">
        <f>VLOOKUP(E43,'LISTADO ATM'!$A$2:$B$895,2,0)</f>
        <v xml:space="preserve">ATM COOPALINA (Cotuí) </v>
      </c>
      <c r="H43" s="98" t="str">
        <f>VLOOKUP(E43,VIP!$A$2:$O16279,7,FALSE)</f>
        <v>Si</v>
      </c>
      <c r="I43" s="98" t="str">
        <f>VLOOKUP(E43,VIP!$A$2:$O8244,8,FALSE)</f>
        <v>Si</v>
      </c>
      <c r="J43" s="98" t="str">
        <f>VLOOKUP(E43,VIP!$A$2:$O8194,8,FALSE)</f>
        <v>Si</v>
      </c>
      <c r="K43" s="98" t="str">
        <f>VLOOKUP(E43,VIP!$A$2:$O11768,6,0)</f>
        <v>NO</v>
      </c>
      <c r="L43" s="104" t="s">
        <v>2254</v>
      </c>
      <c r="M43" s="103" t="s">
        <v>2472</v>
      </c>
      <c r="N43" s="102" t="s">
        <v>2480</v>
      </c>
      <c r="O43" s="118" t="s">
        <v>2597</v>
      </c>
      <c r="P43" s="123"/>
      <c r="Q43" s="103" t="s">
        <v>2254</v>
      </c>
    </row>
    <row r="44" spans="1:17" s="86" customFormat="1" ht="18" x14ac:dyDescent="0.25">
      <c r="A44" s="118" t="str">
        <f>VLOOKUP(E44,'LISTADO ATM'!$A$2:$C$896,3,0)</f>
        <v>DISTRITO NACIONAL</v>
      </c>
      <c r="B44" s="109" t="s">
        <v>2590</v>
      </c>
      <c r="C44" s="101">
        <v>44233.501909722225</v>
      </c>
      <c r="D44" s="118" t="s">
        <v>2189</v>
      </c>
      <c r="E44" s="99">
        <v>420</v>
      </c>
      <c r="F44" s="84" t="str">
        <f>VLOOKUP(E44,VIP!$A$2:$O11361,2,0)</f>
        <v>DRBR420</v>
      </c>
      <c r="G44" s="98" t="str">
        <f>VLOOKUP(E44,'LISTADO ATM'!$A$2:$B$895,2,0)</f>
        <v xml:space="preserve">ATM DGII Av. Lincoln </v>
      </c>
      <c r="H44" s="98" t="str">
        <f>VLOOKUP(E44,VIP!$A$2:$O16282,7,FALSE)</f>
        <v>Si</v>
      </c>
      <c r="I44" s="98" t="str">
        <f>VLOOKUP(E44,VIP!$A$2:$O8247,8,FALSE)</f>
        <v>Si</v>
      </c>
      <c r="J44" s="98" t="str">
        <f>VLOOKUP(E44,VIP!$A$2:$O8197,8,FALSE)</f>
        <v>Si</v>
      </c>
      <c r="K44" s="98" t="str">
        <f>VLOOKUP(E44,VIP!$A$2:$O11771,6,0)</f>
        <v>NO</v>
      </c>
      <c r="L44" s="104" t="s">
        <v>2254</v>
      </c>
      <c r="M44" s="123" t="s">
        <v>2575</v>
      </c>
      <c r="N44" s="102" t="s">
        <v>2480</v>
      </c>
      <c r="O44" s="118" t="s">
        <v>2482</v>
      </c>
      <c r="P44" s="123"/>
      <c r="Q44" s="122">
        <v>44233.587777777779</v>
      </c>
    </row>
    <row r="45" spans="1:17" s="86" customFormat="1" ht="18" x14ac:dyDescent="0.25">
      <c r="A45" s="118" t="str">
        <f>VLOOKUP(E45,'LISTADO ATM'!$A$2:$C$896,3,0)</f>
        <v>DISTRITO NACIONAL</v>
      </c>
      <c r="B45" s="109" t="s">
        <v>2583</v>
      </c>
      <c r="C45" s="101">
        <v>44233.390879629631</v>
      </c>
      <c r="D45" s="118" t="s">
        <v>2189</v>
      </c>
      <c r="E45" s="99">
        <v>314</v>
      </c>
      <c r="F45" s="84" t="str">
        <f>VLOOKUP(E45,VIP!$A$2:$O11365,2,0)</f>
        <v>DRBR314</v>
      </c>
      <c r="G45" s="98" t="str">
        <f>VLOOKUP(E45,'LISTADO ATM'!$A$2:$B$895,2,0)</f>
        <v xml:space="preserve">ATM UNP Cambita Garabito (San Cristóbal) </v>
      </c>
      <c r="H45" s="98" t="str">
        <f>VLOOKUP(E45,VIP!$A$2:$O16286,7,FALSE)</f>
        <v>Si</v>
      </c>
      <c r="I45" s="98" t="str">
        <f>VLOOKUP(E45,VIP!$A$2:$O8251,8,FALSE)</f>
        <v>Si</v>
      </c>
      <c r="J45" s="98" t="str">
        <f>VLOOKUP(E45,VIP!$A$2:$O8201,8,FALSE)</f>
        <v>Si</v>
      </c>
      <c r="K45" s="98" t="str">
        <f>VLOOKUP(E45,VIP!$A$2:$O11775,6,0)</f>
        <v>NO</v>
      </c>
      <c r="L45" s="104" t="s">
        <v>2254</v>
      </c>
      <c r="M45" s="123" t="s">
        <v>2575</v>
      </c>
      <c r="N45" s="102" t="s">
        <v>2480</v>
      </c>
      <c r="O45" s="118" t="s">
        <v>2482</v>
      </c>
      <c r="P45" s="123"/>
      <c r="Q45" s="122">
        <v>44233.597222222219</v>
      </c>
    </row>
    <row r="46" spans="1:17" s="86" customFormat="1" ht="18" x14ac:dyDescent="0.25">
      <c r="A46" s="118" t="str">
        <f>VLOOKUP(E46,'LISTADO ATM'!$A$2:$C$896,3,0)</f>
        <v>NORTE</v>
      </c>
      <c r="B46" s="109" t="s">
        <v>2571</v>
      </c>
      <c r="C46" s="101">
        <v>44233.317708333336</v>
      </c>
      <c r="D46" s="118" t="s">
        <v>2190</v>
      </c>
      <c r="E46" s="99">
        <v>97</v>
      </c>
      <c r="F46" s="84" t="str">
        <f>VLOOKUP(E46,VIP!$A$2:$O11538,2,0)</f>
        <v>DRBR097</v>
      </c>
      <c r="G46" s="98" t="str">
        <f>VLOOKUP(E46,'LISTADO ATM'!$A$2:$B$895,2,0)</f>
        <v xml:space="preserve">ATM Oficina Villa Riva </v>
      </c>
      <c r="H46" s="98" t="str">
        <f>VLOOKUP(E46,VIP!$A$2:$O16458,7,FALSE)</f>
        <v>Si</v>
      </c>
      <c r="I46" s="98" t="str">
        <f>VLOOKUP(E46,VIP!$A$2:$O8423,8,FALSE)</f>
        <v>Si</v>
      </c>
      <c r="J46" s="98" t="str">
        <f>VLOOKUP(E46,VIP!$A$2:$O8373,8,FALSE)</f>
        <v>Si</v>
      </c>
      <c r="K46" s="98" t="str">
        <f>VLOOKUP(E46,VIP!$A$2:$O11947,6,0)</f>
        <v>NO</v>
      </c>
      <c r="L46" s="104" t="s">
        <v>2254</v>
      </c>
      <c r="M46" s="123" t="s">
        <v>2575</v>
      </c>
      <c r="N46" s="102" t="s">
        <v>2480</v>
      </c>
      <c r="O46" s="118" t="s">
        <v>2488</v>
      </c>
      <c r="P46" s="123"/>
      <c r="Q46" s="122">
        <v>44233.59747685185</v>
      </c>
    </row>
    <row r="47" spans="1:17" s="86" customFormat="1" ht="18" x14ac:dyDescent="0.25">
      <c r="A47" s="118" t="str">
        <f>VLOOKUP(E47,'LISTADO ATM'!$A$2:$C$896,3,0)</f>
        <v>NORTE</v>
      </c>
      <c r="B47" s="109" t="s">
        <v>2566</v>
      </c>
      <c r="C47" s="101">
        <v>44233.229062500002</v>
      </c>
      <c r="D47" s="118" t="s">
        <v>2189</v>
      </c>
      <c r="E47" s="99">
        <v>144</v>
      </c>
      <c r="F47" s="84" t="str">
        <f>VLOOKUP(E47,VIP!$A$2:$O11537,2,0)</f>
        <v>DRBR144</v>
      </c>
      <c r="G47" s="98" t="str">
        <f>VLOOKUP(E47,'LISTADO ATM'!$A$2:$B$895,2,0)</f>
        <v xml:space="preserve">ATM Oficina Villa Altagracia </v>
      </c>
      <c r="H47" s="98" t="str">
        <f>VLOOKUP(E47,VIP!$A$2:$O16457,7,FALSE)</f>
        <v>Si</v>
      </c>
      <c r="I47" s="98" t="str">
        <f>VLOOKUP(E47,VIP!$A$2:$O8422,8,FALSE)</f>
        <v>Si</v>
      </c>
      <c r="J47" s="98" t="str">
        <f>VLOOKUP(E47,VIP!$A$2:$O8372,8,FALSE)</f>
        <v>Si</v>
      </c>
      <c r="K47" s="98" t="str">
        <f>VLOOKUP(E47,VIP!$A$2:$O11946,6,0)</f>
        <v>SI</v>
      </c>
      <c r="L47" s="104" t="s">
        <v>2254</v>
      </c>
      <c r="M47" s="123" t="s">
        <v>2575</v>
      </c>
      <c r="N47" s="102" t="s">
        <v>2480</v>
      </c>
      <c r="O47" s="118" t="s">
        <v>2482</v>
      </c>
      <c r="P47" s="123"/>
      <c r="Q47" s="122">
        <v>44233.597222222219</v>
      </c>
    </row>
    <row r="48" spans="1:17" s="86" customFormat="1" ht="18" x14ac:dyDescent="0.25">
      <c r="A48" s="118" t="str">
        <f>VLOOKUP(E48,'LISTADO ATM'!$A$2:$C$896,3,0)</f>
        <v>DISTRITO NACIONAL</v>
      </c>
      <c r="B48" s="109" t="s">
        <v>2568</v>
      </c>
      <c r="C48" s="101">
        <v>44233.04755787037</v>
      </c>
      <c r="D48" s="118" t="s">
        <v>2189</v>
      </c>
      <c r="E48" s="99">
        <v>125</v>
      </c>
      <c r="F48" s="84" t="str">
        <f>VLOOKUP(E48,VIP!$A$2:$O11539,2,0)</f>
        <v>DRBR125</v>
      </c>
      <c r="G48" s="98" t="str">
        <f>VLOOKUP(E48,'LISTADO ATM'!$A$2:$B$895,2,0)</f>
        <v xml:space="preserve">ATM Dirección General de Aduanas II </v>
      </c>
      <c r="H48" s="98" t="str">
        <f>VLOOKUP(E48,VIP!$A$2:$O16459,7,FALSE)</f>
        <v>Si</v>
      </c>
      <c r="I48" s="98" t="str">
        <f>VLOOKUP(E48,VIP!$A$2:$O8424,8,FALSE)</f>
        <v>Si</v>
      </c>
      <c r="J48" s="98" t="str">
        <f>VLOOKUP(E48,VIP!$A$2:$O8374,8,FALSE)</f>
        <v>Si</v>
      </c>
      <c r="K48" s="98" t="str">
        <f>VLOOKUP(E48,VIP!$A$2:$O11948,6,0)</f>
        <v>NO</v>
      </c>
      <c r="L48" s="104" t="s">
        <v>2254</v>
      </c>
      <c r="M48" s="123" t="s">
        <v>2575</v>
      </c>
      <c r="N48" s="102" t="s">
        <v>2480</v>
      </c>
      <c r="O48" s="118" t="s">
        <v>2482</v>
      </c>
      <c r="P48" s="123"/>
      <c r="Q48" s="122">
        <v>44233.577696759261</v>
      </c>
    </row>
    <row r="49" spans="1:17" s="86" customFormat="1" ht="18" x14ac:dyDescent="0.25">
      <c r="A49" s="118" t="str">
        <f>VLOOKUP(E49,'LISTADO ATM'!$A$2:$C$896,3,0)</f>
        <v>DISTRITO NACIONAL</v>
      </c>
      <c r="B49" s="109" t="s">
        <v>2569</v>
      </c>
      <c r="C49" s="101">
        <v>44233.039513888885</v>
      </c>
      <c r="D49" s="118" t="s">
        <v>2189</v>
      </c>
      <c r="E49" s="99">
        <v>815</v>
      </c>
      <c r="F49" s="84" t="str">
        <f>VLOOKUP(E49,VIP!$A$2:$O11540,2,0)</f>
        <v>DRBR24A</v>
      </c>
      <c r="G49" s="98" t="str">
        <f>VLOOKUP(E49,'LISTADO ATM'!$A$2:$B$895,2,0)</f>
        <v xml:space="preserve">ATM Oficina Atalaya del Mar </v>
      </c>
      <c r="H49" s="98" t="str">
        <f>VLOOKUP(E49,VIP!$A$2:$O16460,7,FALSE)</f>
        <v>Si</v>
      </c>
      <c r="I49" s="98" t="str">
        <f>VLOOKUP(E49,VIP!$A$2:$O8425,8,FALSE)</f>
        <v>Si</v>
      </c>
      <c r="J49" s="98" t="str">
        <f>VLOOKUP(E49,VIP!$A$2:$O8375,8,FALSE)</f>
        <v>Si</v>
      </c>
      <c r="K49" s="98" t="str">
        <f>VLOOKUP(E49,VIP!$A$2:$O11949,6,0)</f>
        <v>SI</v>
      </c>
      <c r="L49" s="104" t="s">
        <v>2254</v>
      </c>
      <c r="M49" s="123" t="s">
        <v>2575</v>
      </c>
      <c r="N49" s="102" t="s">
        <v>2480</v>
      </c>
      <c r="O49" s="118" t="s">
        <v>2482</v>
      </c>
      <c r="P49" s="123"/>
      <c r="Q49" s="122">
        <v>44233.595833333333</v>
      </c>
    </row>
    <row r="50" spans="1:17" s="86" customFormat="1" ht="18" x14ac:dyDescent="0.25">
      <c r="A50" s="118" t="str">
        <f>VLOOKUP(E50,'LISTADO ATM'!$A$2:$C$896,3,0)</f>
        <v>NORTE</v>
      </c>
      <c r="B50" s="109" t="s">
        <v>2513</v>
      </c>
      <c r="C50" s="101">
        <v>44231.782569444447</v>
      </c>
      <c r="D50" s="118" t="s">
        <v>2495</v>
      </c>
      <c r="E50" s="99">
        <v>291</v>
      </c>
      <c r="F50" s="84" t="str">
        <f>VLOOKUP(E50,VIP!$A$2:$O11520,2,0)</f>
        <v>DRBR291</v>
      </c>
      <c r="G50" s="98" t="str">
        <f>VLOOKUP(E50,'LISTADO ATM'!$A$2:$B$895,2,0)</f>
        <v xml:space="preserve">ATM S/M Jumbo Las Colinas </v>
      </c>
      <c r="H50" s="98" t="str">
        <f>VLOOKUP(E50,VIP!$A$2:$O16440,7,FALSE)</f>
        <v>Si</v>
      </c>
      <c r="I50" s="98" t="str">
        <f>VLOOKUP(E50,VIP!$A$2:$O8405,8,FALSE)</f>
        <v>Si</v>
      </c>
      <c r="J50" s="98" t="str">
        <f>VLOOKUP(E50,VIP!$A$2:$O8355,8,FALSE)</f>
        <v>Si</v>
      </c>
      <c r="K50" s="98" t="str">
        <f>VLOOKUP(E50,VIP!$A$2:$O11929,6,0)</f>
        <v>NO</v>
      </c>
      <c r="L50" s="104" t="s">
        <v>2503</v>
      </c>
      <c r="M50" s="123" t="s">
        <v>2575</v>
      </c>
      <c r="N50" s="102" t="s">
        <v>2480</v>
      </c>
      <c r="O50" s="118" t="s">
        <v>2496</v>
      </c>
      <c r="P50" s="123"/>
      <c r="Q50" s="122">
        <v>44233.569444444445</v>
      </c>
    </row>
    <row r="51" spans="1:17" ht="18" x14ac:dyDescent="0.25">
      <c r="A51" s="118" t="str">
        <f>VLOOKUP(E51,'LISTADO ATM'!$A$2:$C$896,3,0)</f>
        <v>NORTE</v>
      </c>
      <c r="B51" s="109" t="s">
        <v>2514</v>
      </c>
      <c r="C51" s="101">
        <v>44231.761134259257</v>
      </c>
      <c r="D51" s="118" t="s">
        <v>2495</v>
      </c>
      <c r="E51" s="99">
        <v>965</v>
      </c>
      <c r="F51" s="84" t="str">
        <f>VLOOKUP(E51,VIP!$A$2:$O11522,2,0)</f>
        <v>DRBR965</v>
      </c>
      <c r="G51" s="98" t="str">
        <f>VLOOKUP(E51,'LISTADO ATM'!$A$2:$B$895,2,0)</f>
        <v xml:space="preserve">ATM S/M La Fuente FUN (Santiago) </v>
      </c>
      <c r="H51" s="98" t="str">
        <f>VLOOKUP(E51,VIP!$A$2:$O16442,7,FALSE)</f>
        <v>Si</v>
      </c>
      <c r="I51" s="98" t="str">
        <f>VLOOKUP(E51,VIP!$A$2:$O8407,8,FALSE)</f>
        <v>Si</v>
      </c>
      <c r="J51" s="98" t="str">
        <f>VLOOKUP(E51,VIP!$A$2:$O8357,8,FALSE)</f>
        <v>Si</v>
      </c>
      <c r="K51" s="98" t="str">
        <f>VLOOKUP(E51,VIP!$A$2:$O11931,6,0)</f>
        <v>NO</v>
      </c>
      <c r="L51" s="104" t="s">
        <v>2503</v>
      </c>
      <c r="M51" s="123" t="s">
        <v>2575</v>
      </c>
      <c r="N51" s="102" t="s">
        <v>2480</v>
      </c>
      <c r="O51" s="118" t="s">
        <v>2496</v>
      </c>
      <c r="P51" s="123"/>
      <c r="Q51" s="122">
        <v>44233.569444444445</v>
      </c>
    </row>
    <row r="52" spans="1:17" ht="18" x14ac:dyDescent="0.25">
      <c r="A52" s="118" t="str">
        <f>VLOOKUP(E52,'LISTADO ATM'!$A$2:$C$896,3,0)</f>
        <v>DISTRITO NACIONAL</v>
      </c>
      <c r="B52" s="109" t="s">
        <v>2507</v>
      </c>
      <c r="C52" s="101">
        <v>44231.355439814812</v>
      </c>
      <c r="D52" s="118" t="s">
        <v>2476</v>
      </c>
      <c r="E52" s="99">
        <v>347</v>
      </c>
      <c r="F52" s="84" t="str">
        <f>VLOOKUP(E52,VIP!$A$2:$O11516,2,0)</f>
        <v>DRBR347</v>
      </c>
      <c r="G52" s="98" t="str">
        <f>VLOOKUP(E52,'LISTADO ATM'!$A$2:$B$895,2,0)</f>
        <v>ATM Patio de Colombia</v>
      </c>
      <c r="H52" s="98" t="str">
        <f>VLOOKUP(E52,VIP!$A$2:$O16436,7,FALSE)</f>
        <v>N/A</v>
      </c>
      <c r="I52" s="98" t="str">
        <f>VLOOKUP(E52,VIP!$A$2:$O8401,8,FALSE)</f>
        <v>N/A</v>
      </c>
      <c r="J52" s="98" t="str">
        <f>VLOOKUP(E52,VIP!$A$2:$O8351,8,FALSE)</f>
        <v>N/A</v>
      </c>
      <c r="K52" s="98" t="str">
        <f>VLOOKUP(E52,VIP!$A$2:$O11925,6,0)</f>
        <v>N/A</v>
      </c>
      <c r="L52" s="104" t="s">
        <v>2503</v>
      </c>
      <c r="M52" s="123" t="s">
        <v>2575</v>
      </c>
      <c r="N52" s="102" t="s">
        <v>2480</v>
      </c>
      <c r="O52" s="118" t="s">
        <v>2481</v>
      </c>
      <c r="P52" s="123"/>
      <c r="Q52" s="122">
        <v>44233.57708333333</v>
      </c>
    </row>
    <row r="53" spans="1:17" ht="18" x14ac:dyDescent="0.25">
      <c r="A53" s="118" t="str">
        <f>VLOOKUP(E53,'LISTADO ATM'!$A$2:$C$896,3,0)</f>
        <v>DISTRITO NACIONAL</v>
      </c>
      <c r="B53" s="109" t="s">
        <v>2527</v>
      </c>
      <c r="C53" s="101">
        <v>44232.576249999998</v>
      </c>
      <c r="D53" s="118" t="s">
        <v>2476</v>
      </c>
      <c r="E53" s="99">
        <v>85</v>
      </c>
      <c r="F53" s="84" t="str">
        <f>VLOOKUP(E53,VIP!$A$2:$O11516,2,0)</f>
        <v>DRBR085</v>
      </c>
      <c r="G53" s="98" t="str">
        <f>VLOOKUP(E53,'LISTADO ATM'!$A$2:$B$895,2,0)</f>
        <v xml:space="preserve">ATM Oficina San Isidro (Fuerza Aérea) </v>
      </c>
      <c r="H53" s="98" t="str">
        <f>VLOOKUP(E53,VIP!$A$2:$O16436,7,FALSE)</f>
        <v>Si</v>
      </c>
      <c r="I53" s="98" t="str">
        <f>VLOOKUP(E53,VIP!$A$2:$O8401,8,FALSE)</f>
        <v>Si</v>
      </c>
      <c r="J53" s="98" t="str">
        <f>VLOOKUP(E53,VIP!$A$2:$O8351,8,FALSE)</f>
        <v>Si</v>
      </c>
      <c r="K53" s="98" t="str">
        <f>VLOOKUP(E53,VIP!$A$2:$O11925,6,0)</f>
        <v>NO</v>
      </c>
      <c r="L53" s="104" t="s">
        <v>2498</v>
      </c>
      <c r="M53" s="123" t="s">
        <v>2575</v>
      </c>
      <c r="N53" s="102" t="s">
        <v>2480</v>
      </c>
      <c r="O53" s="118" t="s">
        <v>2481</v>
      </c>
      <c r="P53" s="123"/>
      <c r="Q53" s="122">
        <v>44233.465914351851</v>
      </c>
    </row>
    <row r="54" spans="1:17" ht="18" x14ac:dyDescent="0.25">
      <c r="A54" s="118" t="str">
        <f>VLOOKUP(E54,'LISTADO ATM'!$A$2:$C$896,3,0)</f>
        <v>DISTRITO NACIONAL</v>
      </c>
      <c r="B54" s="109" t="s">
        <v>2588</v>
      </c>
      <c r="C54" s="101">
        <v>44233.572962962964</v>
      </c>
      <c r="D54" s="118" t="s">
        <v>2476</v>
      </c>
      <c r="E54" s="99">
        <v>970</v>
      </c>
      <c r="F54" s="84" t="str">
        <f>VLOOKUP(E54,VIP!$A$2:$O11359,2,0)</f>
        <v>DRBR970</v>
      </c>
      <c r="G54" s="98" t="str">
        <f>VLOOKUP(E54,'LISTADO ATM'!$A$2:$B$895,2,0)</f>
        <v xml:space="preserve">ATM S/M Olé Haina </v>
      </c>
      <c r="H54" s="98" t="str">
        <f>VLOOKUP(E54,VIP!$A$2:$O16280,7,FALSE)</f>
        <v>Si</v>
      </c>
      <c r="I54" s="98" t="str">
        <f>VLOOKUP(E54,VIP!$A$2:$O8245,8,FALSE)</f>
        <v>Si</v>
      </c>
      <c r="J54" s="98" t="str">
        <f>VLOOKUP(E54,VIP!$A$2:$O8195,8,FALSE)</f>
        <v>Si</v>
      </c>
      <c r="K54" s="98" t="str">
        <f>VLOOKUP(E54,VIP!$A$2:$O11769,6,0)</f>
        <v>NO</v>
      </c>
      <c r="L54" s="104" t="s">
        <v>2465</v>
      </c>
      <c r="M54" s="103" t="s">
        <v>2472</v>
      </c>
      <c r="N54" s="102" t="s">
        <v>2480</v>
      </c>
      <c r="O54" s="118" t="s">
        <v>2481</v>
      </c>
      <c r="P54" s="123"/>
      <c r="Q54" s="103" t="s">
        <v>2465</v>
      </c>
    </row>
    <row r="55" spans="1:17" ht="18" x14ac:dyDescent="0.25">
      <c r="A55" s="118" t="str">
        <f>VLOOKUP(E55,'LISTADO ATM'!$A$2:$C$896,3,0)</f>
        <v>DISTRITO NACIONAL</v>
      </c>
      <c r="B55" s="109" t="s">
        <v>2543</v>
      </c>
      <c r="C55" s="101">
        <v>44232.755567129629</v>
      </c>
      <c r="D55" s="118" t="s">
        <v>2476</v>
      </c>
      <c r="E55" s="99">
        <v>302</v>
      </c>
      <c r="F55" s="84" t="str">
        <f>VLOOKUP(E55,VIP!$A$2:$O11519,2,0)</f>
        <v>DRBR302</v>
      </c>
      <c r="G55" s="98" t="str">
        <f>VLOOKUP(E55,'LISTADO ATM'!$A$2:$B$895,2,0)</f>
        <v xml:space="preserve">ATM S/M Aprezio Los Mameyes  </v>
      </c>
      <c r="H55" s="98" t="str">
        <f>VLOOKUP(E55,VIP!$A$2:$O16439,7,FALSE)</f>
        <v>Si</v>
      </c>
      <c r="I55" s="98" t="str">
        <f>VLOOKUP(E55,VIP!$A$2:$O8404,8,FALSE)</f>
        <v>Si</v>
      </c>
      <c r="J55" s="98" t="str">
        <f>VLOOKUP(E55,VIP!$A$2:$O8354,8,FALSE)</f>
        <v>Si</v>
      </c>
      <c r="K55" s="98" t="str">
        <f>VLOOKUP(E55,VIP!$A$2:$O11928,6,0)</f>
        <v>NO</v>
      </c>
      <c r="L55" s="104" t="s">
        <v>2465</v>
      </c>
      <c r="M55" s="103" t="s">
        <v>2472</v>
      </c>
      <c r="N55" s="102" t="s">
        <v>2480</v>
      </c>
      <c r="O55" s="118" t="s">
        <v>2481</v>
      </c>
      <c r="P55" s="123"/>
      <c r="Q55" s="103" t="s">
        <v>2548</v>
      </c>
    </row>
    <row r="56" spans="1:17" ht="18" x14ac:dyDescent="0.25">
      <c r="A56" s="118" t="str">
        <f>VLOOKUP(E56,'LISTADO ATM'!$A$2:$C$896,3,0)</f>
        <v>DISTRITO NACIONAL</v>
      </c>
      <c r="B56" s="109" t="s">
        <v>2502</v>
      </c>
      <c r="C56" s="101">
        <v>44230.512916666667</v>
      </c>
      <c r="D56" s="118" t="s">
        <v>2476</v>
      </c>
      <c r="E56" s="99">
        <v>149</v>
      </c>
      <c r="F56" s="84" t="str">
        <f>VLOOKUP(E56,VIP!$A$2:$O11653,2,0)</f>
        <v>DRBR149</v>
      </c>
      <c r="G56" s="98" t="str">
        <f>VLOOKUP(E56,'LISTADO ATM'!$A$2:$B$895,2,0)</f>
        <v>ATM Estación Metro Concepción</v>
      </c>
      <c r="H56" s="98" t="str">
        <f>VLOOKUP(E56,VIP!$A$2:$O16573,7,FALSE)</f>
        <v>N/A</v>
      </c>
      <c r="I56" s="98" t="str">
        <f>VLOOKUP(E56,VIP!$A$2:$O8538,8,FALSE)</f>
        <v>N/A</v>
      </c>
      <c r="J56" s="98" t="str">
        <f>VLOOKUP(E56,VIP!$A$2:$O8488,8,FALSE)</f>
        <v>N/A</v>
      </c>
      <c r="K56" s="98" t="str">
        <f>VLOOKUP(E56,VIP!$A$2:$O12062,6,0)</f>
        <v>N/A</v>
      </c>
      <c r="L56" s="104" t="s">
        <v>2465</v>
      </c>
      <c r="M56" s="103" t="s">
        <v>2472</v>
      </c>
      <c r="N56" s="102" t="s">
        <v>2480</v>
      </c>
      <c r="O56" s="118" t="s">
        <v>2481</v>
      </c>
      <c r="P56" s="123"/>
      <c r="Q56" s="103" t="s">
        <v>2465</v>
      </c>
    </row>
    <row r="57" spans="1:17" ht="18" x14ac:dyDescent="0.25">
      <c r="A57" s="118" t="str">
        <f>VLOOKUP(E57,'LISTADO ATM'!$A$2:$C$896,3,0)</f>
        <v>DISTRITO NACIONAL</v>
      </c>
      <c r="B57" s="109" t="s">
        <v>2540</v>
      </c>
      <c r="C57" s="101">
        <v>44232.763796296298</v>
      </c>
      <c r="D57" s="118" t="s">
        <v>2476</v>
      </c>
      <c r="E57" s="99">
        <v>583</v>
      </c>
      <c r="F57" s="84" t="str">
        <f>VLOOKUP(E57,VIP!$A$2:$O11516,2,0)</f>
        <v>DRBR431</v>
      </c>
      <c r="G57" s="98" t="str">
        <f>VLOOKUP(E57,'LISTADO ATM'!$A$2:$B$895,2,0)</f>
        <v xml:space="preserve">ATM Ministerio Fuerzas Armadas I </v>
      </c>
      <c r="H57" s="98" t="str">
        <f>VLOOKUP(E57,VIP!$A$2:$O16436,7,FALSE)</f>
        <v>Si</v>
      </c>
      <c r="I57" s="98" t="str">
        <f>VLOOKUP(E57,VIP!$A$2:$O8401,8,FALSE)</f>
        <v>Si</v>
      </c>
      <c r="J57" s="98" t="str">
        <f>VLOOKUP(E57,VIP!$A$2:$O8351,8,FALSE)</f>
        <v>Si</v>
      </c>
      <c r="K57" s="98" t="str">
        <f>VLOOKUP(E57,VIP!$A$2:$O11925,6,0)</f>
        <v>NO</v>
      </c>
      <c r="L57" s="104" t="s">
        <v>2465</v>
      </c>
      <c r="M57" s="123" t="s">
        <v>2575</v>
      </c>
      <c r="N57" s="102" t="s">
        <v>2480</v>
      </c>
      <c r="O57" s="118" t="s">
        <v>2481</v>
      </c>
      <c r="P57" s="123"/>
      <c r="Q57" s="122">
        <v>44233.465509259258</v>
      </c>
    </row>
    <row r="58" spans="1:17" ht="18" x14ac:dyDescent="0.25">
      <c r="A58" s="118" t="str">
        <f>VLOOKUP(E58,'LISTADO ATM'!$A$2:$C$896,3,0)</f>
        <v>SUR</v>
      </c>
      <c r="B58" s="109" t="s">
        <v>2533</v>
      </c>
      <c r="C58" s="101">
        <v>44232.614189814813</v>
      </c>
      <c r="D58" s="118" t="s">
        <v>2476</v>
      </c>
      <c r="E58" s="99">
        <v>182</v>
      </c>
      <c r="F58" s="84" t="str">
        <f>VLOOKUP(E58,VIP!$A$2:$O11509,2,0)</f>
        <v>DRBR182</v>
      </c>
      <c r="G58" s="98" t="str">
        <f>VLOOKUP(E58,'LISTADO ATM'!$A$2:$B$895,2,0)</f>
        <v xml:space="preserve">ATM Barahona Comb </v>
      </c>
      <c r="H58" s="98" t="str">
        <f>VLOOKUP(E58,VIP!$A$2:$O16429,7,FALSE)</f>
        <v>Si</v>
      </c>
      <c r="I58" s="98" t="str">
        <f>VLOOKUP(E58,VIP!$A$2:$O8394,8,FALSE)</f>
        <v>Si</v>
      </c>
      <c r="J58" s="98" t="str">
        <f>VLOOKUP(E58,VIP!$A$2:$O8344,8,FALSE)</f>
        <v>Si</v>
      </c>
      <c r="K58" s="98" t="str">
        <f>VLOOKUP(E58,VIP!$A$2:$O11918,6,0)</f>
        <v>NO</v>
      </c>
      <c r="L58" s="104" t="s">
        <v>2465</v>
      </c>
      <c r="M58" s="123" t="s">
        <v>2575</v>
      </c>
      <c r="N58" s="102" t="s">
        <v>2480</v>
      </c>
      <c r="O58" s="118" t="s">
        <v>2481</v>
      </c>
      <c r="P58" s="123"/>
      <c r="Q58" s="122">
        <v>44233.465277777781</v>
      </c>
    </row>
    <row r="59" spans="1:17" s="126" customFormat="1" ht="18" x14ac:dyDescent="0.25">
      <c r="A59" s="118" t="str">
        <f>VLOOKUP(E59,'LISTADO ATM'!$A$2:$C$896,3,0)</f>
        <v>NORTE</v>
      </c>
      <c r="B59" s="109" t="s">
        <v>2552</v>
      </c>
      <c r="C59" s="101">
        <v>44232.919490740744</v>
      </c>
      <c r="D59" s="118" t="s">
        <v>2190</v>
      </c>
      <c r="E59" s="99">
        <v>756</v>
      </c>
      <c r="F59" s="84" t="str">
        <f>VLOOKUP(E59,VIP!$A$2:$O11536,2,0)</f>
        <v>DRBR756</v>
      </c>
      <c r="G59" s="98" t="str">
        <f>VLOOKUP(E59,'LISTADO ATM'!$A$2:$B$895,2,0)</f>
        <v xml:space="preserve">ATM UNP Villa La Mata (Cotuí) </v>
      </c>
      <c r="H59" s="98" t="str">
        <f>VLOOKUP(E59,VIP!$A$2:$O16456,7,FALSE)</f>
        <v>Si</v>
      </c>
      <c r="I59" s="98" t="str">
        <f>VLOOKUP(E59,VIP!$A$2:$O8421,8,FALSE)</f>
        <v>Si</v>
      </c>
      <c r="J59" s="98" t="str">
        <f>VLOOKUP(E59,VIP!$A$2:$O8371,8,FALSE)</f>
        <v>Si</v>
      </c>
      <c r="K59" s="98" t="str">
        <f>VLOOKUP(E59,VIP!$A$2:$O11945,6,0)</f>
        <v>NO</v>
      </c>
      <c r="L59" s="104" t="s">
        <v>2435</v>
      </c>
      <c r="M59" s="123" t="s">
        <v>2575</v>
      </c>
      <c r="N59" s="102" t="s">
        <v>2480</v>
      </c>
      <c r="O59" s="118" t="s">
        <v>2497</v>
      </c>
      <c r="P59" s="123"/>
      <c r="Q59" s="122">
        <v>44233.464583333334</v>
      </c>
    </row>
    <row r="60" spans="1:17" s="126" customFormat="1" ht="18" x14ac:dyDescent="0.25">
      <c r="A60" s="118" t="str">
        <f>VLOOKUP(E60,'LISTADO ATM'!$A$2:$C$896,3,0)</f>
        <v>DISTRITO NACIONAL</v>
      </c>
      <c r="B60" s="109" t="s">
        <v>2554</v>
      </c>
      <c r="C60" s="101">
        <v>44232.915798611109</v>
      </c>
      <c r="D60" s="118" t="s">
        <v>2189</v>
      </c>
      <c r="E60" s="99">
        <v>722</v>
      </c>
      <c r="F60" s="84" t="str">
        <f>VLOOKUP(E60,VIP!$A$2:$O11538,2,0)</f>
        <v>DRBR393</v>
      </c>
      <c r="G60" s="98" t="str">
        <f>VLOOKUP(E60,'LISTADO ATM'!$A$2:$B$895,2,0)</f>
        <v xml:space="preserve">ATM Oficina Charles de Gaulle III </v>
      </c>
      <c r="H60" s="98" t="str">
        <f>VLOOKUP(E60,VIP!$A$2:$O16458,7,FALSE)</f>
        <v>Si</v>
      </c>
      <c r="I60" s="98" t="str">
        <f>VLOOKUP(E60,VIP!$A$2:$O8423,8,FALSE)</f>
        <v>Si</v>
      </c>
      <c r="J60" s="98" t="str">
        <f>VLOOKUP(E60,VIP!$A$2:$O8373,8,FALSE)</f>
        <v>Si</v>
      </c>
      <c r="K60" s="98" t="str">
        <f>VLOOKUP(E60,VIP!$A$2:$O11947,6,0)</f>
        <v>SI</v>
      </c>
      <c r="L60" s="104" t="s">
        <v>2435</v>
      </c>
      <c r="M60" s="123" t="s">
        <v>2575</v>
      </c>
      <c r="N60" s="102" t="s">
        <v>2480</v>
      </c>
      <c r="O60" s="118" t="s">
        <v>2482</v>
      </c>
      <c r="P60" s="123"/>
      <c r="Q60" s="122">
        <v>44233.465370370373</v>
      </c>
    </row>
    <row r="61" spans="1:17" s="126" customFormat="1" ht="18" x14ac:dyDescent="0.25">
      <c r="A61" s="118" t="str">
        <f>VLOOKUP(E61,'LISTADO ATM'!$A$2:$C$896,3,0)</f>
        <v>DISTRITO NACIONAL</v>
      </c>
      <c r="B61" s="109" t="s">
        <v>2555</v>
      </c>
      <c r="C61" s="101">
        <v>44232.906956018516</v>
      </c>
      <c r="D61" s="118" t="s">
        <v>2189</v>
      </c>
      <c r="E61" s="99">
        <v>409</v>
      </c>
      <c r="F61" s="84" t="str">
        <f>VLOOKUP(E61,VIP!$A$2:$O11539,2,0)</f>
        <v>DRBR409</v>
      </c>
      <c r="G61" s="98" t="str">
        <f>VLOOKUP(E61,'LISTADO ATM'!$A$2:$B$895,2,0)</f>
        <v xml:space="preserve">ATM Oficina Las Palmas de Herrera I </v>
      </c>
      <c r="H61" s="98" t="str">
        <f>VLOOKUP(E61,VIP!$A$2:$O16459,7,FALSE)</f>
        <v>Si</v>
      </c>
      <c r="I61" s="98" t="str">
        <f>VLOOKUP(E61,VIP!$A$2:$O8424,8,FALSE)</f>
        <v>Si</v>
      </c>
      <c r="J61" s="98" t="str">
        <f>VLOOKUP(E61,VIP!$A$2:$O8374,8,FALSE)</f>
        <v>Si</v>
      </c>
      <c r="K61" s="98" t="str">
        <f>VLOOKUP(E61,VIP!$A$2:$O11948,6,0)</f>
        <v>NO</v>
      </c>
      <c r="L61" s="104" t="s">
        <v>2435</v>
      </c>
      <c r="M61" s="123" t="s">
        <v>2575</v>
      </c>
      <c r="N61" s="102" t="s">
        <v>2480</v>
      </c>
      <c r="O61" s="118" t="s">
        <v>2482</v>
      </c>
      <c r="P61" s="123"/>
      <c r="Q61" s="122">
        <v>44233.59542824074</v>
      </c>
    </row>
    <row r="62" spans="1:17" s="126" customFormat="1" ht="18" x14ac:dyDescent="0.25">
      <c r="A62" s="118" t="str">
        <f>VLOOKUP(E62,'LISTADO ATM'!$A$2:$C$896,3,0)</f>
        <v>SUR</v>
      </c>
      <c r="B62" s="109" t="s">
        <v>2561</v>
      </c>
      <c r="C62" s="101">
        <v>44232.851597222223</v>
      </c>
      <c r="D62" s="118" t="s">
        <v>2189</v>
      </c>
      <c r="E62" s="99">
        <v>870</v>
      </c>
      <c r="F62" s="84" t="str">
        <f>VLOOKUP(E62,VIP!$A$2:$O11545,2,0)</f>
        <v>DRBR870</v>
      </c>
      <c r="G62" s="98" t="str">
        <f>VLOOKUP(E62,'LISTADO ATM'!$A$2:$B$895,2,0)</f>
        <v xml:space="preserve">ATM Willbes Dominicana (Barahona) </v>
      </c>
      <c r="H62" s="98" t="str">
        <f>VLOOKUP(E62,VIP!$A$2:$O16465,7,FALSE)</f>
        <v>Si</v>
      </c>
      <c r="I62" s="98" t="str">
        <f>VLOOKUP(E62,VIP!$A$2:$O8430,8,FALSE)</f>
        <v>Si</v>
      </c>
      <c r="J62" s="98" t="str">
        <f>VLOOKUP(E62,VIP!$A$2:$O8380,8,FALSE)</f>
        <v>Si</v>
      </c>
      <c r="K62" s="98" t="str">
        <f>VLOOKUP(E62,VIP!$A$2:$O11954,6,0)</f>
        <v>NO</v>
      </c>
      <c r="L62" s="104" t="s">
        <v>2435</v>
      </c>
      <c r="M62" s="123" t="s">
        <v>2575</v>
      </c>
      <c r="N62" s="102" t="s">
        <v>2480</v>
      </c>
      <c r="O62" s="118" t="s">
        <v>2482</v>
      </c>
      <c r="P62" s="123"/>
      <c r="Q62" s="122">
        <v>44233.462708333333</v>
      </c>
    </row>
    <row r="63" spans="1:17" s="126" customFormat="1" ht="18" x14ac:dyDescent="0.25">
      <c r="A63" s="118" t="str">
        <f>VLOOKUP(E63,'LISTADO ATM'!$A$2:$C$896,3,0)</f>
        <v>DISTRITO NACIONAL</v>
      </c>
      <c r="B63" s="109" t="s">
        <v>2501</v>
      </c>
      <c r="C63" s="101">
        <v>44230.395972222221</v>
      </c>
      <c r="D63" s="118" t="s">
        <v>2189</v>
      </c>
      <c r="E63" s="99">
        <v>248</v>
      </c>
      <c r="F63" s="84" t="str">
        <f>VLOOKUP(E63,VIP!$A$2:$O11655,2,0)</f>
        <v>DRBR248</v>
      </c>
      <c r="G63" s="98" t="str">
        <f>VLOOKUP(E63,'LISTADO ATM'!$A$2:$B$895,2,0)</f>
        <v xml:space="preserve">ATM Shell Paraiso </v>
      </c>
      <c r="H63" s="98" t="str">
        <f>VLOOKUP(E63,VIP!$A$2:$O16575,7,FALSE)</f>
        <v>Si</v>
      </c>
      <c r="I63" s="98" t="str">
        <f>VLOOKUP(E63,VIP!$A$2:$O8540,8,FALSE)</f>
        <v>Si</v>
      </c>
      <c r="J63" s="98" t="str">
        <f>VLOOKUP(E63,VIP!$A$2:$O8490,8,FALSE)</f>
        <v>Si</v>
      </c>
      <c r="K63" s="98" t="str">
        <f>VLOOKUP(E63,VIP!$A$2:$O12064,6,0)</f>
        <v>NO</v>
      </c>
      <c r="L63" s="104" t="s">
        <v>2500</v>
      </c>
      <c r="M63" s="123" t="s">
        <v>2575</v>
      </c>
      <c r="N63" s="102" t="s">
        <v>2480</v>
      </c>
      <c r="O63" s="118" t="s">
        <v>2482</v>
      </c>
      <c r="P63" s="123"/>
      <c r="Q63" s="122">
        <v>44233.444386574076</v>
      </c>
    </row>
    <row r="64" spans="1:17" s="126" customFormat="1" ht="18" x14ac:dyDescent="0.25">
      <c r="A64" s="118" t="str">
        <f>VLOOKUP(E64,'LISTADO ATM'!$A$2:$C$896,3,0)</f>
        <v>SUR</v>
      </c>
      <c r="B64" s="109" t="s">
        <v>2587</v>
      </c>
      <c r="C64" s="101">
        <v>44233.574502314812</v>
      </c>
      <c r="D64" s="118" t="s">
        <v>2476</v>
      </c>
      <c r="E64" s="99">
        <v>783</v>
      </c>
      <c r="F64" s="84" t="str">
        <f>VLOOKUP(E64,VIP!$A$2:$O11358,2,0)</f>
        <v>DRBR303</v>
      </c>
      <c r="G64" s="98" t="str">
        <f>VLOOKUP(E64,'LISTADO ATM'!$A$2:$B$895,2,0)</f>
        <v xml:space="preserve">ATM Autobanco Alfa y Omega (Barahona) </v>
      </c>
      <c r="H64" s="98" t="str">
        <f>VLOOKUP(E64,VIP!$A$2:$O16279,7,FALSE)</f>
        <v>Si</v>
      </c>
      <c r="I64" s="98" t="str">
        <f>VLOOKUP(E64,VIP!$A$2:$O8244,8,FALSE)</f>
        <v>Si</v>
      </c>
      <c r="J64" s="98" t="str">
        <f>VLOOKUP(E64,VIP!$A$2:$O8194,8,FALSE)</f>
        <v>Si</v>
      </c>
      <c r="K64" s="98" t="str">
        <f>VLOOKUP(E64,VIP!$A$2:$O11768,6,0)</f>
        <v>NO</v>
      </c>
      <c r="L64" s="104" t="s">
        <v>2430</v>
      </c>
      <c r="M64" s="103" t="s">
        <v>2472</v>
      </c>
      <c r="N64" s="102" t="s">
        <v>2480</v>
      </c>
      <c r="O64" s="118" t="s">
        <v>2481</v>
      </c>
      <c r="P64" s="123"/>
      <c r="Q64" s="103" t="s">
        <v>2430</v>
      </c>
    </row>
    <row r="65" spans="1:17" s="126" customFormat="1" ht="18" x14ac:dyDescent="0.25">
      <c r="A65" s="118" t="str">
        <f>VLOOKUP(E65,'LISTADO ATM'!$A$2:$C$896,3,0)</f>
        <v>ESTE</v>
      </c>
      <c r="B65" s="109" t="s">
        <v>2589</v>
      </c>
      <c r="C65" s="101">
        <v>44233.531006944446</v>
      </c>
      <c r="D65" s="118" t="s">
        <v>2476</v>
      </c>
      <c r="E65" s="99">
        <v>673</v>
      </c>
      <c r="F65" s="84" t="str">
        <f>VLOOKUP(E65,VIP!$A$2:$O11360,2,0)</f>
        <v>DRBR673</v>
      </c>
      <c r="G65" s="98" t="str">
        <f>VLOOKUP(E65,'LISTADO ATM'!$A$2:$B$895,2,0)</f>
        <v>ATM Clínica Dr. Cruz Jiminián</v>
      </c>
      <c r="H65" s="98" t="str">
        <f>VLOOKUP(E65,VIP!$A$2:$O16281,7,FALSE)</f>
        <v>Si</v>
      </c>
      <c r="I65" s="98" t="str">
        <f>VLOOKUP(E65,VIP!$A$2:$O8246,8,FALSE)</f>
        <v>Si</v>
      </c>
      <c r="J65" s="98" t="str">
        <f>VLOOKUP(E65,VIP!$A$2:$O8196,8,FALSE)</f>
        <v>Si</v>
      </c>
      <c r="K65" s="98" t="str">
        <f>VLOOKUP(E65,VIP!$A$2:$O11770,6,0)</f>
        <v>NO</v>
      </c>
      <c r="L65" s="104" t="s">
        <v>2430</v>
      </c>
      <c r="M65" s="103" t="s">
        <v>2472</v>
      </c>
      <c r="N65" s="102" t="s">
        <v>2480</v>
      </c>
      <c r="O65" s="118" t="s">
        <v>2481</v>
      </c>
      <c r="P65" s="123"/>
      <c r="Q65" s="103" t="s">
        <v>2430</v>
      </c>
    </row>
    <row r="66" spans="1:17" s="126" customFormat="1" ht="18" x14ac:dyDescent="0.25">
      <c r="A66" s="118" t="str">
        <f>VLOOKUP(E66,'LISTADO ATM'!$A$2:$C$896,3,0)</f>
        <v>ESTE</v>
      </c>
      <c r="B66" s="109" t="s">
        <v>2584</v>
      </c>
      <c r="C66" s="101">
        <v>44233.375937500001</v>
      </c>
      <c r="D66" s="118" t="s">
        <v>2476</v>
      </c>
      <c r="E66" s="99">
        <v>219</v>
      </c>
      <c r="F66" s="84" t="str">
        <f>VLOOKUP(E66,VIP!$A$2:$O11366,2,0)</f>
        <v>DRBR219</v>
      </c>
      <c r="G66" s="98" t="str">
        <f>VLOOKUP(E66,'LISTADO ATM'!$A$2:$B$895,2,0)</f>
        <v xml:space="preserve">ATM Oficina La Altagracia (Higuey) </v>
      </c>
      <c r="H66" s="98" t="str">
        <f>VLOOKUP(E66,VIP!$A$2:$O16287,7,FALSE)</f>
        <v>Si</v>
      </c>
      <c r="I66" s="98" t="str">
        <f>VLOOKUP(E66,VIP!$A$2:$O8252,8,FALSE)</f>
        <v>Si</v>
      </c>
      <c r="J66" s="98" t="str">
        <f>VLOOKUP(E66,VIP!$A$2:$O8202,8,FALSE)</f>
        <v>Si</v>
      </c>
      <c r="K66" s="98" t="str">
        <f>VLOOKUP(E66,VIP!$A$2:$O11776,6,0)</f>
        <v>NO</v>
      </c>
      <c r="L66" s="104" t="s">
        <v>2430</v>
      </c>
      <c r="M66" s="103" t="s">
        <v>2472</v>
      </c>
      <c r="N66" s="102" t="s">
        <v>2480</v>
      </c>
      <c r="O66" s="118" t="s">
        <v>2481</v>
      </c>
      <c r="P66" s="123"/>
      <c r="Q66" s="103" t="s">
        <v>2430</v>
      </c>
    </row>
    <row r="67" spans="1:17" s="126" customFormat="1" ht="18" x14ac:dyDescent="0.25">
      <c r="A67" s="118" t="str">
        <f>VLOOKUP(E67,'LISTADO ATM'!$A$2:$C$896,3,0)</f>
        <v>ESTE</v>
      </c>
      <c r="B67" s="109" t="s">
        <v>2585</v>
      </c>
      <c r="C67" s="101">
        <v>44233.374189814815</v>
      </c>
      <c r="D67" s="118" t="s">
        <v>2476</v>
      </c>
      <c r="E67" s="99">
        <v>353</v>
      </c>
      <c r="F67" s="84" t="str">
        <f>VLOOKUP(E67,VIP!$A$2:$O11367,2,0)</f>
        <v>DRBR353</v>
      </c>
      <c r="G67" s="98" t="str">
        <f>VLOOKUP(E67,'LISTADO ATM'!$A$2:$B$895,2,0)</f>
        <v xml:space="preserve">ATM Estación Boulevard Juan Dolio </v>
      </c>
      <c r="H67" s="98" t="str">
        <f>VLOOKUP(E67,VIP!$A$2:$O16288,7,FALSE)</f>
        <v>Si</v>
      </c>
      <c r="I67" s="98" t="str">
        <f>VLOOKUP(E67,VIP!$A$2:$O8253,8,FALSE)</f>
        <v>Si</v>
      </c>
      <c r="J67" s="98" t="str">
        <f>VLOOKUP(E67,VIP!$A$2:$O8203,8,FALSE)</f>
        <v>Si</v>
      </c>
      <c r="K67" s="98" t="str">
        <f>VLOOKUP(E67,VIP!$A$2:$O11777,6,0)</f>
        <v>NO</v>
      </c>
      <c r="L67" s="104" t="s">
        <v>2430</v>
      </c>
      <c r="M67" s="103" t="s">
        <v>2472</v>
      </c>
      <c r="N67" s="102" t="s">
        <v>2480</v>
      </c>
      <c r="O67" s="118" t="s">
        <v>2481</v>
      </c>
      <c r="P67" s="123"/>
      <c r="Q67" s="103" t="s">
        <v>2430</v>
      </c>
    </row>
    <row r="68" spans="1:17" s="126" customFormat="1" ht="18" x14ac:dyDescent="0.25">
      <c r="A68" s="118" t="str">
        <f>VLOOKUP(E68,'LISTADO ATM'!$A$2:$C$896,3,0)</f>
        <v>DISTRITO NACIONAL</v>
      </c>
      <c r="B68" s="109" t="s">
        <v>2541</v>
      </c>
      <c r="C68" s="101">
        <v>44232.760671296295</v>
      </c>
      <c r="D68" s="118" t="s">
        <v>2476</v>
      </c>
      <c r="E68" s="99">
        <v>563</v>
      </c>
      <c r="F68" s="84" t="str">
        <f>VLOOKUP(E68,VIP!$A$2:$O11517,2,0)</f>
        <v>DRBR233</v>
      </c>
      <c r="G68" s="98" t="str">
        <f>VLOOKUP(E68,'LISTADO ATM'!$A$2:$B$895,2,0)</f>
        <v xml:space="preserve">ATM Base Aérea San Isidro </v>
      </c>
      <c r="H68" s="98" t="str">
        <f>VLOOKUP(E68,VIP!$A$2:$O16437,7,FALSE)</f>
        <v>Si</v>
      </c>
      <c r="I68" s="98" t="str">
        <f>VLOOKUP(E68,VIP!$A$2:$O8402,8,FALSE)</f>
        <v>Si</v>
      </c>
      <c r="J68" s="98" t="str">
        <f>VLOOKUP(E68,VIP!$A$2:$O8352,8,FALSE)</f>
        <v>Si</v>
      </c>
      <c r="K68" s="98" t="str">
        <f>VLOOKUP(E68,VIP!$A$2:$O11926,6,0)</f>
        <v>NO</v>
      </c>
      <c r="L68" s="104" t="s">
        <v>2430</v>
      </c>
      <c r="M68" s="103" t="s">
        <v>2472</v>
      </c>
      <c r="N68" s="102" t="s">
        <v>2480</v>
      </c>
      <c r="O68" s="118" t="s">
        <v>2481</v>
      </c>
      <c r="P68" s="123"/>
      <c r="Q68" s="103" t="s">
        <v>2430</v>
      </c>
    </row>
    <row r="69" spans="1:17" s="126" customFormat="1" ht="18" x14ac:dyDescent="0.25">
      <c r="A69" s="118" t="str">
        <f>VLOOKUP(E69,'LISTADO ATM'!$A$2:$C$896,3,0)</f>
        <v>ESTE</v>
      </c>
      <c r="B69" s="109" t="s">
        <v>2524</v>
      </c>
      <c r="C69" s="101">
        <v>44232.600810185184</v>
      </c>
      <c r="D69" s="118" t="s">
        <v>2476</v>
      </c>
      <c r="E69" s="99">
        <v>429</v>
      </c>
      <c r="F69" s="84" t="str">
        <f>VLOOKUP(E69,VIP!$A$2:$O11511,2,0)</f>
        <v>DRBR429</v>
      </c>
      <c r="G69" s="98" t="str">
        <f>VLOOKUP(E69,'LISTADO ATM'!$A$2:$B$895,2,0)</f>
        <v xml:space="preserve">ATM Oficina Jumbo La Romana </v>
      </c>
      <c r="H69" s="98" t="str">
        <f>VLOOKUP(E69,VIP!$A$2:$O16431,7,FALSE)</f>
        <v>Si</v>
      </c>
      <c r="I69" s="98" t="str">
        <f>VLOOKUP(E69,VIP!$A$2:$O8396,8,FALSE)</f>
        <v>Si</v>
      </c>
      <c r="J69" s="98" t="str">
        <f>VLOOKUP(E69,VIP!$A$2:$O8346,8,FALSE)</f>
        <v>Si</v>
      </c>
      <c r="K69" s="98" t="str">
        <f>VLOOKUP(E69,VIP!$A$2:$O11920,6,0)</f>
        <v>NO</v>
      </c>
      <c r="L69" s="104" t="s">
        <v>2430</v>
      </c>
      <c r="M69" s="103" t="s">
        <v>2472</v>
      </c>
      <c r="N69" s="102" t="s">
        <v>2480</v>
      </c>
      <c r="O69" s="118" t="s">
        <v>2481</v>
      </c>
      <c r="P69" s="123"/>
      <c r="Q69" s="103" t="s">
        <v>2430</v>
      </c>
    </row>
    <row r="70" spans="1:17" s="126" customFormat="1" ht="18" x14ac:dyDescent="0.25">
      <c r="A70" s="118" t="str">
        <f>VLOOKUP(E70,'LISTADO ATM'!$A$2:$C$896,3,0)</f>
        <v>NORTE</v>
      </c>
      <c r="B70" s="109" t="s">
        <v>2522</v>
      </c>
      <c r="C70" s="101">
        <v>44232.369560185187</v>
      </c>
      <c r="D70" s="118" t="s">
        <v>2495</v>
      </c>
      <c r="E70" s="99">
        <v>288</v>
      </c>
      <c r="F70" s="84" t="str">
        <f>VLOOKUP(E70,VIP!$A$2:$O11519,2,0)</f>
        <v>DRBR288</v>
      </c>
      <c r="G70" s="98" t="str">
        <f>VLOOKUP(E70,'LISTADO ATM'!$A$2:$B$895,2,0)</f>
        <v xml:space="preserve">ATM Oficina Camino Real II (Puerto Plata) </v>
      </c>
      <c r="H70" s="98" t="str">
        <f>VLOOKUP(E70,VIP!$A$2:$O16439,7,FALSE)</f>
        <v>N/A</v>
      </c>
      <c r="I70" s="98" t="str">
        <f>VLOOKUP(E70,VIP!$A$2:$O8404,8,FALSE)</f>
        <v>N/A</v>
      </c>
      <c r="J70" s="98" t="str">
        <f>VLOOKUP(E70,VIP!$A$2:$O8354,8,FALSE)</f>
        <v>N/A</v>
      </c>
      <c r="K70" s="98" t="str">
        <f>VLOOKUP(E70,VIP!$A$2:$O11928,6,0)</f>
        <v>N/A</v>
      </c>
      <c r="L70" s="104" t="s">
        <v>2430</v>
      </c>
      <c r="M70" s="103" t="s">
        <v>2472</v>
      </c>
      <c r="N70" s="102" t="s">
        <v>2480</v>
      </c>
      <c r="O70" s="118" t="s">
        <v>2496</v>
      </c>
      <c r="P70" s="123"/>
      <c r="Q70" s="103" t="s">
        <v>2430</v>
      </c>
    </row>
    <row r="71" spans="1:17" s="126" customFormat="1" ht="18" x14ac:dyDescent="0.25">
      <c r="A71" s="118" t="str">
        <f>VLOOKUP(E71,'LISTADO ATM'!$A$2:$C$896,3,0)</f>
        <v>ESTE</v>
      </c>
      <c r="B71" s="109">
        <v>335784535</v>
      </c>
      <c r="C71" s="101">
        <v>44233.60833333333</v>
      </c>
      <c r="D71" s="118" t="s">
        <v>2476</v>
      </c>
      <c r="E71" s="99">
        <v>114</v>
      </c>
      <c r="F71" s="84" t="str">
        <f>VLOOKUP(E71,VIP!$A$2:$O11359,2,0)</f>
        <v>DRBR114</v>
      </c>
      <c r="G71" s="98" t="str">
        <f>VLOOKUP(E71,'LISTADO ATM'!$A$2:$B$895,2,0)</f>
        <v xml:space="preserve">ATM Oficina Hato Mayor </v>
      </c>
      <c r="H71" s="98" t="str">
        <f>VLOOKUP(E71,VIP!$A$2:$O16280,7,FALSE)</f>
        <v>Si</v>
      </c>
      <c r="I71" s="98" t="str">
        <f>VLOOKUP(E71,VIP!$A$2:$O8245,8,FALSE)</f>
        <v>Si</v>
      </c>
      <c r="J71" s="98" t="str">
        <f>VLOOKUP(E71,VIP!$A$2:$O8195,8,FALSE)</f>
        <v>Si</v>
      </c>
      <c r="K71" s="98" t="str">
        <f>VLOOKUP(E71,VIP!$A$2:$O11769,6,0)</f>
        <v>NO</v>
      </c>
      <c r="L71" s="104" t="s">
        <v>2430</v>
      </c>
      <c r="M71" s="103" t="s">
        <v>2472</v>
      </c>
      <c r="N71" s="102" t="s">
        <v>2480</v>
      </c>
      <c r="O71" s="118" t="s">
        <v>2481</v>
      </c>
      <c r="P71" s="123"/>
      <c r="Q71" s="103" t="s">
        <v>2430</v>
      </c>
    </row>
    <row r="72" spans="1:17" s="126" customFormat="1" ht="18" x14ac:dyDescent="0.25">
      <c r="A72" s="118" t="str">
        <f>VLOOKUP(E72,'LISTADO ATM'!$A$2:$C$896,3,0)</f>
        <v>SUR</v>
      </c>
      <c r="B72" s="109" t="s">
        <v>2556</v>
      </c>
      <c r="C72" s="101">
        <v>44232.873402777775</v>
      </c>
      <c r="D72" s="118" t="s">
        <v>2476</v>
      </c>
      <c r="E72" s="99">
        <v>780</v>
      </c>
      <c r="F72" s="84" t="str">
        <f>VLOOKUP(E72,VIP!$A$2:$O11540,2,0)</f>
        <v>DRBR041</v>
      </c>
      <c r="G72" s="98" t="str">
        <f>VLOOKUP(E72,'LISTADO ATM'!$A$2:$B$895,2,0)</f>
        <v xml:space="preserve">ATM Oficina Barahona I </v>
      </c>
      <c r="H72" s="98" t="str">
        <f>VLOOKUP(E72,VIP!$A$2:$O16460,7,FALSE)</f>
        <v>Si</v>
      </c>
      <c r="I72" s="98" t="str">
        <f>VLOOKUP(E72,VIP!$A$2:$O8425,8,FALSE)</f>
        <v>Si</v>
      </c>
      <c r="J72" s="98" t="str">
        <f>VLOOKUP(E72,VIP!$A$2:$O8375,8,FALSE)</f>
        <v>Si</v>
      </c>
      <c r="K72" s="98" t="str">
        <f>VLOOKUP(E72,VIP!$A$2:$O11949,6,0)</f>
        <v>SI</v>
      </c>
      <c r="L72" s="104" t="s">
        <v>2430</v>
      </c>
      <c r="M72" s="123" t="s">
        <v>2575</v>
      </c>
      <c r="N72" s="102" t="s">
        <v>2480</v>
      </c>
      <c r="O72" s="118" t="s">
        <v>2481</v>
      </c>
      <c r="P72" s="123"/>
      <c r="Q72" s="122">
        <v>44233.463865740741</v>
      </c>
    </row>
    <row r="73" spans="1:17" s="126" customFormat="1" ht="18" x14ac:dyDescent="0.25">
      <c r="A73" s="118" t="str">
        <f>VLOOKUP(E73,'LISTADO ATM'!$A$2:$C$896,3,0)</f>
        <v>SUR</v>
      </c>
      <c r="B73" s="109" t="s">
        <v>2557</v>
      </c>
      <c r="C73" s="101">
        <v>44232.869629629633</v>
      </c>
      <c r="D73" s="118" t="s">
        <v>2476</v>
      </c>
      <c r="E73" s="99">
        <v>880</v>
      </c>
      <c r="F73" s="84" t="str">
        <f>VLOOKUP(E73,VIP!$A$2:$O11541,2,0)</f>
        <v>DRBR880</v>
      </c>
      <c r="G73" s="98" t="str">
        <f>VLOOKUP(E73,'LISTADO ATM'!$A$2:$B$895,2,0)</f>
        <v xml:space="preserve">ATM Autoservicio Barahona II </v>
      </c>
      <c r="H73" s="98" t="str">
        <f>VLOOKUP(E73,VIP!$A$2:$O16461,7,FALSE)</f>
        <v>Si</v>
      </c>
      <c r="I73" s="98" t="str">
        <f>VLOOKUP(E73,VIP!$A$2:$O8426,8,FALSE)</f>
        <v>Si</v>
      </c>
      <c r="J73" s="98" t="str">
        <f>VLOOKUP(E73,VIP!$A$2:$O8376,8,FALSE)</f>
        <v>Si</v>
      </c>
      <c r="K73" s="98" t="str">
        <f>VLOOKUP(E73,VIP!$A$2:$O11950,6,0)</f>
        <v>SI</v>
      </c>
      <c r="L73" s="104" t="s">
        <v>2430</v>
      </c>
      <c r="M73" s="123" t="s">
        <v>2575</v>
      </c>
      <c r="N73" s="102" t="s">
        <v>2480</v>
      </c>
      <c r="O73" s="118" t="s">
        <v>2481</v>
      </c>
      <c r="P73" s="123"/>
      <c r="Q73" s="122">
        <v>44233.462500000001</v>
      </c>
    </row>
    <row r="74" spans="1:17" s="126" customFormat="1" ht="18" x14ac:dyDescent="0.25">
      <c r="A74" s="118" t="str">
        <f>VLOOKUP(E74,'LISTADO ATM'!$A$2:$C$896,3,0)</f>
        <v>SUR</v>
      </c>
      <c r="B74" s="109" t="s">
        <v>2558</v>
      </c>
      <c r="C74" s="101">
        <v>44232.866770833331</v>
      </c>
      <c r="D74" s="118" t="s">
        <v>2476</v>
      </c>
      <c r="E74" s="99">
        <v>677</v>
      </c>
      <c r="F74" s="84" t="str">
        <f>VLOOKUP(E74,VIP!$A$2:$O11542,2,0)</f>
        <v>DRBR677</v>
      </c>
      <c r="G74" s="98" t="str">
        <f>VLOOKUP(E74,'LISTADO ATM'!$A$2:$B$895,2,0)</f>
        <v>ATM PBG Villa Jaragua</v>
      </c>
      <c r="H74" s="98" t="str">
        <f>VLOOKUP(E74,VIP!$A$2:$O16462,7,FALSE)</f>
        <v>Si</v>
      </c>
      <c r="I74" s="98" t="str">
        <f>VLOOKUP(E74,VIP!$A$2:$O8427,8,FALSE)</f>
        <v>Si</v>
      </c>
      <c r="J74" s="98" t="str">
        <f>VLOOKUP(E74,VIP!$A$2:$O8377,8,FALSE)</f>
        <v>Si</v>
      </c>
      <c r="K74" s="98" t="str">
        <f>VLOOKUP(E74,VIP!$A$2:$O11951,6,0)</f>
        <v>SI</v>
      </c>
      <c r="L74" s="104" t="s">
        <v>2430</v>
      </c>
      <c r="M74" s="123" t="s">
        <v>2575</v>
      </c>
      <c r="N74" s="102" t="s">
        <v>2480</v>
      </c>
      <c r="O74" s="118" t="s">
        <v>2481</v>
      </c>
      <c r="P74" s="123"/>
      <c r="Q74" s="122">
        <v>44233.587500000001</v>
      </c>
    </row>
    <row r="75" spans="1:17" s="126" customFormat="1" ht="18" x14ac:dyDescent="0.25">
      <c r="A75" s="118" t="str">
        <f>VLOOKUP(E75,'LISTADO ATM'!$A$2:$C$896,3,0)</f>
        <v>NORTE</v>
      </c>
      <c r="B75" s="109">
        <v>335784218</v>
      </c>
      <c r="C75" s="101">
        <v>44232.779085648152</v>
      </c>
      <c r="D75" s="118" t="s">
        <v>2495</v>
      </c>
      <c r="E75" s="99">
        <v>595</v>
      </c>
      <c r="F75" s="84" t="str">
        <f>VLOOKUP(E75,VIP!$A$2:$O11514,2,0)</f>
        <v>DRBR595</v>
      </c>
      <c r="G75" s="98" t="str">
        <f>VLOOKUP(E75,'LISTADO ATM'!$A$2:$B$895,2,0)</f>
        <v xml:space="preserve">ATM S/M Central I (Santiago) </v>
      </c>
      <c r="H75" s="98" t="str">
        <f>VLOOKUP(E75,VIP!$A$2:$O16434,7,FALSE)</f>
        <v>Si</v>
      </c>
      <c r="I75" s="98" t="str">
        <f>VLOOKUP(E75,VIP!$A$2:$O8399,8,FALSE)</f>
        <v>Si</v>
      </c>
      <c r="J75" s="98" t="str">
        <f>VLOOKUP(E75,VIP!$A$2:$O8349,8,FALSE)</f>
        <v>Si</v>
      </c>
      <c r="K75" s="98" t="str">
        <f>VLOOKUP(E75,VIP!$A$2:$O11923,6,0)</f>
        <v>NO</v>
      </c>
      <c r="L75" s="104" t="s">
        <v>2430</v>
      </c>
      <c r="M75" s="123" t="s">
        <v>2575</v>
      </c>
      <c r="N75" s="102" t="s">
        <v>2480</v>
      </c>
      <c r="O75" s="118" t="s">
        <v>2496</v>
      </c>
      <c r="P75" s="123"/>
      <c r="Q75" s="122">
        <v>44233.58929398148</v>
      </c>
    </row>
    <row r="76" spans="1:17" s="126" customFormat="1" ht="18" x14ac:dyDescent="0.25">
      <c r="A76" s="118" t="str">
        <f>VLOOKUP(E76,'LISTADO ATM'!$A$2:$C$896,3,0)</f>
        <v>DISTRITO NACIONAL</v>
      </c>
      <c r="B76" s="109" t="s">
        <v>2539</v>
      </c>
      <c r="C76" s="101">
        <v>44232.768229166664</v>
      </c>
      <c r="D76" s="118" t="s">
        <v>2476</v>
      </c>
      <c r="E76" s="99">
        <v>655</v>
      </c>
      <c r="F76" s="84" t="str">
        <f>VLOOKUP(E76,VIP!$A$2:$O11515,2,0)</f>
        <v>DRBR655</v>
      </c>
      <c r="G76" s="98" t="str">
        <f>VLOOKUP(E76,'LISTADO ATM'!$A$2:$B$895,2,0)</f>
        <v>ATM Farmacia Sandra</v>
      </c>
      <c r="H76" s="98" t="str">
        <f>VLOOKUP(E76,VIP!$A$2:$O16435,7,FALSE)</f>
        <v>Si</v>
      </c>
      <c r="I76" s="98" t="str">
        <f>VLOOKUP(E76,VIP!$A$2:$O8400,8,FALSE)</f>
        <v>Si</v>
      </c>
      <c r="J76" s="98" t="str">
        <f>VLOOKUP(E76,VIP!$A$2:$O8350,8,FALSE)</f>
        <v>Si</v>
      </c>
      <c r="K76" s="98" t="str">
        <f>VLOOKUP(E76,VIP!$A$2:$O11924,6,0)</f>
        <v>NO</v>
      </c>
      <c r="L76" s="104" t="s">
        <v>2430</v>
      </c>
      <c r="M76" s="123" t="s">
        <v>2575</v>
      </c>
      <c r="N76" s="102" t="s">
        <v>2480</v>
      </c>
      <c r="O76" s="118" t="s">
        <v>2481</v>
      </c>
      <c r="P76" s="123"/>
      <c r="Q76" s="122">
        <v>44233.588831018518</v>
      </c>
    </row>
    <row r="77" spans="1:17" s="126" customFormat="1" ht="18" x14ac:dyDescent="0.25">
      <c r="A77" s="118" t="str">
        <f>VLOOKUP(E77,'LISTADO ATM'!$A$2:$C$896,3,0)</f>
        <v>DISTRITO NACIONAL</v>
      </c>
      <c r="B77" s="109" t="s">
        <v>2542</v>
      </c>
      <c r="C77" s="101">
        <v>44232.757870370369</v>
      </c>
      <c r="D77" s="118" t="s">
        <v>2476</v>
      </c>
      <c r="E77" s="99">
        <v>390</v>
      </c>
      <c r="F77" s="84" t="str">
        <f>VLOOKUP(E77,VIP!$A$2:$O11518,2,0)</f>
        <v>DRBR390</v>
      </c>
      <c r="G77" s="98" t="str">
        <f>VLOOKUP(E77,'LISTADO ATM'!$A$2:$B$895,2,0)</f>
        <v xml:space="preserve">ATM Oficina Boca Chica II </v>
      </c>
      <c r="H77" s="98" t="str">
        <f>VLOOKUP(E77,VIP!$A$2:$O16438,7,FALSE)</f>
        <v>Si</v>
      </c>
      <c r="I77" s="98" t="str">
        <f>VLOOKUP(E77,VIP!$A$2:$O8403,8,FALSE)</f>
        <v>Si</v>
      </c>
      <c r="J77" s="98" t="str">
        <f>VLOOKUP(E77,VIP!$A$2:$O8353,8,FALSE)</f>
        <v>Si</v>
      </c>
      <c r="K77" s="98" t="str">
        <f>VLOOKUP(E77,VIP!$A$2:$O11927,6,0)</f>
        <v>NO</v>
      </c>
      <c r="L77" s="104" t="s">
        <v>2430</v>
      </c>
      <c r="M77" s="123" t="s">
        <v>2575</v>
      </c>
      <c r="N77" s="102" t="s">
        <v>2480</v>
      </c>
      <c r="O77" s="118" t="s">
        <v>2481</v>
      </c>
      <c r="P77" s="123"/>
      <c r="Q77" s="122">
        <v>44233.587418981479</v>
      </c>
    </row>
    <row r="78" spans="1:17" s="126" customFormat="1" ht="18" x14ac:dyDescent="0.25">
      <c r="A78" s="118" t="str">
        <f>VLOOKUP(E78,'LISTADO ATM'!$A$2:$C$896,3,0)</f>
        <v>DISTRITO NACIONAL</v>
      </c>
      <c r="B78" s="109" t="s">
        <v>2546</v>
      </c>
      <c r="C78" s="101">
        <v>44232.702962962961</v>
      </c>
      <c r="D78" s="118" t="s">
        <v>2476</v>
      </c>
      <c r="E78" s="99">
        <v>697</v>
      </c>
      <c r="F78" s="84" t="str">
        <f>VLOOKUP(E78,VIP!$A$2:$O11522,2,0)</f>
        <v>DRBR697</v>
      </c>
      <c r="G78" s="98" t="str">
        <f>VLOOKUP(E78,'LISTADO ATM'!$A$2:$B$895,2,0)</f>
        <v>ATM Hipermercado Olé Ciudad Juan Bosch</v>
      </c>
      <c r="H78" s="98" t="str">
        <f>VLOOKUP(E78,VIP!$A$2:$O16442,7,FALSE)</f>
        <v>Si</v>
      </c>
      <c r="I78" s="98" t="str">
        <f>VLOOKUP(E78,VIP!$A$2:$O8407,8,FALSE)</f>
        <v>Si</v>
      </c>
      <c r="J78" s="98" t="str">
        <f>VLOOKUP(E78,VIP!$A$2:$O8357,8,FALSE)</f>
        <v>Si</v>
      </c>
      <c r="K78" s="98" t="str">
        <f>VLOOKUP(E78,VIP!$A$2:$O11931,6,0)</f>
        <v>NO</v>
      </c>
      <c r="L78" s="104" t="s">
        <v>2430</v>
      </c>
      <c r="M78" s="123" t="s">
        <v>2575</v>
      </c>
      <c r="N78" s="102" t="s">
        <v>2480</v>
      </c>
      <c r="O78" s="118" t="s">
        <v>2481</v>
      </c>
      <c r="P78" s="123"/>
      <c r="Q78" s="122">
        <v>44233.588194444441</v>
      </c>
    </row>
    <row r="79" spans="1:17" s="126" customFormat="1" ht="18" x14ac:dyDescent="0.25">
      <c r="A79" s="118" t="str">
        <f>VLOOKUP(E79,'LISTADO ATM'!$A$2:$C$896,3,0)</f>
        <v>NORTE</v>
      </c>
      <c r="B79" s="109" t="s">
        <v>2547</v>
      </c>
      <c r="C79" s="101">
        <v>44232.684386574074</v>
      </c>
      <c r="D79" s="118" t="s">
        <v>2492</v>
      </c>
      <c r="E79" s="99">
        <v>372</v>
      </c>
      <c r="F79" s="84" t="str">
        <f>VLOOKUP(E79,VIP!$A$2:$O11523,2,0)</f>
        <v>DRBR372</v>
      </c>
      <c r="G79" s="98" t="str">
        <f>VLOOKUP(E79,'LISTADO ATM'!$A$2:$B$895,2,0)</f>
        <v>ATM Oficina Sánchez II</v>
      </c>
      <c r="H79" s="98" t="str">
        <f>VLOOKUP(E79,VIP!$A$2:$O16443,7,FALSE)</f>
        <v>N/A</v>
      </c>
      <c r="I79" s="98" t="str">
        <f>VLOOKUP(E79,VIP!$A$2:$O8408,8,FALSE)</f>
        <v>N/A</v>
      </c>
      <c r="J79" s="98" t="str">
        <f>VLOOKUP(E79,VIP!$A$2:$O8358,8,FALSE)</f>
        <v>N/A</v>
      </c>
      <c r="K79" s="98" t="str">
        <f>VLOOKUP(E79,VIP!$A$2:$O11932,6,0)</f>
        <v>N/A</v>
      </c>
      <c r="L79" s="104" t="s">
        <v>2430</v>
      </c>
      <c r="M79" s="123" t="s">
        <v>2575</v>
      </c>
      <c r="N79" s="102" t="s">
        <v>2480</v>
      </c>
      <c r="O79" s="118" t="s">
        <v>2550</v>
      </c>
      <c r="P79" s="123"/>
      <c r="Q79" s="122">
        <v>44233.460775462961</v>
      </c>
    </row>
    <row r="80" spans="1:17" s="126" customFormat="1" ht="18" x14ac:dyDescent="0.25">
      <c r="A80" s="118" t="str">
        <f>VLOOKUP(E80,'LISTADO ATM'!$A$2:$C$896,3,0)</f>
        <v>ESTE</v>
      </c>
      <c r="B80" s="109" t="s">
        <v>2526</v>
      </c>
      <c r="C80" s="101">
        <v>44232.593668981484</v>
      </c>
      <c r="D80" s="118" t="s">
        <v>2476</v>
      </c>
      <c r="E80" s="99">
        <v>742</v>
      </c>
      <c r="F80" s="84" t="str">
        <f>VLOOKUP(E80,VIP!$A$2:$O11514,2,0)</f>
        <v>DRBR990</v>
      </c>
      <c r="G80" s="98" t="str">
        <f>VLOOKUP(E80,'LISTADO ATM'!$A$2:$B$895,2,0)</f>
        <v xml:space="preserve">ATM Oficina Plaza del Rey (La Romana) </v>
      </c>
      <c r="H80" s="98" t="str">
        <f>VLOOKUP(E80,VIP!$A$2:$O16434,7,FALSE)</f>
        <v>Si</v>
      </c>
      <c r="I80" s="98" t="str">
        <f>VLOOKUP(E80,VIP!$A$2:$O8399,8,FALSE)</f>
        <v>Si</v>
      </c>
      <c r="J80" s="98" t="str">
        <f>VLOOKUP(E80,VIP!$A$2:$O8349,8,FALSE)</f>
        <v>Si</v>
      </c>
      <c r="K80" s="98" t="str">
        <f>VLOOKUP(E80,VIP!$A$2:$O11923,6,0)</f>
        <v>NO</v>
      </c>
      <c r="L80" s="104" t="s">
        <v>2430</v>
      </c>
      <c r="M80" s="123" t="s">
        <v>2575</v>
      </c>
      <c r="N80" s="102" t="s">
        <v>2480</v>
      </c>
      <c r="O80" s="118" t="s">
        <v>2481</v>
      </c>
      <c r="P80" s="123"/>
      <c r="Q80" s="122">
        <v>44233.458333333336</v>
      </c>
    </row>
    <row r="81" spans="1:17" s="126" customFormat="1" ht="18" x14ac:dyDescent="0.25">
      <c r="A81" s="118" t="str">
        <f>VLOOKUP(E81,'LISTADO ATM'!$A$2:$C$896,3,0)</f>
        <v>DISTRITO NACIONAL</v>
      </c>
      <c r="B81" s="109" t="s">
        <v>2521</v>
      </c>
      <c r="C81" s="101">
        <v>44232.43341435185</v>
      </c>
      <c r="D81" s="118" t="s">
        <v>2476</v>
      </c>
      <c r="E81" s="99">
        <v>823</v>
      </c>
      <c r="F81" s="84" t="str">
        <f>VLOOKUP(E81,VIP!$A$2:$O11509,2,0)</f>
        <v>DRBR823</v>
      </c>
      <c r="G81" s="98" t="str">
        <f>VLOOKUP(E81,'LISTADO ATM'!$A$2:$B$895,2,0)</f>
        <v xml:space="preserve">ATM UNP El Carril (Haina) </v>
      </c>
      <c r="H81" s="98" t="str">
        <f>VLOOKUP(E81,VIP!$A$2:$O16429,7,FALSE)</f>
        <v>Si</v>
      </c>
      <c r="I81" s="98" t="str">
        <f>VLOOKUP(E81,VIP!$A$2:$O8394,8,FALSE)</f>
        <v>Si</v>
      </c>
      <c r="J81" s="98" t="str">
        <f>VLOOKUP(E81,VIP!$A$2:$O8344,8,FALSE)</f>
        <v>Si</v>
      </c>
      <c r="K81" s="98" t="str">
        <f>VLOOKUP(E81,VIP!$A$2:$O11918,6,0)</f>
        <v>NO</v>
      </c>
      <c r="L81" s="104" t="s">
        <v>2430</v>
      </c>
      <c r="M81" s="123" t="s">
        <v>2575</v>
      </c>
      <c r="N81" s="102" t="s">
        <v>2480</v>
      </c>
      <c r="O81" s="118" t="s">
        <v>2481</v>
      </c>
      <c r="P81" s="123"/>
      <c r="Q81" s="122">
        <v>44233.575810185182</v>
      </c>
    </row>
    <row r="82" spans="1:17" s="126" customFormat="1" ht="18" x14ac:dyDescent="0.25">
      <c r="A82" s="118" t="str">
        <f>VLOOKUP(E82,'LISTADO ATM'!$A$2:$C$896,3,0)</f>
        <v>SUR</v>
      </c>
      <c r="B82" s="109" t="s">
        <v>2515</v>
      </c>
      <c r="C82" s="101">
        <v>44231.710914351854</v>
      </c>
      <c r="D82" s="118" t="s">
        <v>2476</v>
      </c>
      <c r="E82" s="99">
        <v>870</v>
      </c>
      <c r="F82" s="84" t="str">
        <f>VLOOKUP(E82,VIP!$A$2:$O11529,2,0)</f>
        <v>DRBR870</v>
      </c>
      <c r="G82" s="98" t="str">
        <f>VLOOKUP(E82,'LISTADO ATM'!$A$2:$B$895,2,0)</f>
        <v xml:space="preserve">ATM Willbes Dominicana (Barahona) </v>
      </c>
      <c r="H82" s="98" t="str">
        <f>VLOOKUP(E82,VIP!$A$2:$O16449,7,FALSE)</f>
        <v>Si</v>
      </c>
      <c r="I82" s="98" t="str">
        <f>VLOOKUP(E82,VIP!$A$2:$O8414,8,FALSE)</f>
        <v>Si</v>
      </c>
      <c r="J82" s="98" t="str">
        <f>VLOOKUP(E82,VIP!$A$2:$O8364,8,FALSE)</f>
        <v>Si</v>
      </c>
      <c r="K82" s="98" t="str">
        <f>VLOOKUP(E82,VIP!$A$2:$O11938,6,0)</f>
        <v>NO</v>
      </c>
      <c r="L82" s="104" t="s">
        <v>2430</v>
      </c>
      <c r="M82" s="123" t="s">
        <v>2575</v>
      </c>
      <c r="N82" s="102" t="s">
        <v>2480</v>
      </c>
      <c r="O82" s="118" t="s">
        <v>2481</v>
      </c>
      <c r="P82" s="123"/>
      <c r="Q82" s="122">
        <v>44233.454907407409</v>
      </c>
    </row>
    <row r="83" spans="1:17" s="126" customFormat="1" ht="18" x14ac:dyDescent="0.25">
      <c r="A83" s="118" t="str">
        <f>VLOOKUP(E83,'LISTADO ATM'!$A$2:$C$896,3,0)</f>
        <v>ESTE</v>
      </c>
      <c r="B83" s="109" t="s">
        <v>2508</v>
      </c>
      <c r="C83" s="101">
        <v>44231.633148148147</v>
      </c>
      <c r="D83" s="118" t="s">
        <v>2476</v>
      </c>
      <c r="E83" s="99">
        <v>963</v>
      </c>
      <c r="F83" s="84" t="str">
        <f>VLOOKUP(E83,VIP!$A$2:$O11505,2,0)</f>
        <v>DRBR963</v>
      </c>
      <c r="G83" s="98" t="str">
        <f>VLOOKUP(E83,'LISTADO ATM'!$A$2:$B$895,2,0)</f>
        <v xml:space="preserve">ATM Multiplaza La Romana </v>
      </c>
      <c r="H83" s="98" t="str">
        <f>VLOOKUP(E83,VIP!$A$2:$O16425,7,FALSE)</f>
        <v>Si</v>
      </c>
      <c r="I83" s="98" t="str">
        <f>VLOOKUP(E83,VIP!$A$2:$O8390,8,FALSE)</f>
        <v>Si</v>
      </c>
      <c r="J83" s="98" t="str">
        <f>VLOOKUP(E83,VIP!$A$2:$O8340,8,FALSE)</f>
        <v>Si</v>
      </c>
      <c r="K83" s="98" t="str">
        <f>VLOOKUP(E83,VIP!$A$2:$O11914,6,0)</f>
        <v>NO</v>
      </c>
      <c r="L83" s="104" t="s">
        <v>2430</v>
      </c>
      <c r="M83" s="123" t="s">
        <v>2575</v>
      </c>
      <c r="N83" s="102" t="s">
        <v>2480</v>
      </c>
      <c r="O83" s="118" t="s">
        <v>2481</v>
      </c>
      <c r="P83" s="123"/>
      <c r="Q83" s="122">
        <v>44233.457881944443</v>
      </c>
    </row>
    <row r="84" spans="1:17" s="126" customFormat="1" ht="18" x14ac:dyDescent="0.25">
      <c r="A84" s="118" t="str">
        <f>VLOOKUP(E84,'LISTADO ATM'!$A$2:$C$896,3,0)</f>
        <v>DISTRITO NACIONAL</v>
      </c>
      <c r="B84" s="109">
        <v>335778625</v>
      </c>
      <c r="C84" s="101">
        <v>44228.855219907404</v>
      </c>
      <c r="D84" s="118" t="s">
        <v>2476</v>
      </c>
      <c r="E84" s="99">
        <v>355</v>
      </c>
      <c r="F84" s="84" t="str">
        <f>VLOOKUP(E84,VIP!$A$2:$O11643,2,0)</f>
        <v>DRBR355</v>
      </c>
      <c r="G84" s="98" t="str">
        <f>VLOOKUP(E84,'LISTADO ATM'!$A$2:$B$895,2,0)</f>
        <v xml:space="preserve">ATM UNP Metro II </v>
      </c>
      <c r="H84" s="98" t="str">
        <f>VLOOKUP(E84,VIP!$A$2:$O16563,7,FALSE)</f>
        <v>Si</v>
      </c>
      <c r="I84" s="98" t="str">
        <f>VLOOKUP(E84,VIP!$A$2:$O8528,8,FALSE)</f>
        <v>Si</v>
      </c>
      <c r="J84" s="98" t="str">
        <f>VLOOKUP(E84,VIP!$A$2:$O8478,8,FALSE)</f>
        <v>Si</v>
      </c>
      <c r="K84" s="98" t="str">
        <f>VLOOKUP(E84,VIP!$A$2:$O12052,6,0)</f>
        <v>SI</v>
      </c>
      <c r="L84" s="104" t="s">
        <v>2430</v>
      </c>
      <c r="M84" s="123" t="s">
        <v>2575</v>
      </c>
      <c r="N84" s="122" t="s">
        <v>2523</v>
      </c>
      <c r="O84" s="118" t="s">
        <v>2481</v>
      </c>
      <c r="P84" s="123"/>
      <c r="Q84" s="122">
        <v>44233.441527777781</v>
      </c>
    </row>
    <row r="85" spans="1:17" s="126" customFormat="1" ht="18" x14ac:dyDescent="0.25">
      <c r="A85" s="118" t="str">
        <f>VLOOKUP(E85,'LISTADO ATM'!$A$2:$C$896,3,0)</f>
        <v>SUR</v>
      </c>
      <c r="B85" s="109" t="s">
        <v>2537</v>
      </c>
      <c r="C85" s="101">
        <v>44232.788101851853</v>
      </c>
      <c r="D85" s="118" t="s">
        <v>2189</v>
      </c>
      <c r="E85" s="99">
        <v>252</v>
      </c>
      <c r="F85" s="84" t="str">
        <f>VLOOKUP(E85,VIP!$A$2:$O11512,2,0)</f>
        <v>DRBR252</v>
      </c>
      <c r="G85" s="98" t="str">
        <f>VLOOKUP(E85,'LISTADO ATM'!$A$2:$B$895,2,0)</f>
        <v xml:space="preserve">ATM Banco Agrícola (Barahona) </v>
      </c>
      <c r="H85" s="98" t="str">
        <f>VLOOKUP(E85,VIP!$A$2:$O16432,7,FALSE)</f>
        <v>Si</v>
      </c>
      <c r="I85" s="98" t="str">
        <f>VLOOKUP(E85,VIP!$A$2:$O8397,8,FALSE)</f>
        <v>Si</v>
      </c>
      <c r="J85" s="98" t="str">
        <f>VLOOKUP(E85,VIP!$A$2:$O8347,8,FALSE)</f>
        <v>Si</v>
      </c>
      <c r="K85" s="98" t="str">
        <f>VLOOKUP(E85,VIP!$A$2:$O11921,6,0)</f>
        <v>NO</v>
      </c>
      <c r="L85" s="104" t="s">
        <v>2463</v>
      </c>
      <c r="M85" s="103" t="s">
        <v>2472</v>
      </c>
      <c r="N85" s="102" t="s">
        <v>2480</v>
      </c>
      <c r="O85" s="118" t="s">
        <v>2482</v>
      </c>
      <c r="P85" s="123"/>
      <c r="Q85" s="103" t="s">
        <v>2463</v>
      </c>
    </row>
    <row r="86" spans="1:17" s="126" customFormat="1" ht="18" x14ac:dyDescent="0.25">
      <c r="A86" s="118" t="str">
        <f>VLOOKUP(E86,'LISTADO ATM'!$A$2:$C$896,3,0)</f>
        <v>NORTE</v>
      </c>
      <c r="B86" s="109" t="s">
        <v>2559</v>
      </c>
      <c r="C86" s="101">
        <v>44232.863877314812</v>
      </c>
      <c r="D86" s="118" t="s">
        <v>2190</v>
      </c>
      <c r="E86" s="99">
        <v>261</v>
      </c>
      <c r="F86" s="84" t="str">
        <f>VLOOKUP(E86,VIP!$A$2:$O11543,2,0)</f>
        <v>DRBR261</v>
      </c>
      <c r="G86" s="98" t="str">
        <f>VLOOKUP(E86,'LISTADO ATM'!$A$2:$B$895,2,0)</f>
        <v xml:space="preserve">ATM UNP Aeropuerto Cibao (Santiago) </v>
      </c>
      <c r="H86" s="98" t="str">
        <f>VLOOKUP(E86,VIP!$A$2:$O16463,7,FALSE)</f>
        <v>Si</v>
      </c>
      <c r="I86" s="98" t="str">
        <f>VLOOKUP(E86,VIP!$A$2:$O8428,8,FALSE)</f>
        <v>Si</v>
      </c>
      <c r="J86" s="98" t="str">
        <f>VLOOKUP(E86,VIP!$A$2:$O8378,8,FALSE)</f>
        <v>Si</v>
      </c>
      <c r="K86" s="98" t="str">
        <f>VLOOKUP(E86,VIP!$A$2:$O11952,6,0)</f>
        <v>NO</v>
      </c>
      <c r="L86" s="104" t="s">
        <v>2463</v>
      </c>
      <c r="M86" s="123" t="s">
        <v>2575</v>
      </c>
      <c r="N86" s="102" t="s">
        <v>2480</v>
      </c>
      <c r="O86" s="118" t="s">
        <v>2497</v>
      </c>
      <c r="P86" s="123"/>
      <c r="Q86" s="122">
        <v>44233.594537037039</v>
      </c>
    </row>
    <row r="87" spans="1:17" s="126" customFormat="1" ht="18" x14ac:dyDescent="0.25">
      <c r="A87" s="118" t="str">
        <f>VLOOKUP(E87,'LISTADO ATM'!$A$2:$C$896,3,0)</f>
        <v>DISTRITO NACIONAL</v>
      </c>
      <c r="B87" s="109" t="s">
        <v>2560</v>
      </c>
      <c r="C87" s="101">
        <v>44232.861793981479</v>
      </c>
      <c r="D87" s="118" t="s">
        <v>2189</v>
      </c>
      <c r="E87" s="99">
        <v>264</v>
      </c>
      <c r="F87" s="84" t="str">
        <f>VLOOKUP(E87,VIP!$A$2:$O11544,2,0)</f>
        <v>DRBR264</v>
      </c>
      <c r="G87" s="98" t="str">
        <f>VLOOKUP(E87,'LISTADO ATM'!$A$2:$B$895,2,0)</f>
        <v xml:space="preserve">ATM S/M Nacional Independencia </v>
      </c>
      <c r="H87" s="98" t="str">
        <f>VLOOKUP(E87,VIP!$A$2:$O16464,7,FALSE)</f>
        <v>Si</v>
      </c>
      <c r="I87" s="98" t="str">
        <f>VLOOKUP(E87,VIP!$A$2:$O8429,8,FALSE)</f>
        <v>Si</v>
      </c>
      <c r="J87" s="98" t="str">
        <f>VLOOKUP(E87,VIP!$A$2:$O8379,8,FALSE)</f>
        <v>Si</v>
      </c>
      <c r="K87" s="98" t="str">
        <f>VLOOKUP(E87,VIP!$A$2:$O11953,6,0)</f>
        <v>SI</v>
      </c>
      <c r="L87" s="104" t="s">
        <v>2463</v>
      </c>
      <c r="M87" s="123" t="s">
        <v>2575</v>
      </c>
      <c r="N87" s="102" t="s">
        <v>2480</v>
      </c>
      <c r="O87" s="118" t="s">
        <v>2482</v>
      </c>
      <c r="P87" s="123"/>
      <c r="Q87" s="122">
        <v>44233.449444444443</v>
      </c>
    </row>
    <row r="88" spans="1:17" s="126" customFormat="1" ht="18" x14ac:dyDescent="0.25">
      <c r="A88" s="118" t="str">
        <f>VLOOKUP(E88,'LISTADO ATM'!$A$2:$C$896,3,0)</f>
        <v>ESTE</v>
      </c>
      <c r="B88" s="109" t="s">
        <v>2562</v>
      </c>
      <c r="C88" s="101">
        <v>44232.828634259262</v>
      </c>
      <c r="D88" s="118" t="s">
        <v>2189</v>
      </c>
      <c r="E88" s="99">
        <v>345</v>
      </c>
      <c r="F88" s="84" t="e">
        <f>VLOOKUP(E88,VIP!$A$2:$O11546,2,0)</f>
        <v>#N/A</v>
      </c>
      <c r="G88" s="98" t="str">
        <f>VLOOKUP(E88,'LISTADO ATM'!$A$2:$B$895,2,0)</f>
        <v>ATM Oficina Yamasá  II</v>
      </c>
      <c r="H88" s="98" t="e">
        <f>VLOOKUP(E88,VIP!$A$2:$O16466,7,FALSE)</f>
        <v>#N/A</v>
      </c>
      <c r="I88" s="98" t="e">
        <f>VLOOKUP(E88,VIP!$A$2:$O8431,8,FALSE)</f>
        <v>#N/A</v>
      </c>
      <c r="J88" s="98" t="e">
        <f>VLOOKUP(E88,VIP!$A$2:$O8381,8,FALSE)</f>
        <v>#N/A</v>
      </c>
      <c r="K88" s="98" t="e">
        <f>VLOOKUP(E88,VIP!$A$2:$O11955,6,0)</f>
        <v>#N/A</v>
      </c>
      <c r="L88" s="104" t="s">
        <v>2463</v>
      </c>
      <c r="M88" s="123" t="s">
        <v>2575</v>
      </c>
      <c r="N88" s="102" t="s">
        <v>2480</v>
      </c>
      <c r="O88" s="118" t="s">
        <v>2482</v>
      </c>
      <c r="P88" s="123"/>
      <c r="Q88" s="122">
        <v>44233.594733796293</v>
      </c>
    </row>
    <row r="89" spans="1:17" s="126" customFormat="1" ht="18" x14ac:dyDescent="0.25">
      <c r="A89" s="118" t="str">
        <f>VLOOKUP(E89,'LISTADO ATM'!$A$2:$C$896,3,0)</f>
        <v>DISTRITO NACIONAL</v>
      </c>
      <c r="B89" s="109" t="s">
        <v>2538</v>
      </c>
      <c r="C89" s="101">
        <v>44232.786747685182</v>
      </c>
      <c r="D89" s="118" t="s">
        <v>2189</v>
      </c>
      <c r="E89" s="99">
        <v>875</v>
      </c>
      <c r="F89" s="84" t="str">
        <f>VLOOKUP(E89,VIP!$A$2:$O11513,2,0)</f>
        <v>DRBR875</v>
      </c>
      <c r="G89" s="98" t="str">
        <f>VLOOKUP(E89,'LISTADO ATM'!$A$2:$B$895,2,0)</f>
        <v xml:space="preserve">ATM Texaco Aut. Duarte KM 14 1/2 (Los Alcarrizos) </v>
      </c>
      <c r="H89" s="98" t="str">
        <f>VLOOKUP(E89,VIP!$A$2:$O16433,7,FALSE)</f>
        <v>Si</v>
      </c>
      <c r="I89" s="98" t="str">
        <f>VLOOKUP(E89,VIP!$A$2:$O8398,8,FALSE)</f>
        <v>Si</v>
      </c>
      <c r="J89" s="98" t="str">
        <f>VLOOKUP(E89,VIP!$A$2:$O8348,8,FALSE)</f>
        <v>Si</v>
      </c>
      <c r="K89" s="98" t="str">
        <f>VLOOKUP(E89,VIP!$A$2:$O11922,6,0)</f>
        <v>NO</v>
      </c>
      <c r="L89" s="104" t="s">
        <v>2463</v>
      </c>
      <c r="M89" s="123" t="s">
        <v>2575</v>
      </c>
      <c r="N89" s="102" t="s">
        <v>2480</v>
      </c>
      <c r="O89" s="118" t="s">
        <v>2482</v>
      </c>
      <c r="P89" s="123"/>
      <c r="Q89" s="122">
        <v>44233.591620370367</v>
      </c>
    </row>
    <row r="90" spans="1:17" s="126" customFormat="1" ht="18" x14ac:dyDescent="0.25">
      <c r="A90" s="118" t="str">
        <f>VLOOKUP(E90,'LISTADO ATM'!$A$2:$C$896,3,0)</f>
        <v>DISTRITO NACIONAL</v>
      </c>
      <c r="B90" s="109" t="s">
        <v>2536</v>
      </c>
      <c r="C90" s="101">
        <v>44232.655034722222</v>
      </c>
      <c r="D90" s="118" t="s">
        <v>2189</v>
      </c>
      <c r="E90" s="99">
        <v>409</v>
      </c>
      <c r="F90" s="84" t="str">
        <f>VLOOKUP(E90,VIP!$A$2:$O11510,2,0)</f>
        <v>DRBR409</v>
      </c>
      <c r="G90" s="98" t="str">
        <f>VLOOKUP(E90,'LISTADO ATM'!$A$2:$B$895,2,0)</f>
        <v xml:space="preserve">ATM Oficina Las Palmas de Herrera I </v>
      </c>
      <c r="H90" s="98" t="str">
        <f>VLOOKUP(E90,VIP!$A$2:$O16430,7,FALSE)</f>
        <v>Si</v>
      </c>
      <c r="I90" s="98" t="str">
        <f>VLOOKUP(E90,VIP!$A$2:$O8395,8,FALSE)</f>
        <v>Si</v>
      </c>
      <c r="J90" s="98" t="str">
        <f>VLOOKUP(E90,VIP!$A$2:$O8345,8,FALSE)</f>
        <v>Si</v>
      </c>
      <c r="K90" s="98" t="str">
        <f>VLOOKUP(E90,VIP!$A$2:$O11919,6,0)</f>
        <v>NO</v>
      </c>
      <c r="L90" s="104" t="s">
        <v>2463</v>
      </c>
      <c r="M90" s="123" t="s">
        <v>2575</v>
      </c>
      <c r="N90" s="102" t="s">
        <v>2494</v>
      </c>
      <c r="O90" s="118" t="s">
        <v>2482</v>
      </c>
      <c r="P90" s="123"/>
      <c r="Q90" s="122">
        <v>44233.587500000001</v>
      </c>
    </row>
    <row r="91" spans="1:17" s="126" customFormat="1" ht="18" x14ac:dyDescent="0.25">
      <c r="A91" s="118" t="str">
        <f>VLOOKUP(E91,'LISTADO ATM'!$A$2:$C$896,3,0)</f>
        <v>NORTE</v>
      </c>
      <c r="B91" s="109" t="s">
        <v>2529</v>
      </c>
      <c r="C91" s="101">
        <v>44232.52851851852</v>
      </c>
      <c r="D91" s="118" t="s">
        <v>2190</v>
      </c>
      <c r="E91" s="99">
        <v>93</v>
      </c>
      <c r="F91" s="84" t="str">
        <f>VLOOKUP(E91,VIP!$A$2:$O11521,2,0)</f>
        <v>DRBR093</v>
      </c>
      <c r="G91" s="98" t="str">
        <f>VLOOKUP(E91,'LISTADO ATM'!$A$2:$B$895,2,0)</f>
        <v xml:space="preserve">ATM Oficina Cotuí </v>
      </c>
      <c r="H91" s="98" t="str">
        <f>VLOOKUP(E91,VIP!$A$2:$O16441,7,FALSE)</f>
        <v>Si</v>
      </c>
      <c r="I91" s="98" t="str">
        <f>VLOOKUP(E91,VIP!$A$2:$O8406,8,FALSE)</f>
        <v>Si</v>
      </c>
      <c r="J91" s="98" t="str">
        <f>VLOOKUP(E91,VIP!$A$2:$O8356,8,FALSE)</f>
        <v>Si</v>
      </c>
      <c r="K91" s="98" t="str">
        <f>VLOOKUP(E91,VIP!$A$2:$O11930,6,0)</f>
        <v>SI</v>
      </c>
      <c r="L91" s="104" t="s">
        <v>2463</v>
      </c>
      <c r="M91" s="123" t="s">
        <v>2575</v>
      </c>
      <c r="N91" s="102" t="s">
        <v>2480</v>
      </c>
      <c r="O91" s="118" t="s">
        <v>2534</v>
      </c>
      <c r="P91" s="123"/>
      <c r="Q91" s="122">
        <v>44233.583333333336</v>
      </c>
    </row>
    <row r="92" spans="1:17" s="126" customFormat="1" ht="18" x14ac:dyDescent="0.25">
      <c r="A92" s="118" t="str">
        <f>VLOOKUP(E92,'LISTADO ATM'!$A$2:$C$896,3,0)</f>
        <v>DISTRITO NACIONAL</v>
      </c>
      <c r="B92" s="109" t="s">
        <v>2530</v>
      </c>
      <c r="C92" s="101">
        <v>44232.524282407408</v>
      </c>
      <c r="D92" s="118" t="s">
        <v>2189</v>
      </c>
      <c r="E92" s="99">
        <v>966</v>
      </c>
      <c r="F92" s="84" t="str">
        <f>VLOOKUP(E92,VIP!$A$2:$O11522,2,0)</f>
        <v>DRBR966</v>
      </c>
      <c r="G92" s="98" t="str">
        <f>VLOOKUP(E92,'LISTADO ATM'!$A$2:$B$895,2,0)</f>
        <v>ATM Centro Medico Real</v>
      </c>
      <c r="H92" s="98" t="str">
        <f>VLOOKUP(E92,VIP!$A$2:$O16442,7,FALSE)</f>
        <v>Si</v>
      </c>
      <c r="I92" s="98" t="str">
        <f>VLOOKUP(E92,VIP!$A$2:$O8407,8,FALSE)</f>
        <v>Si</v>
      </c>
      <c r="J92" s="98" t="str">
        <f>VLOOKUP(E92,VIP!$A$2:$O8357,8,FALSE)</f>
        <v>Si</v>
      </c>
      <c r="K92" s="98" t="str">
        <f>VLOOKUP(E92,VIP!$A$2:$O11931,6,0)</f>
        <v>NO</v>
      </c>
      <c r="L92" s="104" t="s">
        <v>2463</v>
      </c>
      <c r="M92" s="123" t="s">
        <v>2575</v>
      </c>
      <c r="N92" s="102" t="s">
        <v>2494</v>
      </c>
      <c r="O92" s="118" t="s">
        <v>2482</v>
      </c>
      <c r="P92" s="123"/>
      <c r="Q92" s="122">
        <v>44232.449444444443</v>
      </c>
    </row>
    <row r="93" spans="1:17" s="126" customFormat="1" ht="18" x14ac:dyDescent="0.25">
      <c r="A93" s="118" t="str">
        <f>VLOOKUP(E93,'LISTADO ATM'!$A$2:$C$896,3,0)</f>
        <v>DISTRITO NACIONAL</v>
      </c>
      <c r="B93" s="109" t="s">
        <v>2563</v>
      </c>
      <c r="C93" s="101">
        <v>44232.825277777774</v>
      </c>
      <c r="D93" s="118" t="s">
        <v>2189</v>
      </c>
      <c r="E93" s="99">
        <v>234</v>
      </c>
      <c r="F93" s="84" t="str">
        <f>VLOOKUP(E93,VIP!$A$2:$O11547,2,0)</f>
        <v>DRBR234</v>
      </c>
      <c r="G93" s="98" t="str">
        <f>VLOOKUP(E93,'LISTADO ATM'!$A$2:$B$895,2,0)</f>
        <v xml:space="preserve">ATM Oficina Boca Chica I </v>
      </c>
      <c r="H93" s="98" t="str">
        <f>VLOOKUP(E93,VIP!$A$2:$O16467,7,FALSE)</f>
        <v>Si</v>
      </c>
      <c r="I93" s="98" t="str">
        <f>VLOOKUP(E93,VIP!$A$2:$O8432,8,FALSE)</f>
        <v>Si</v>
      </c>
      <c r="J93" s="98" t="str">
        <f>VLOOKUP(E93,VIP!$A$2:$O8382,8,FALSE)</f>
        <v>Si</v>
      </c>
      <c r="K93" s="98" t="str">
        <f>VLOOKUP(E93,VIP!$A$2:$O11956,6,0)</f>
        <v>NO</v>
      </c>
      <c r="L93" s="104" t="s">
        <v>2564</v>
      </c>
      <c r="M93" s="123" t="s">
        <v>2575</v>
      </c>
      <c r="N93" s="102" t="s">
        <v>2480</v>
      </c>
      <c r="O93" s="118" t="s">
        <v>2482</v>
      </c>
      <c r="P93" s="123"/>
      <c r="Q93" s="122">
        <v>44233.594293981485</v>
      </c>
    </row>
    <row r="94" spans="1:17" x14ac:dyDescent="0.25">
      <c r="B94" s="86"/>
    </row>
    <row r="95" spans="1:17" x14ac:dyDescent="0.25">
      <c r="B95" s="86"/>
    </row>
    <row r="96" spans="1:17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  <row r="1445" spans="2:2" x14ac:dyDescent="0.25">
      <c r="B1445" s="86"/>
    </row>
    <row r="1446" spans="2:2" x14ac:dyDescent="0.25">
      <c r="B1446" s="86"/>
    </row>
    <row r="1447" spans="2:2" x14ac:dyDescent="0.25">
      <c r="B1447" s="86"/>
    </row>
    <row r="1448" spans="2:2" x14ac:dyDescent="0.25">
      <c r="B1448" s="86"/>
    </row>
    <row r="1449" spans="2:2" x14ac:dyDescent="0.25">
      <c r="B1449" s="86"/>
    </row>
    <row r="1450" spans="2:2" x14ac:dyDescent="0.25">
      <c r="B1450" s="86"/>
    </row>
    <row r="1451" spans="2:2" x14ac:dyDescent="0.25">
      <c r="B1451" s="86"/>
    </row>
    <row r="1452" spans="2:2" x14ac:dyDescent="0.25">
      <c r="B1452" s="86"/>
    </row>
    <row r="1453" spans="2:2" x14ac:dyDescent="0.25">
      <c r="B1453" s="86"/>
    </row>
    <row r="1454" spans="2:2" x14ac:dyDescent="0.25">
      <c r="B1454" s="86"/>
    </row>
    <row r="1455" spans="2:2" x14ac:dyDescent="0.25">
      <c r="B1455" s="86"/>
    </row>
    <row r="1456" spans="2:2" x14ac:dyDescent="0.25">
      <c r="B1456" s="86"/>
    </row>
    <row r="1457" spans="2:2" x14ac:dyDescent="0.25">
      <c r="B1457" s="86"/>
    </row>
    <row r="1458" spans="2:2" x14ac:dyDescent="0.25">
      <c r="B1458" s="86"/>
    </row>
    <row r="1459" spans="2:2" x14ac:dyDescent="0.25">
      <c r="B1459" s="86"/>
    </row>
    <row r="1460" spans="2:2" x14ac:dyDescent="0.25">
      <c r="B1460" s="86"/>
    </row>
    <row r="1461" spans="2:2" x14ac:dyDescent="0.25">
      <c r="B1461" s="86"/>
    </row>
    <row r="1462" spans="2:2" x14ac:dyDescent="0.25">
      <c r="B1462" s="86"/>
    </row>
    <row r="1463" spans="2:2" x14ac:dyDescent="0.25">
      <c r="B1463" s="86"/>
    </row>
    <row r="1464" spans="2:2" x14ac:dyDescent="0.25">
      <c r="B1464" s="86"/>
    </row>
    <row r="1465" spans="2:2" x14ac:dyDescent="0.25">
      <c r="B1465" s="86"/>
    </row>
    <row r="1466" spans="2:2" x14ac:dyDescent="0.25">
      <c r="B1466" s="86"/>
    </row>
    <row r="1467" spans="2:2" x14ac:dyDescent="0.25">
      <c r="B1467" s="86"/>
    </row>
    <row r="1468" spans="2:2" x14ac:dyDescent="0.25">
      <c r="B1468" s="86"/>
    </row>
    <row r="1469" spans="2:2" x14ac:dyDescent="0.25">
      <c r="B1469" s="86"/>
    </row>
    <row r="1470" spans="2:2" x14ac:dyDescent="0.25">
      <c r="B1470" s="86"/>
    </row>
    <row r="1471" spans="2:2" x14ac:dyDescent="0.25">
      <c r="B1471" s="86"/>
    </row>
    <row r="1472" spans="2:2" x14ac:dyDescent="0.25">
      <c r="B1472" s="86"/>
    </row>
    <row r="1473" spans="2:2" x14ac:dyDescent="0.25">
      <c r="B1473" s="86"/>
    </row>
    <row r="1474" spans="2:2" x14ac:dyDescent="0.25">
      <c r="B1474" s="86"/>
    </row>
    <row r="1475" spans="2:2" x14ac:dyDescent="0.25">
      <c r="B1475" s="86"/>
    </row>
    <row r="1476" spans="2:2" x14ac:dyDescent="0.25">
      <c r="B1476" s="86"/>
    </row>
    <row r="1477" spans="2:2" x14ac:dyDescent="0.25">
      <c r="B1477" s="86"/>
    </row>
    <row r="1478" spans="2:2" x14ac:dyDescent="0.25">
      <c r="B1478" s="86"/>
    </row>
    <row r="1479" spans="2:2" x14ac:dyDescent="0.25">
      <c r="B1479" s="86"/>
    </row>
    <row r="1480" spans="2:2" x14ac:dyDescent="0.25">
      <c r="B1480" s="86"/>
    </row>
    <row r="1481" spans="2:2" x14ac:dyDescent="0.25">
      <c r="B1481" s="86"/>
    </row>
    <row r="1482" spans="2:2" x14ac:dyDescent="0.25">
      <c r="B1482" s="86"/>
    </row>
    <row r="1483" spans="2:2" x14ac:dyDescent="0.25">
      <c r="B1483" s="86"/>
    </row>
    <row r="1484" spans="2:2" x14ac:dyDescent="0.25">
      <c r="B1484" s="86"/>
    </row>
    <row r="1485" spans="2:2" x14ac:dyDescent="0.25">
      <c r="B1485" s="86"/>
    </row>
    <row r="1486" spans="2:2" x14ac:dyDescent="0.25">
      <c r="B1486" s="86"/>
    </row>
    <row r="1487" spans="2:2" x14ac:dyDescent="0.25">
      <c r="B1487" s="86"/>
    </row>
    <row r="1488" spans="2:2" x14ac:dyDescent="0.25">
      <c r="B1488" s="86"/>
    </row>
    <row r="1489" spans="2:2" x14ac:dyDescent="0.25">
      <c r="B1489" s="86"/>
    </row>
    <row r="1490" spans="2:2" x14ac:dyDescent="0.25">
      <c r="B1490" s="86"/>
    </row>
    <row r="1491" spans="2:2" x14ac:dyDescent="0.25">
      <c r="B1491" s="86"/>
    </row>
    <row r="1492" spans="2:2" x14ac:dyDescent="0.25">
      <c r="B1492" s="86"/>
    </row>
    <row r="1493" spans="2:2" x14ac:dyDescent="0.25">
      <c r="B1493" s="86"/>
    </row>
    <row r="1494" spans="2:2" x14ac:dyDescent="0.25">
      <c r="B1494" s="86"/>
    </row>
    <row r="1495" spans="2:2" x14ac:dyDescent="0.25">
      <c r="B1495" s="86"/>
    </row>
    <row r="1496" spans="2:2" x14ac:dyDescent="0.25">
      <c r="B1496" s="86"/>
    </row>
    <row r="1497" spans="2:2" x14ac:dyDescent="0.25">
      <c r="B1497" s="86"/>
    </row>
    <row r="1498" spans="2:2" x14ac:dyDescent="0.25">
      <c r="B1498" s="86"/>
    </row>
    <row r="1499" spans="2:2" x14ac:dyDescent="0.25">
      <c r="B1499" s="86"/>
    </row>
    <row r="1500" spans="2:2" x14ac:dyDescent="0.25">
      <c r="B1500" s="86"/>
    </row>
    <row r="1501" spans="2:2" x14ac:dyDescent="0.25">
      <c r="B1501" s="86"/>
    </row>
    <row r="1502" spans="2:2" x14ac:dyDescent="0.25">
      <c r="B1502" s="86"/>
    </row>
    <row r="1503" spans="2:2" x14ac:dyDescent="0.25">
      <c r="B1503" s="86"/>
    </row>
    <row r="1504" spans="2:2" x14ac:dyDescent="0.25">
      <c r="B1504" s="86"/>
    </row>
    <row r="1505" spans="2:2" x14ac:dyDescent="0.25">
      <c r="B1505" s="86"/>
    </row>
    <row r="1506" spans="2:2" x14ac:dyDescent="0.25">
      <c r="B1506" s="86"/>
    </row>
    <row r="1507" spans="2:2" x14ac:dyDescent="0.25">
      <c r="B1507" s="86"/>
    </row>
    <row r="1508" spans="2:2" x14ac:dyDescent="0.25">
      <c r="B1508" s="86"/>
    </row>
    <row r="1509" spans="2:2" x14ac:dyDescent="0.25">
      <c r="B1509" s="86"/>
    </row>
    <row r="1510" spans="2:2" x14ac:dyDescent="0.25">
      <c r="B1510" s="86"/>
    </row>
    <row r="1511" spans="2:2" x14ac:dyDescent="0.25">
      <c r="B1511" s="86"/>
    </row>
    <row r="1512" spans="2:2" x14ac:dyDescent="0.25">
      <c r="B1512" s="86"/>
    </row>
    <row r="1513" spans="2:2" x14ac:dyDescent="0.25">
      <c r="B1513" s="86"/>
    </row>
    <row r="1514" spans="2:2" x14ac:dyDescent="0.25">
      <c r="B1514" s="86"/>
    </row>
    <row r="1515" spans="2:2" x14ac:dyDescent="0.25">
      <c r="B1515" s="86"/>
    </row>
    <row r="1516" spans="2:2" x14ac:dyDescent="0.25">
      <c r="B1516" s="86"/>
    </row>
    <row r="1517" spans="2:2" x14ac:dyDescent="0.25">
      <c r="B1517" s="86"/>
    </row>
    <row r="1518" spans="2:2" x14ac:dyDescent="0.25">
      <c r="B1518" s="86"/>
    </row>
    <row r="1519" spans="2:2" x14ac:dyDescent="0.25">
      <c r="B1519" s="86"/>
    </row>
    <row r="1520" spans="2:2" x14ac:dyDescent="0.25">
      <c r="B1520" s="86"/>
    </row>
    <row r="1521" spans="2:2" x14ac:dyDescent="0.25">
      <c r="B1521" s="86"/>
    </row>
    <row r="1522" spans="2:2" x14ac:dyDescent="0.25">
      <c r="B1522" s="86"/>
    </row>
    <row r="1523" spans="2:2" x14ac:dyDescent="0.25">
      <c r="B1523" s="86"/>
    </row>
    <row r="1524" spans="2:2" x14ac:dyDescent="0.25">
      <c r="B1524" s="86"/>
    </row>
    <row r="1525" spans="2:2" x14ac:dyDescent="0.25">
      <c r="B1525" s="86"/>
    </row>
    <row r="1526" spans="2:2" x14ac:dyDescent="0.25">
      <c r="B1526" s="86"/>
    </row>
    <row r="1527" spans="2:2" x14ac:dyDescent="0.25">
      <c r="B1527" s="86"/>
    </row>
    <row r="1528" spans="2:2" x14ac:dyDescent="0.25">
      <c r="B1528" s="86"/>
    </row>
    <row r="1529" spans="2:2" x14ac:dyDescent="0.25">
      <c r="B1529" s="86"/>
    </row>
    <row r="1530" spans="2:2" x14ac:dyDescent="0.25">
      <c r="B1530" s="86"/>
    </row>
    <row r="1531" spans="2:2" x14ac:dyDescent="0.25">
      <c r="B1531" s="86"/>
    </row>
    <row r="1532" spans="2:2" x14ac:dyDescent="0.25">
      <c r="B1532" s="86"/>
    </row>
    <row r="1533" spans="2:2" x14ac:dyDescent="0.25">
      <c r="B1533" s="86"/>
    </row>
    <row r="1534" spans="2:2" x14ac:dyDescent="0.25">
      <c r="B1534" s="86"/>
    </row>
    <row r="1535" spans="2:2" x14ac:dyDescent="0.25">
      <c r="B1535" s="86"/>
    </row>
    <row r="1536" spans="2:2" x14ac:dyDescent="0.25">
      <c r="B1536" s="86"/>
    </row>
    <row r="1537" spans="2:2" x14ac:dyDescent="0.25">
      <c r="B1537" s="86"/>
    </row>
    <row r="1538" spans="2:2" x14ac:dyDescent="0.25">
      <c r="B1538" s="86"/>
    </row>
    <row r="1539" spans="2:2" x14ac:dyDescent="0.25">
      <c r="B1539" s="86"/>
    </row>
    <row r="1540" spans="2:2" x14ac:dyDescent="0.25">
      <c r="B1540" s="86"/>
    </row>
    <row r="1541" spans="2:2" x14ac:dyDescent="0.25">
      <c r="B1541" s="86"/>
    </row>
    <row r="1542" spans="2:2" x14ac:dyDescent="0.25">
      <c r="B1542" s="86"/>
    </row>
    <row r="1543" spans="2:2" x14ac:dyDescent="0.25">
      <c r="B1543" s="86"/>
    </row>
    <row r="1544" spans="2:2" x14ac:dyDescent="0.25">
      <c r="B1544" s="86"/>
    </row>
    <row r="1545" spans="2:2" x14ac:dyDescent="0.25">
      <c r="B1545" s="86"/>
    </row>
    <row r="1546" spans="2:2" x14ac:dyDescent="0.25">
      <c r="B1546" s="86"/>
    </row>
    <row r="1547" spans="2:2" x14ac:dyDescent="0.25">
      <c r="B1547" s="86"/>
    </row>
    <row r="1548" spans="2:2" x14ac:dyDescent="0.25">
      <c r="B1548" s="86"/>
    </row>
    <row r="1549" spans="2:2" x14ac:dyDescent="0.25">
      <c r="B1549" s="86"/>
    </row>
    <row r="1550" spans="2:2" x14ac:dyDescent="0.25">
      <c r="B1550" s="86"/>
    </row>
    <row r="1551" spans="2:2" x14ac:dyDescent="0.25">
      <c r="B1551" s="86"/>
    </row>
    <row r="1552" spans="2:2" x14ac:dyDescent="0.25">
      <c r="B1552" s="86"/>
    </row>
    <row r="1553" spans="2:2" x14ac:dyDescent="0.25">
      <c r="B1553" s="86"/>
    </row>
    <row r="1554" spans="2:2" x14ac:dyDescent="0.25">
      <c r="B1554" s="86"/>
    </row>
    <row r="1555" spans="2:2" x14ac:dyDescent="0.25">
      <c r="B1555" s="86"/>
    </row>
    <row r="1556" spans="2:2" x14ac:dyDescent="0.25">
      <c r="B1556" s="86"/>
    </row>
    <row r="1557" spans="2:2" x14ac:dyDescent="0.25">
      <c r="B1557" s="86"/>
    </row>
    <row r="1558" spans="2:2" x14ac:dyDescent="0.25">
      <c r="B1558" s="86"/>
    </row>
    <row r="1559" spans="2:2" x14ac:dyDescent="0.25">
      <c r="B1559" s="86"/>
    </row>
    <row r="1560" spans="2:2" x14ac:dyDescent="0.25">
      <c r="B1560" s="86"/>
    </row>
    <row r="1561" spans="2:2" x14ac:dyDescent="0.25">
      <c r="B1561" s="86"/>
    </row>
    <row r="1562" spans="2:2" x14ac:dyDescent="0.25">
      <c r="B1562" s="86"/>
    </row>
    <row r="1563" spans="2:2" x14ac:dyDescent="0.25">
      <c r="B1563" s="86"/>
    </row>
    <row r="1564" spans="2:2" x14ac:dyDescent="0.25">
      <c r="B1564" s="86"/>
    </row>
    <row r="1565" spans="2:2" x14ac:dyDescent="0.25">
      <c r="B1565" s="86"/>
    </row>
    <row r="1566" spans="2:2" x14ac:dyDescent="0.25">
      <c r="B1566" s="86"/>
    </row>
    <row r="1567" spans="2:2" x14ac:dyDescent="0.25">
      <c r="B1567" s="86"/>
    </row>
    <row r="1568" spans="2:2" x14ac:dyDescent="0.25">
      <c r="B1568" s="86"/>
    </row>
    <row r="1569" spans="2:2" x14ac:dyDescent="0.25">
      <c r="B1569" s="86"/>
    </row>
    <row r="1570" spans="2:2" x14ac:dyDescent="0.25">
      <c r="B1570" s="86"/>
    </row>
    <row r="1571" spans="2:2" x14ac:dyDescent="0.25">
      <c r="B1571" s="86"/>
    </row>
    <row r="1572" spans="2:2" x14ac:dyDescent="0.25">
      <c r="B1572" s="86"/>
    </row>
    <row r="1573" spans="2:2" x14ac:dyDescent="0.25">
      <c r="B1573" s="86"/>
    </row>
    <row r="1574" spans="2:2" x14ac:dyDescent="0.25">
      <c r="B1574" s="86"/>
    </row>
    <row r="1575" spans="2:2" x14ac:dyDescent="0.25">
      <c r="B1575" s="86"/>
    </row>
    <row r="1576" spans="2:2" x14ac:dyDescent="0.25">
      <c r="B1576" s="86"/>
    </row>
    <row r="1577" spans="2:2" x14ac:dyDescent="0.25">
      <c r="B1577" s="86"/>
    </row>
    <row r="1578" spans="2:2" x14ac:dyDescent="0.25">
      <c r="B1578" s="86"/>
    </row>
    <row r="1579" spans="2:2" x14ac:dyDescent="0.25">
      <c r="B1579" s="86"/>
    </row>
    <row r="1580" spans="2:2" x14ac:dyDescent="0.25">
      <c r="B1580" s="86"/>
    </row>
    <row r="1581" spans="2:2" x14ac:dyDescent="0.25">
      <c r="B1581" s="86"/>
    </row>
    <row r="1582" spans="2:2" x14ac:dyDescent="0.25">
      <c r="B1582" s="86"/>
    </row>
    <row r="1583" spans="2:2" x14ac:dyDescent="0.25">
      <c r="B1583" s="86"/>
    </row>
    <row r="1584" spans="2:2" x14ac:dyDescent="0.25">
      <c r="B1584" s="86"/>
    </row>
    <row r="1585" spans="2:2" x14ac:dyDescent="0.25">
      <c r="B1585" s="86"/>
    </row>
    <row r="1586" spans="2:2" x14ac:dyDescent="0.25">
      <c r="B1586" s="86"/>
    </row>
    <row r="1587" spans="2:2" x14ac:dyDescent="0.25">
      <c r="B1587" s="86"/>
    </row>
    <row r="1588" spans="2:2" x14ac:dyDescent="0.25">
      <c r="B1588" s="86"/>
    </row>
    <row r="1589" spans="2:2" x14ac:dyDescent="0.25">
      <c r="B1589" s="86"/>
    </row>
    <row r="1590" spans="2:2" x14ac:dyDescent="0.25">
      <c r="B1590" s="86"/>
    </row>
    <row r="1591" spans="2:2" x14ac:dyDescent="0.25">
      <c r="B1591" s="86"/>
    </row>
    <row r="1592" spans="2:2" x14ac:dyDescent="0.25">
      <c r="B1592" s="86"/>
    </row>
    <row r="1593" spans="2:2" x14ac:dyDescent="0.25">
      <c r="B1593" s="86"/>
    </row>
    <row r="1594" spans="2:2" x14ac:dyDescent="0.25">
      <c r="B1594" s="86"/>
    </row>
    <row r="1595" spans="2:2" x14ac:dyDescent="0.25">
      <c r="B1595" s="86"/>
    </row>
    <row r="1596" spans="2:2" x14ac:dyDescent="0.25">
      <c r="B1596" s="86"/>
    </row>
    <row r="1597" spans="2:2" x14ac:dyDescent="0.25">
      <c r="B1597" s="86"/>
    </row>
    <row r="1598" spans="2:2" x14ac:dyDescent="0.25">
      <c r="B1598" s="86"/>
    </row>
    <row r="1599" spans="2:2" x14ac:dyDescent="0.25">
      <c r="B1599" s="86"/>
    </row>
    <row r="1600" spans="2:2" x14ac:dyDescent="0.25">
      <c r="B1600" s="86"/>
    </row>
    <row r="1601" spans="2:2" x14ac:dyDescent="0.25">
      <c r="B1601" s="86"/>
    </row>
    <row r="1602" spans="2:2" x14ac:dyDescent="0.25">
      <c r="B1602" s="86"/>
    </row>
    <row r="1603" spans="2:2" x14ac:dyDescent="0.25">
      <c r="B1603" s="86"/>
    </row>
    <row r="1604" spans="2:2" x14ac:dyDescent="0.25">
      <c r="B1604" s="86"/>
    </row>
    <row r="1605" spans="2:2" x14ac:dyDescent="0.25">
      <c r="B1605" s="86"/>
    </row>
    <row r="1606" spans="2:2" x14ac:dyDescent="0.25">
      <c r="B1606" s="86"/>
    </row>
    <row r="1607" spans="2:2" x14ac:dyDescent="0.25">
      <c r="B1607" s="86"/>
    </row>
    <row r="1608" spans="2:2" x14ac:dyDescent="0.25">
      <c r="B1608" s="86"/>
    </row>
    <row r="1609" spans="2:2" x14ac:dyDescent="0.25">
      <c r="B1609" s="86"/>
    </row>
    <row r="1610" spans="2:2" x14ac:dyDescent="0.25">
      <c r="B1610" s="86"/>
    </row>
    <row r="1611" spans="2:2" x14ac:dyDescent="0.25">
      <c r="B1611" s="86"/>
    </row>
    <row r="1612" spans="2:2" x14ac:dyDescent="0.25">
      <c r="B1612" s="86"/>
    </row>
    <row r="1613" spans="2:2" x14ac:dyDescent="0.25">
      <c r="B1613" s="86"/>
    </row>
    <row r="1614" spans="2:2" x14ac:dyDescent="0.25">
      <c r="B1614" s="86"/>
    </row>
    <row r="1615" spans="2:2" x14ac:dyDescent="0.25">
      <c r="B1615" s="86"/>
    </row>
    <row r="1616" spans="2:2" x14ac:dyDescent="0.25">
      <c r="B1616" s="86"/>
    </row>
    <row r="1617" spans="2:2" x14ac:dyDescent="0.25">
      <c r="B1617" s="86"/>
    </row>
    <row r="1618" spans="2:2" x14ac:dyDescent="0.25">
      <c r="B1618" s="86"/>
    </row>
    <row r="1619" spans="2:2" x14ac:dyDescent="0.25">
      <c r="B1619" s="86"/>
    </row>
    <row r="1620" spans="2:2" x14ac:dyDescent="0.25">
      <c r="B1620" s="86"/>
    </row>
    <row r="1621" spans="2:2" x14ac:dyDescent="0.25">
      <c r="B1621" s="86"/>
    </row>
    <row r="1622" spans="2:2" x14ac:dyDescent="0.25">
      <c r="B1622" s="86"/>
    </row>
    <row r="1623" spans="2:2" x14ac:dyDescent="0.25">
      <c r="B1623" s="86"/>
    </row>
    <row r="1624" spans="2:2" x14ac:dyDescent="0.25">
      <c r="B1624" s="86"/>
    </row>
    <row r="1625" spans="2:2" x14ac:dyDescent="0.25">
      <c r="B1625" s="86"/>
    </row>
    <row r="1626" spans="2:2" x14ac:dyDescent="0.25">
      <c r="B1626" s="86"/>
    </row>
    <row r="1627" spans="2:2" x14ac:dyDescent="0.25">
      <c r="B1627" s="86"/>
    </row>
    <row r="1628" spans="2:2" x14ac:dyDescent="0.25">
      <c r="B1628" s="86"/>
    </row>
    <row r="1629" spans="2:2" x14ac:dyDescent="0.25">
      <c r="B1629" s="86"/>
    </row>
    <row r="1630" spans="2:2" x14ac:dyDescent="0.25">
      <c r="B1630" s="86"/>
    </row>
    <row r="1631" spans="2:2" x14ac:dyDescent="0.25">
      <c r="B1631" s="86"/>
    </row>
    <row r="1632" spans="2:2" x14ac:dyDescent="0.25">
      <c r="B1632" s="86"/>
    </row>
    <row r="1633" spans="2:2" x14ac:dyDescent="0.25">
      <c r="B1633" s="86"/>
    </row>
    <row r="1634" spans="2:2" x14ac:dyDescent="0.25">
      <c r="B1634" s="86"/>
    </row>
    <row r="1635" spans="2:2" x14ac:dyDescent="0.25">
      <c r="B1635" s="86"/>
    </row>
    <row r="1636" spans="2:2" x14ac:dyDescent="0.25">
      <c r="B1636" s="86"/>
    </row>
    <row r="1637" spans="2:2" x14ac:dyDescent="0.25">
      <c r="B1637" s="86"/>
    </row>
    <row r="1638" spans="2:2" x14ac:dyDescent="0.25">
      <c r="B1638" s="86"/>
    </row>
    <row r="1639" spans="2:2" x14ac:dyDescent="0.25">
      <c r="B1639" s="86"/>
    </row>
    <row r="1640" spans="2:2" x14ac:dyDescent="0.25">
      <c r="B1640" s="86"/>
    </row>
    <row r="1641" spans="2:2" x14ac:dyDescent="0.25">
      <c r="B1641" s="86"/>
    </row>
    <row r="1642" spans="2:2" x14ac:dyDescent="0.25">
      <c r="B1642" s="86"/>
    </row>
    <row r="1643" spans="2:2" x14ac:dyDescent="0.25">
      <c r="B1643" s="86"/>
    </row>
    <row r="1644" spans="2:2" x14ac:dyDescent="0.25">
      <c r="B1644" s="86"/>
    </row>
    <row r="1645" spans="2:2" x14ac:dyDescent="0.25">
      <c r="B1645" s="86"/>
    </row>
    <row r="1646" spans="2:2" x14ac:dyDescent="0.25">
      <c r="B1646" s="86"/>
    </row>
    <row r="1647" spans="2:2" x14ac:dyDescent="0.25">
      <c r="B1647" s="86"/>
    </row>
    <row r="1648" spans="2:2" x14ac:dyDescent="0.25">
      <c r="B1648" s="86"/>
    </row>
    <row r="1649" spans="2:2" x14ac:dyDescent="0.25">
      <c r="B1649" s="86"/>
    </row>
    <row r="1650" spans="2:2" x14ac:dyDescent="0.25">
      <c r="B1650" s="86"/>
    </row>
    <row r="1651" spans="2:2" x14ac:dyDescent="0.25">
      <c r="B1651" s="86"/>
    </row>
    <row r="1652" spans="2:2" x14ac:dyDescent="0.25">
      <c r="B1652" s="86"/>
    </row>
    <row r="1653" spans="2:2" x14ac:dyDescent="0.25">
      <c r="B1653" s="86"/>
    </row>
    <row r="1654" spans="2:2" x14ac:dyDescent="0.25">
      <c r="B1654" s="86"/>
    </row>
    <row r="1655" spans="2:2" x14ac:dyDescent="0.25">
      <c r="B1655" s="86"/>
    </row>
    <row r="1656" spans="2:2" x14ac:dyDescent="0.25">
      <c r="B1656" s="86"/>
    </row>
    <row r="1657" spans="2:2" x14ac:dyDescent="0.25">
      <c r="B1657" s="86"/>
    </row>
    <row r="1658" spans="2:2" x14ac:dyDescent="0.25">
      <c r="B1658" s="86"/>
    </row>
    <row r="1659" spans="2:2" x14ac:dyDescent="0.25">
      <c r="B1659" s="86"/>
    </row>
    <row r="1660" spans="2:2" x14ac:dyDescent="0.25">
      <c r="B1660" s="86"/>
    </row>
    <row r="1661" spans="2:2" x14ac:dyDescent="0.25">
      <c r="B1661" s="86"/>
    </row>
    <row r="1662" spans="2:2" x14ac:dyDescent="0.25">
      <c r="B1662" s="86"/>
    </row>
    <row r="1663" spans="2:2" x14ac:dyDescent="0.25">
      <c r="B1663" s="86"/>
    </row>
    <row r="1664" spans="2:2" x14ac:dyDescent="0.25">
      <c r="B1664" s="86"/>
    </row>
    <row r="1665" spans="2:2" x14ac:dyDescent="0.25">
      <c r="B1665" s="86"/>
    </row>
    <row r="1666" spans="2:2" x14ac:dyDescent="0.25">
      <c r="B1666" s="86"/>
    </row>
    <row r="1667" spans="2:2" x14ac:dyDescent="0.25">
      <c r="B1667" s="86"/>
    </row>
    <row r="1668" spans="2:2" x14ac:dyDescent="0.25">
      <c r="B1668" s="86"/>
    </row>
    <row r="1669" spans="2:2" x14ac:dyDescent="0.25">
      <c r="B1669" s="86"/>
    </row>
    <row r="1670" spans="2:2" x14ac:dyDescent="0.25">
      <c r="B1670" s="86"/>
    </row>
    <row r="1671" spans="2:2" x14ac:dyDescent="0.25">
      <c r="B1671" s="86"/>
    </row>
    <row r="1672" spans="2:2" x14ac:dyDescent="0.25">
      <c r="B1672" s="86"/>
    </row>
    <row r="1673" spans="2:2" x14ac:dyDescent="0.25">
      <c r="B1673" s="86"/>
    </row>
    <row r="1674" spans="2:2" x14ac:dyDescent="0.25">
      <c r="B1674" s="86"/>
    </row>
    <row r="1675" spans="2:2" x14ac:dyDescent="0.25">
      <c r="B1675" s="86"/>
    </row>
    <row r="1676" spans="2:2" x14ac:dyDescent="0.25">
      <c r="B1676" s="86"/>
    </row>
    <row r="1677" spans="2:2" x14ac:dyDescent="0.25">
      <c r="B1677" s="86"/>
    </row>
    <row r="1678" spans="2:2" x14ac:dyDescent="0.25">
      <c r="B1678" s="86"/>
    </row>
    <row r="1679" spans="2:2" x14ac:dyDescent="0.25">
      <c r="B1679" s="86"/>
    </row>
    <row r="1680" spans="2:2" x14ac:dyDescent="0.25">
      <c r="B1680" s="86"/>
    </row>
    <row r="1681" spans="2:2" x14ac:dyDescent="0.25">
      <c r="B1681" s="86"/>
    </row>
    <row r="1682" spans="2:2" x14ac:dyDescent="0.25">
      <c r="B1682" s="86"/>
    </row>
    <row r="1683" spans="2:2" x14ac:dyDescent="0.25">
      <c r="B1683" s="86"/>
    </row>
    <row r="1684" spans="2:2" x14ac:dyDescent="0.25">
      <c r="B1684" s="86"/>
    </row>
    <row r="1685" spans="2:2" x14ac:dyDescent="0.25">
      <c r="B1685" s="86"/>
    </row>
    <row r="1686" spans="2:2" x14ac:dyDescent="0.25">
      <c r="B1686" s="86"/>
    </row>
    <row r="1687" spans="2:2" x14ac:dyDescent="0.25">
      <c r="B1687" s="86"/>
    </row>
    <row r="1688" spans="2:2" x14ac:dyDescent="0.25">
      <c r="B1688" s="86"/>
    </row>
    <row r="1689" spans="2:2" x14ac:dyDescent="0.25">
      <c r="B1689" s="86"/>
    </row>
    <row r="1690" spans="2:2" x14ac:dyDescent="0.25">
      <c r="B1690" s="86"/>
    </row>
    <row r="1691" spans="2:2" x14ac:dyDescent="0.25">
      <c r="B1691" s="86"/>
    </row>
    <row r="1692" spans="2:2" x14ac:dyDescent="0.25">
      <c r="B1692" s="86"/>
    </row>
    <row r="1693" spans="2:2" x14ac:dyDescent="0.25">
      <c r="B1693" s="86"/>
    </row>
    <row r="1694" spans="2:2" x14ac:dyDescent="0.25">
      <c r="B1694" s="86"/>
    </row>
    <row r="1695" spans="2:2" x14ac:dyDescent="0.25">
      <c r="B1695" s="86"/>
    </row>
    <row r="1696" spans="2:2" x14ac:dyDescent="0.25">
      <c r="B1696" s="86"/>
    </row>
    <row r="1697" spans="2:2" x14ac:dyDescent="0.25">
      <c r="B1697" s="86"/>
    </row>
    <row r="1698" spans="2:2" x14ac:dyDescent="0.25">
      <c r="B1698" s="86"/>
    </row>
    <row r="1699" spans="2:2" x14ac:dyDescent="0.25">
      <c r="B1699" s="86"/>
    </row>
    <row r="1700" spans="2:2" x14ac:dyDescent="0.25">
      <c r="B1700" s="86"/>
    </row>
    <row r="1701" spans="2:2" x14ac:dyDescent="0.25">
      <c r="B1701" s="86"/>
    </row>
    <row r="1702" spans="2:2" x14ac:dyDescent="0.25">
      <c r="B1702" s="86"/>
    </row>
    <row r="1703" spans="2:2" x14ac:dyDescent="0.25">
      <c r="B1703" s="86"/>
    </row>
    <row r="1704" spans="2:2" x14ac:dyDescent="0.25">
      <c r="B1704" s="86"/>
    </row>
    <row r="1705" spans="2:2" x14ac:dyDescent="0.25">
      <c r="B1705" s="86"/>
    </row>
    <row r="1706" spans="2:2" x14ac:dyDescent="0.25">
      <c r="B1706" s="86"/>
    </row>
    <row r="1707" spans="2:2" x14ac:dyDescent="0.25">
      <c r="B1707" s="86"/>
    </row>
    <row r="1708" spans="2:2" x14ac:dyDescent="0.25">
      <c r="B1708" s="86"/>
    </row>
    <row r="1709" spans="2:2" x14ac:dyDescent="0.25">
      <c r="B1709" s="86"/>
    </row>
    <row r="1710" spans="2:2" x14ac:dyDescent="0.25">
      <c r="B1710" s="86"/>
    </row>
    <row r="1711" spans="2:2" x14ac:dyDescent="0.25">
      <c r="B1711" s="86"/>
    </row>
    <row r="1712" spans="2:2" x14ac:dyDescent="0.25">
      <c r="B1712" s="86"/>
    </row>
    <row r="1713" spans="2:2" x14ac:dyDescent="0.25">
      <c r="B1713" s="86"/>
    </row>
    <row r="1714" spans="2:2" x14ac:dyDescent="0.25">
      <c r="B1714" s="86"/>
    </row>
    <row r="1715" spans="2:2" x14ac:dyDescent="0.25">
      <c r="B1715" s="86"/>
    </row>
    <row r="1716" spans="2:2" x14ac:dyDescent="0.25">
      <c r="B1716" s="86"/>
    </row>
    <row r="1717" spans="2:2" x14ac:dyDescent="0.25">
      <c r="B1717" s="86"/>
    </row>
    <row r="1718" spans="2:2" x14ac:dyDescent="0.25">
      <c r="B1718" s="86"/>
    </row>
    <row r="1719" spans="2:2" x14ac:dyDescent="0.25">
      <c r="B1719" s="86"/>
    </row>
    <row r="1720" spans="2:2" x14ac:dyDescent="0.25">
      <c r="B1720" s="86"/>
    </row>
    <row r="1721" spans="2:2" x14ac:dyDescent="0.25">
      <c r="B1721" s="86"/>
    </row>
    <row r="1722" spans="2:2" x14ac:dyDescent="0.25">
      <c r="B1722" s="86"/>
    </row>
    <row r="1723" spans="2:2" x14ac:dyDescent="0.25">
      <c r="B1723" s="86"/>
    </row>
    <row r="1724" spans="2:2" x14ac:dyDescent="0.25">
      <c r="B1724" s="86"/>
    </row>
    <row r="1725" spans="2:2" x14ac:dyDescent="0.25">
      <c r="B1725" s="86"/>
    </row>
    <row r="1726" spans="2:2" x14ac:dyDescent="0.25">
      <c r="B1726" s="86"/>
    </row>
    <row r="1727" spans="2:2" x14ac:dyDescent="0.25">
      <c r="B1727" s="86"/>
    </row>
    <row r="1728" spans="2:2" x14ac:dyDescent="0.25">
      <c r="B1728" s="86"/>
    </row>
    <row r="1729" spans="2:2" x14ac:dyDescent="0.25">
      <c r="B1729" s="86"/>
    </row>
    <row r="1730" spans="2:2" x14ac:dyDescent="0.25">
      <c r="B1730" s="86"/>
    </row>
    <row r="1731" spans="2:2" x14ac:dyDescent="0.25">
      <c r="B1731" s="86"/>
    </row>
    <row r="1732" spans="2:2" x14ac:dyDescent="0.25">
      <c r="B1732" s="86"/>
    </row>
    <row r="1733" spans="2:2" x14ac:dyDescent="0.25">
      <c r="B1733" s="86"/>
    </row>
    <row r="1734" spans="2:2" x14ac:dyDescent="0.25">
      <c r="B1734" s="86"/>
    </row>
    <row r="1735" spans="2:2" x14ac:dyDescent="0.25">
      <c r="B1735" s="86"/>
    </row>
    <row r="1736" spans="2:2" x14ac:dyDescent="0.25">
      <c r="B1736" s="86"/>
    </row>
    <row r="1737" spans="2:2" x14ac:dyDescent="0.25">
      <c r="B1737" s="86"/>
    </row>
    <row r="1738" spans="2:2" x14ac:dyDescent="0.25">
      <c r="B1738" s="86"/>
    </row>
    <row r="1739" spans="2:2" x14ac:dyDescent="0.25">
      <c r="B1739" s="86"/>
    </row>
    <row r="1740" spans="2:2" x14ac:dyDescent="0.25">
      <c r="B1740" s="86"/>
    </row>
    <row r="1741" spans="2:2" x14ac:dyDescent="0.25">
      <c r="B1741" s="86"/>
    </row>
    <row r="1742" spans="2:2" x14ac:dyDescent="0.25">
      <c r="B1742" s="86"/>
    </row>
    <row r="1743" spans="2:2" x14ac:dyDescent="0.25">
      <c r="B1743" s="86"/>
    </row>
    <row r="1744" spans="2:2" x14ac:dyDescent="0.25">
      <c r="B1744" s="86"/>
    </row>
    <row r="1745" spans="2:2" x14ac:dyDescent="0.25">
      <c r="B1745" s="86"/>
    </row>
    <row r="1746" spans="2:2" x14ac:dyDescent="0.25">
      <c r="B1746" s="86"/>
    </row>
    <row r="1747" spans="2:2" x14ac:dyDescent="0.25">
      <c r="B1747" s="86"/>
    </row>
    <row r="1748" spans="2:2" x14ac:dyDescent="0.25">
      <c r="B1748" s="86"/>
    </row>
    <row r="1749" spans="2:2" x14ac:dyDescent="0.25">
      <c r="B1749" s="86"/>
    </row>
    <row r="1750" spans="2:2" x14ac:dyDescent="0.25">
      <c r="B1750" s="86"/>
    </row>
    <row r="1751" spans="2:2" x14ac:dyDescent="0.25">
      <c r="B1751" s="86"/>
    </row>
    <row r="1752" spans="2:2" x14ac:dyDescent="0.25">
      <c r="B1752" s="86"/>
    </row>
    <row r="1753" spans="2:2" x14ac:dyDescent="0.25">
      <c r="B1753" s="86"/>
    </row>
    <row r="1754" spans="2:2" x14ac:dyDescent="0.25">
      <c r="B1754" s="86"/>
    </row>
    <row r="1755" spans="2:2" x14ac:dyDescent="0.25">
      <c r="B1755" s="86"/>
    </row>
    <row r="1756" spans="2:2" x14ac:dyDescent="0.25">
      <c r="B1756" s="86"/>
    </row>
    <row r="1757" spans="2:2" x14ac:dyDescent="0.25">
      <c r="B1757" s="86"/>
    </row>
    <row r="1758" spans="2:2" x14ac:dyDescent="0.25">
      <c r="B1758" s="86"/>
    </row>
    <row r="1759" spans="2:2" x14ac:dyDescent="0.25">
      <c r="B1759" s="86"/>
    </row>
    <row r="1760" spans="2:2" x14ac:dyDescent="0.25">
      <c r="B1760" s="86"/>
    </row>
    <row r="1761" spans="2:2" x14ac:dyDescent="0.25">
      <c r="B1761" s="86"/>
    </row>
    <row r="1762" spans="2:2" x14ac:dyDescent="0.25">
      <c r="B1762" s="86"/>
    </row>
    <row r="1763" spans="2:2" x14ac:dyDescent="0.25">
      <c r="B1763" s="86"/>
    </row>
    <row r="1764" spans="2:2" x14ac:dyDescent="0.25">
      <c r="B1764" s="86"/>
    </row>
    <row r="1765" spans="2:2" x14ac:dyDescent="0.25">
      <c r="B1765" s="86"/>
    </row>
    <row r="1766" spans="2:2" x14ac:dyDescent="0.25">
      <c r="B1766" s="86"/>
    </row>
    <row r="1767" spans="2:2" x14ac:dyDescent="0.25">
      <c r="B1767" s="86"/>
    </row>
    <row r="1768" spans="2:2" x14ac:dyDescent="0.25">
      <c r="B1768" s="86"/>
    </row>
    <row r="1769" spans="2:2" x14ac:dyDescent="0.25">
      <c r="B1769" s="86"/>
    </row>
    <row r="1770" spans="2:2" x14ac:dyDescent="0.25">
      <c r="B1770" s="86"/>
    </row>
    <row r="1771" spans="2:2" x14ac:dyDescent="0.25">
      <c r="B1771" s="86"/>
    </row>
    <row r="1772" spans="2:2" x14ac:dyDescent="0.25">
      <c r="B1772" s="86"/>
    </row>
    <row r="1773" spans="2:2" x14ac:dyDescent="0.25">
      <c r="B1773" s="86"/>
    </row>
    <row r="1774" spans="2:2" x14ac:dyDescent="0.25">
      <c r="B1774" s="86"/>
    </row>
    <row r="1775" spans="2:2" x14ac:dyDescent="0.25">
      <c r="B1775" s="86"/>
    </row>
    <row r="1776" spans="2:2" x14ac:dyDescent="0.25">
      <c r="B1776" s="86"/>
    </row>
    <row r="1777" spans="2:2" x14ac:dyDescent="0.25">
      <c r="B1777" s="86"/>
    </row>
    <row r="1778" spans="2:2" x14ac:dyDescent="0.25">
      <c r="B1778" s="86"/>
    </row>
    <row r="1779" spans="2:2" x14ac:dyDescent="0.25">
      <c r="B1779" s="86"/>
    </row>
    <row r="1780" spans="2:2" x14ac:dyDescent="0.25">
      <c r="B1780" s="86"/>
    </row>
    <row r="1781" spans="2:2" x14ac:dyDescent="0.25">
      <c r="B1781" s="86"/>
    </row>
    <row r="1782" spans="2:2" x14ac:dyDescent="0.25">
      <c r="B1782" s="86"/>
    </row>
    <row r="1783" spans="2:2" x14ac:dyDescent="0.25">
      <c r="B1783" s="86"/>
    </row>
    <row r="1784" spans="2:2" x14ac:dyDescent="0.25">
      <c r="B1784" s="86"/>
    </row>
    <row r="1785" spans="2:2" x14ac:dyDescent="0.25">
      <c r="B1785" s="86"/>
    </row>
    <row r="1786" spans="2:2" x14ac:dyDescent="0.25">
      <c r="B1786" s="86"/>
    </row>
    <row r="1787" spans="2:2" x14ac:dyDescent="0.25">
      <c r="B1787" s="86"/>
    </row>
    <row r="1788" spans="2:2" x14ac:dyDescent="0.25">
      <c r="B1788" s="86"/>
    </row>
    <row r="1789" spans="2:2" x14ac:dyDescent="0.25">
      <c r="B1789" s="86"/>
    </row>
    <row r="1790" spans="2:2" x14ac:dyDescent="0.25">
      <c r="B1790" s="86"/>
    </row>
    <row r="1791" spans="2:2" x14ac:dyDescent="0.25">
      <c r="B1791" s="86"/>
    </row>
    <row r="1792" spans="2:2" x14ac:dyDescent="0.25">
      <c r="B1792" s="86"/>
    </row>
    <row r="1793" spans="2:2" x14ac:dyDescent="0.25">
      <c r="B1793" s="86"/>
    </row>
    <row r="1794" spans="2:2" x14ac:dyDescent="0.25">
      <c r="B1794" s="86"/>
    </row>
    <row r="1795" spans="2:2" x14ac:dyDescent="0.25">
      <c r="B1795" s="86"/>
    </row>
    <row r="1796" spans="2:2" x14ac:dyDescent="0.25">
      <c r="B1796" s="86"/>
    </row>
    <row r="1797" spans="2:2" x14ac:dyDescent="0.25">
      <c r="B1797" s="86"/>
    </row>
    <row r="1798" spans="2:2" x14ac:dyDescent="0.25">
      <c r="B1798" s="86"/>
    </row>
    <row r="1799" spans="2:2" x14ac:dyDescent="0.25">
      <c r="B1799" s="86"/>
    </row>
    <row r="1800" spans="2:2" x14ac:dyDescent="0.25">
      <c r="B1800" s="86"/>
    </row>
    <row r="1801" spans="2:2" x14ac:dyDescent="0.25">
      <c r="B1801" s="86"/>
    </row>
    <row r="1802" spans="2:2" x14ac:dyDescent="0.25">
      <c r="B1802" s="86"/>
    </row>
    <row r="1803" spans="2:2" x14ac:dyDescent="0.25">
      <c r="B1803" s="86"/>
    </row>
    <row r="1804" spans="2:2" x14ac:dyDescent="0.25">
      <c r="B1804" s="86"/>
    </row>
    <row r="1805" spans="2:2" x14ac:dyDescent="0.25">
      <c r="B1805" s="86"/>
    </row>
    <row r="1806" spans="2:2" x14ac:dyDescent="0.25">
      <c r="B1806" s="86"/>
    </row>
    <row r="1807" spans="2:2" x14ac:dyDescent="0.25">
      <c r="B1807" s="86"/>
    </row>
    <row r="1808" spans="2:2" x14ac:dyDescent="0.25">
      <c r="B1808" s="86"/>
    </row>
    <row r="1809" spans="2:2" x14ac:dyDescent="0.25">
      <c r="B1809" s="86"/>
    </row>
    <row r="1810" spans="2:2" x14ac:dyDescent="0.25">
      <c r="B1810" s="86"/>
    </row>
    <row r="1811" spans="2:2" x14ac:dyDescent="0.25">
      <c r="B1811" s="86"/>
    </row>
    <row r="1812" spans="2:2" x14ac:dyDescent="0.25">
      <c r="B1812" s="86"/>
    </row>
    <row r="1813" spans="2:2" x14ac:dyDescent="0.25">
      <c r="B1813" s="86"/>
    </row>
    <row r="1814" spans="2:2" x14ac:dyDescent="0.25">
      <c r="B1814" s="86"/>
    </row>
    <row r="1815" spans="2:2" x14ac:dyDescent="0.25">
      <c r="B1815" s="86"/>
    </row>
    <row r="1816" spans="2:2" x14ac:dyDescent="0.25">
      <c r="B1816" s="86"/>
    </row>
    <row r="1817" spans="2:2" x14ac:dyDescent="0.25">
      <c r="B1817" s="86"/>
    </row>
    <row r="1818" spans="2:2" x14ac:dyDescent="0.25">
      <c r="B1818" s="86"/>
    </row>
    <row r="1819" spans="2:2" x14ac:dyDescent="0.25">
      <c r="B1819" s="86"/>
    </row>
    <row r="1820" spans="2:2" x14ac:dyDescent="0.25">
      <c r="B1820" s="86"/>
    </row>
    <row r="1821" spans="2:2" x14ac:dyDescent="0.25">
      <c r="B1821" s="86"/>
    </row>
    <row r="1822" spans="2:2" x14ac:dyDescent="0.25">
      <c r="B1822" s="86"/>
    </row>
    <row r="1823" spans="2:2" x14ac:dyDescent="0.25">
      <c r="B1823" s="86"/>
    </row>
    <row r="1824" spans="2:2" x14ac:dyDescent="0.25">
      <c r="B1824" s="86"/>
    </row>
    <row r="1825" spans="2:2" x14ac:dyDescent="0.25">
      <c r="B1825" s="86"/>
    </row>
    <row r="1826" spans="2:2" x14ac:dyDescent="0.25">
      <c r="B1826" s="86"/>
    </row>
    <row r="1827" spans="2:2" x14ac:dyDescent="0.25">
      <c r="B1827" s="86"/>
    </row>
    <row r="1828" spans="2:2" x14ac:dyDescent="0.25">
      <c r="B1828" s="86"/>
    </row>
    <row r="1829" spans="2:2" x14ac:dyDescent="0.25">
      <c r="B1829" s="86"/>
    </row>
    <row r="1830" spans="2:2" x14ac:dyDescent="0.25">
      <c r="B1830" s="86"/>
    </row>
    <row r="1831" spans="2:2" x14ac:dyDescent="0.25">
      <c r="B1831" s="86"/>
    </row>
    <row r="1832" spans="2:2" x14ac:dyDescent="0.25">
      <c r="B1832" s="86"/>
    </row>
    <row r="1833" spans="2:2" x14ac:dyDescent="0.25">
      <c r="B1833" s="86"/>
    </row>
    <row r="1834" spans="2:2" x14ac:dyDescent="0.25">
      <c r="B1834" s="86"/>
    </row>
    <row r="1835" spans="2:2" x14ac:dyDescent="0.25">
      <c r="B1835" s="86"/>
    </row>
    <row r="1836" spans="2:2" x14ac:dyDescent="0.25">
      <c r="B1836" s="86"/>
    </row>
    <row r="1837" spans="2:2" x14ac:dyDescent="0.25">
      <c r="B1837" s="86"/>
    </row>
    <row r="1838" spans="2:2" x14ac:dyDescent="0.25">
      <c r="B1838" s="86"/>
    </row>
    <row r="1839" spans="2:2" x14ac:dyDescent="0.25">
      <c r="B1839" s="86"/>
    </row>
    <row r="1840" spans="2:2" x14ac:dyDescent="0.25">
      <c r="B1840" s="86"/>
    </row>
    <row r="1841" spans="2:2" x14ac:dyDescent="0.25">
      <c r="B1841" s="86"/>
    </row>
    <row r="1842" spans="2:2" x14ac:dyDescent="0.25">
      <c r="B1842" s="86"/>
    </row>
    <row r="1843" spans="2:2" x14ac:dyDescent="0.25">
      <c r="B1843" s="86"/>
    </row>
    <row r="1844" spans="2:2" x14ac:dyDescent="0.25">
      <c r="B1844" s="86"/>
    </row>
    <row r="1845" spans="2:2" x14ac:dyDescent="0.25">
      <c r="B1845" s="86"/>
    </row>
    <row r="1846" spans="2:2" x14ac:dyDescent="0.25">
      <c r="B1846" s="86"/>
    </row>
    <row r="1847" spans="2:2" x14ac:dyDescent="0.25">
      <c r="B1847" s="86"/>
    </row>
    <row r="1848" spans="2:2" x14ac:dyDescent="0.25">
      <c r="B1848" s="86"/>
    </row>
    <row r="1849" spans="2:2" x14ac:dyDescent="0.25">
      <c r="B1849" s="86"/>
    </row>
    <row r="1850" spans="2:2" x14ac:dyDescent="0.25">
      <c r="B1850" s="86"/>
    </row>
    <row r="1851" spans="2:2" x14ac:dyDescent="0.25">
      <c r="B1851" s="86"/>
    </row>
    <row r="1852" spans="2:2" x14ac:dyDescent="0.25">
      <c r="B1852" s="86"/>
    </row>
    <row r="1853" spans="2:2" x14ac:dyDescent="0.25">
      <c r="B1853" s="86"/>
    </row>
    <row r="1854" spans="2:2" x14ac:dyDescent="0.25">
      <c r="B1854" s="86"/>
    </row>
    <row r="1855" spans="2:2" x14ac:dyDescent="0.25">
      <c r="B1855" s="86"/>
    </row>
    <row r="1856" spans="2:2" x14ac:dyDescent="0.25">
      <c r="B1856" s="86"/>
    </row>
    <row r="1857" spans="2:2" x14ac:dyDescent="0.25">
      <c r="B1857" s="86"/>
    </row>
    <row r="1858" spans="2:2" x14ac:dyDescent="0.25">
      <c r="B1858" s="86"/>
    </row>
    <row r="1859" spans="2:2" x14ac:dyDescent="0.25">
      <c r="B1859" s="86"/>
    </row>
    <row r="1860" spans="2:2" x14ac:dyDescent="0.25">
      <c r="B1860" s="86"/>
    </row>
    <row r="1861" spans="2:2" x14ac:dyDescent="0.25">
      <c r="B1861" s="86"/>
    </row>
    <row r="1862" spans="2:2" x14ac:dyDescent="0.25">
      <c r="B1862" s="86"/>
    </row>
    <row r="1863" spans="2:2" x14ac:dyDescent="0.25">
      <c r="B1863" s="86"/>
    </row>
    <row r="1864" spans="2:2" x14ac:dyDescent="0.25">
      <c r="B1864" s="86"/>
    </row>
    <row r="1865" spans="2:2" x14ac:dyDescent="0.25">
      <c r="B1865" s="86"/>
    </row>
    <row r="1866" spans="2:2" x14ac:dyDescent="0.25">
      <c r="B1866" s="86"/>
    </row>
    <row r="1867" spans="2:2" x14ac:dyDescent="0.25">
      <c r="B1867" s="86"/>
    </row>
    <row r="1868" spans="2:2" x14ac:dyDescent="0.25">
      <c r="B1868" s="86"/>
    </row>
    <row r="1869" spans="2:2" x14ac:dyDescent="0.25">
      <c r="B1869" s="86"/>
    </row>
    <row r="1870" spans="2:2" x14ac:dyDescent="0.25">
      <c r="B1870" s="86"/>
    </row>
    <row r="1871" spans="2:2" x14ac:dyDescent="0.25">
      <c r="B1871" s="86"/>
    </row>
    <row r="1872" spans="2:2" x14ac:dyDescent="0.25">
      <c r="B1872" s="86"/>
    </row>
    <row r="1873" spans="2:2" x14ac:dyDescent="0.25">
      <c r="B1873" s="86"/>
    </row>
    <row r="1874" spans="2:2" x14ac:dyDescent="0.25">
      <c r="B1874" s="86"/>
    </row>
    <row r="1875" spans="2:2" x14ac:dyDescent="0.25">
      <c r="B1875" s="86"/>
    </row>
    <row r="1876" spans="2:2" x14ac:dyDescent="0.25">
      <c r="B1876" s="86"/>
    </row>
    <row r="1877" spans="2:2" x14ac:dyDescent="0.25">
      <c r="B1877" s="86"/>
    </row>
    <row r="1878" spans="2:2" x14ac:dyDescent="0.25">
      <c r="B1878" s="86"/>
    </row>
    <row r="1879" spans="2:2" x14ac:dyDescent="0.25">
      <c r="B1879" s="86"/>
    </row>
    <row r="1880" spans="2:2" x14ac:dyDescent="0.25">
      <c r="B1880" s="86"/>
    </row>
    <row r="1881" spans="2:2" x14ac:dyDescent="0.25">
      <c r="B1881" s="86"/>
    </row>
    <row r="1882" spans="2:2" x14ac:dyDescent="0.25">
      <c r="B1882" s="86"/>
    </row>
    <row r="1883" spans="2:2" x14ac:dyDescent="0.25">
      <c r="B1883" s="86"/>
    </row>
    <row r="1884" spans="2:2" x14ac:dyDescent="0.25">
      <c r="B1884" s="86"/>
    </row>
    <row r="1885" spans="2:2" x14ac:dyDescent="0.25">
      <c r="B1885" s="86"/>
    </row>
    <row r="1886" spans="2:2" x14ac:dyDescent="0.25">
      <c r="B1886" s="86"/>
    </row>
    <row r="1887" spans="2:2" x14ac:dyDescent="0.25">
      <c r="B1887" s="86"/>
    </row>
    <row r="1888" spans="2:2" x14ac:dyDescent="0.25">
      <c r="B1888" s="86"/>
    </row>
    <row r="1889" spans="2:2" x14ac:dyDescent="0.25">
      <c r="B1889" s="86"/>
    </row>
    <row r="1890" spans="2:2" x14ac:dyDescent="0.25">
      <c r="B1890" s="86"/>
    </row>
    <row r="1891" spans="2:2" x14ac:dyDescent="0.25">
      <c r="B1891" s="86"/>
    </row>
    <row r="1892" spans="2:2" x14ac:dyDescent="0.25">
      <c r="B1892" s="86"/>
    </row>
    <row r="1893" spans="2:2" x14ac:dyDescent="0.25">
      <c r="B1893" s="86"/>
    </row>
    <row r="1894" spans="2:2" x14ac:dyDescent="0.25">
      <c r="B1894" s="86"/>
    </row>
    <row r="1895" spans="2:2" x14ac:dyDescent="0.25">
      <c r="B1895" s="86"/>
    </row>
    <row r="1896" spans="2:2" x14ac:dyDescent="0.25">
      <c r="B1896" s="86"/>
    </row>
    <row r="1897" spans="2:2" x14ac:dyDescent="0.25">
      <c r="B1897" s="86"/>
    </row>
    <row r="1898" spans="2:2" x14ac:dyDescent="0.25">
      <c r="B1898" s="86"/>
    </row>
    <row r="1899" spans="2:2" x14ac:dyDescent="0.25">
      <c r="B1899" s="86"/>
    </row>
    <row r="1900" spans="2:2" x14ac:dyDescent="0.25">
      <c r="B1900" s="86"/>
    </row>
    <row r="1901" spans="2:2" x14ac:dyDescent="0.25">
      <c r="B1901" s="86"/>
    </row>
    <row r="1902" spans="2:2" x14ac:dyDescent="0.25">
      <c r="B1902" s="86"/>
    </row>
    <row r="1903" spans="2:2" x14ac:dyDescent="0.25">
      <c r="B1903" s="86"/>
    </row>
    <row r="1904" spans="2:2" x14ac:dyDescent="0.25">
      <c r="B1904" s="86"/>
    </row>
    <row r="1905" spans="2:2" x14ac:dyDescent="0.25">
      <c r="B1905" s="86"/>
    </row>
    <row r="1906" spans="2:2" x14ac:dyDescent="0.25">
      <c r="B1906" s="86"/>
    </row>
    <row r="1907" spans="2:2" x14ac:dyDescent="0.25">
      <c r="B1907" s="86"/>
    </row>
    <row r="1908" spans="2:2" x14ac:dyDescent="0.25">
      <c r="B1908" s="86"/>
    </row>
    <row r="1909" spans="2:2" x14ac:dyDescent="0.25">
      <c r="B1909" s="86"/>
    </row>
    <row r="1910" spans="2:2" x14ac:dyDescent="0.25">
      <c r="B1910" s="86"/>
    </row>
    <row r="1911" spans="2:2" x14ac:dyDescent="0.25">
      <c r="B1911" s="86"/>
    </row>
    <row r="1912" spans="2:2" x14ac:dyDescent="0.25">
      <c r="B1912" s="86"/>
    </row>
    <row r="1913" spans="2:2" x14ac:dyDescent="0.25">
      <c r="B1913" s="86"/>
    </row>
    <row r="1914" spans="2:2" x14ac:dyDescent="0.25">
      <c r="B1914" s="86"/>
    </row>
    <row r="1915" spans="2:2" x14ac:dyDescent="0.25">
      <c r="B1915" s="86"/>
    </row>
    <row r="1916" spans="2:2" x14ac:dyDescent="0.25">
      <c r="B1916" s="86"/>
    </row>
    <row r="1917" spans="2:2" x14ac:dyDescent="0.25">
      <c r="B1917" s="86"/>
    </row>
    <row r="1918" spans="2:2" x14ac:dyDescent="0.25">
      <c r="B1918" s="86"/>
    </row>
    <row r="1919" spans="2:2" x14ac:dyDescent="0.25">
      <c r="B1919" s="86"/>
    </row>
    <row r="1920" spans="2:2" x14ac:dyDescent="0.25">
      <c r="B1920" s="86"/>
    </row>
    <row r="1921" spans="2:2" x14ac:dyDescent="0.25">
      <c r="B1921" s="86"/>
    </row>
    <row r="1922" spans="2:2" x14ac:dyDescent="0.25">
      <c r="B1922" s="86"/>
    </row>
    <row r="1923" spans="2:2" x14ac:dyDescent="0.25">
      <c r="B1923" s="86"/>
    </row>
    <row r="1924" spans="2:2" x14ac:dyDescent="0.25">
      <c r="B1924" s="86"/>
    </row>
    <row r="1925" spans="2:2" x14ac:dyDescent="0.25">
      <c r="B1925" s="86"/>
    </row>
    <row r="1926" spans="2:2" x14ac:dyDescent="0.25">
      <c r="B1926" s="86"/>
    </row>
    <row r="1927" spans="2:2" x14ac:dyDescent="0.25">
      <c r="B1927" s="86"/>
    </row>
    <row r="1928" spans="2:2" x14ac:dyDescent="0.25">
      <c r="B1928" s="86"/>
    </row>
    <row r="1929" spans="2:2" x14ac:dyDescent="0.25">
      <c r="B1929" s="86"/>
    </row>
    <row r="1930" spans="2:2" x14ac:dyDescent="0.25">
      <c r="B1930" s="86"/>
    </row>
    <row r="1931" spans="2:2" x14ac:dyDescent="0.25">
      <c r="B1931" s="86"/>
    </row>
    <row r="1932" spans="2:2" x14ac:dyDescent="0.25">
      <c r="B1932" s="86"/>
    </row>
    <row r="1933" spans="2:2" x14ac:dyDescent="0.25">
      <c r="B1933" s="86"/>
    </row>
  </sheetData>
  <autoFilter ref="A4:Q4">
    <sortState ref="A5:Q106">
      <sortCondition ref="P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94:B1048576 B1:B4">
    <cfRule type="duplicateValues" dxfId="634" priority="4064"/>
  </conditionalFormatting>
  <conditionalFormatting sqref="B94:B1048576">
    <cfRule type="duplicateValues" dxfId="633" priority="331504"/>
  </conditionalFormatting>
  <conditionalFormatting sqref="B94:B1048576 B1:B4">
    <cfRule type="duplicateValues" dxfId="632" priority="331516"/>
    <cfRule type="duplicateValues" dxfId="631" priority="331517"/>
    <cfRule type="duplicateValues" dxfId="630" priority="331518"/>
  </conditionalFormatting>
  <conditionalFormatting sqref="B94:B1048576 B1:B4">
    <cfRule type="duplicateValues" dxfId="629" priority="331528"/>
    <cfRule type="duplicateValues" dxfId="628" priority="331529"/>
  </conditionalFormatting>
  <conditionalFormatting sqref="B94:B1048576">
    <cfRule type="duplicateValues" dxfId="627" priority="331536"/>
    <cfRule type="duplicateValues" dxfId="626" priority="331537"/>
    <cfRule type="duplicateValues" dxfId="625" priority="331538"/>
  </conditionalFormatting>
  <conditionalFormatting sqref="B94:B1048576">
    <cfRule type="duplicateValues" dxfId="624" priority="3073"/>
    <cfRule type="duplicateValues" dxfId="623" priority="3074"/>
  </conditionalFormatting>
  <conditionalFormatting sqref="E94:E1048576 E1:E4">
    <cfRule type="duplicateValues" dxfId="622" priority="1102"/>
  </conditionalFormatting>
  <conditionalFormatting sqref="E94:E1048576">
    <cfRule type="duplicateValues" dxfId="621" priority="911"/>
  </conditionalFormatting>
  <conditionalFormatting sqref="E94:E1048576 E1:E4">
    <cfRule type="duplicateValues" dxfId="620" priority="435"/>
    <cfRule type="duplicateValues" dxfId="619" priority="659"/>
  </conditionalFormatting>
  <conditionalFormatting sqref="B94:B1048576">
    <cfRule type="duplicateValues" dxfId="618" priority="260"/>
  </conditionalFormatting>
  <conditionalFormatting sqref="B94:B1048576 B1:B7">
    <cfRule type="duplicateValues" dxfId="617" priority="214"/>
  </conditionalFormatting>
  <conditionalFormatting sqref="B8:B15">
    <cfRule type="duplicateValues" dxfId="616" priority="213"/>
  </conditionalFormatting>
  <conditionalFormatting sqref="B8:B15">
    <cfRule type="duplicateValues" dxfId="615" priority="212"/>
  </conditionalFormatting>
  <conditionalFormatting sqref="B8:B15">
    <cfRule type="duplicateValues" dxfId="614" priority="209"/>
    <cfRule type="duplicateValues" dxfId="613" priority="210"/>
    <cfRule type="duplicateValues" dxfId="612" priority="211"/>
  </conditionalFormatting>
  <conditionalFormatting sqref="B8:B15">
    <cfRule type="duplicateValues" dxfId="611" priority="207"/>
    <cfRule type="duplicateValues" dxfId="610" priority="208"/>
  </conditionalFormatting>
  <conditionalFormatting sqref="B8:B15">
    <cfRule type="duplicateValues" dxfId="609" priority="204"/>
    <cfRule type="duplicateValues" dxfId="608" priority="205"/>
    <cfRule type="duplicateValues" dxfId="607" priority="206"/>
  </conditionalFormatting>
  <conditionalFormatting sqref="B8:B15">
    <cfRule type="duplicateValues" dxfId="606" priority="202"/>
    <cfRule type="duplicateValues" dxfId="605" priority="203"/>
  </conditionalFormatting>
  <conditionalFormatting sqref="E8:E15">
    <cfRule type="duplicateValues" dxfId="604" priority="201"/>
  </conditionalFormatting>
  <conditionalFormatting sqref="E8:E15">
    <cfRule type="duplicateValues" dxfId="603" priority="200"/>
  </conditionalFormatting>
  <conditionalFormatting sqref="B8:B15">
    <cfRule type="duplicateValues" dxfId="602" priority="199"/>
  </conditionalFormatting>
  <conditionalFormatting sqref="B8:B15">
    <cfRule type="duplicateValues" dxfId="601" priority="198"/>
  </conditionalFormatting>
  <conditionalFormatting sqref="B8:B15">
    <cfRule type="duplicateValues" dxfId="600" priority="197"/>
  </conditionalFormatting>
  <conditionalFormatting sqref="B8:B15">
    <cfRule type="duplicateValues" dxfId="599" priority="196"/>
  </conditionalFormatting>
  <conditionalFormatting sqref="B8:B15">
    <cfRule type="duplicateValues" dxfId="598" priority="193"/>
    <cfRule type="duplicateValues" dxfId="597" priority="194"/>
    <cfRule type="duplicateValues" dxfId="596" priority="195"/>
  </conditionalFormatting>
  <conditionalFormatting sqref="B8:B15">
    <cfRule type="duplicateValues" dxfId="595" priority="191"/>
    <cfRule type="duplicateValues" dxfId="594" priority="192"/>
  </conditionalFormatting>
  <conditionalFormatting sqref="B8:B15">
    <cfRule type="duplicateValues" dxfId="593" priority="188"/>
    <cfRule type="duplicateValues" dxfId="592" priority="189"/>
    <cfRule type="duplicateValues" dxfId="591" priority="190"/>
  </conditionalFormatting>
  <conditionalFormatting sqref="B8:B15">
    <cfRule type="duplicateValues" dxfId="590" priority="186"/>
    <cfRule type="duplicateValues" dxfId="589" priority="187"/>
  </conditionalFormatting>
  <conditionalFormatting sqref="B8:B15">
    <cfRule type="duplicateValues" dxfId="588" priority="185"/>
  </conditionalFormatting>
  <conditionalFormatting sqref="B8:B15">
    <cfRule type="duplicateValues" dxfId="587" priority="182"/>
    <cfRule type="duplicateValues" dxfId="586" priority="183"/>
    <cfRule type="duplicateValues" dxfId="585" priority="184"/>
  </conditionalFormatting>
  <conditionalFormatting sqref="B8:B15">
    <cfRule type="duplicateValues" dxfId="584" priority="180"/>
    <cfRule type="duplicateValues" dxfId="583" priority="181"/>
  </conditionalFormatting>
  <conditionalFormatting sqref="B8:B15">
    <cfRule type="duplicateValues" dxfId="582" priority="179"/>
  </conditionalFormatting>
  <conditionalFormatting sqref="B8:B15">
    <cfRule type="duplicateValues" dxfId="581" priority="178"/>
  </conditionalFormatting>
  <conditionalFormatting sqref="B8:B15">
    <cfRule type="duplicateValues" dxfId="580" priority="177"/>
  </conditionalFormatting>
  <conditionalFormatting sqref="B8:B15">
    <cfRule type="duplicateValues" dxfId="579" priority="175"/>
    <cfRule type="duplicateValues" dxfId="578" priority="176"/>
  </conditionalFormatting>
  <conditionalFormatting sqref="E8:E15">
    <cfRule type="duplicateValues" dxfId="577" priority="173"/>
    <cfRule type="duplicateValues" dxfId="576" priority="174"/>
  </conditionalFormatting>
  <conditionalFormatting sqref="E8:E15">
    <cfRule type="duplicateValues" dxfId="575" priority="172"/>
  </conditionalFormatting>
  <conditionalFormatting sqref="B8:B15">
    <cfRule type="duplicateValues" dxfId="574" priority="170"/>
    <cfRule type="duplicateValues" dxfId="573" priority="171"/>
  </conditionalFormatting>
  <conditionalFormatting sqref="B8:B15">
    <cfRule type="duplicateValues" dxfId="572" priority="169"/>
  </conditionalFormatting>
  <conditionalFormatting sqref="B8:B15">
    <cfRule type="duplicateValues" dxfId="571" priority="168"/>
  </conditionalFormatting>
  <conditionalFormatting sqref="B94:B1048576 B1:B15">
    <cfRule type="duplicateValues" dxfId="570" priority="167"/>
  </conditionalFormatting>
  <conditionalFormatting sqref="B16:B17">
    <cfRule type="duplicateValues" dxfId="569" priority="166"/>
  </conditionalFormatting>
  <conditionalFormatting sqref="B16:B17">
    <cfRule type="duplicateValues" dxfId="568" priority="165"/>
  </conditionalFormatting>
  <conditionalFormatting sqref="B16:B17">
    <cfRule type="duplicateValues" dxfId="567" priority="162"/>
    <cfRule type="duplicateValues" dxfId="566" priority="163"/>
    <cfRule type="duplicateValues" dxfId="565" priority="164"/>
  </conditionalFormatting>
  <conditionalFormatting sqref="B16:B17">
    <cfRule type="duplicateValues" dxfId="564" priority="160"/>
    <cfRule type="duplicateValues" dxfId="563" priority="161"/>
  </conditionalFormatting>
  <conditionalFormatting sqref="B16:B17">
    <cfRule type="duplicateValues" dxfId="562" priority="157"/>
    <cfRule type="duplicateValues" dxfId="561" priority="158"/>
    <cfRule type="duplicateValues" dxfId="560" priority="159"/>
  </conditionalFormatting>
  <conditionalFormatting sqref="B16:B17">
    <cfRule type="duplicateValues" dxfId="559" priority="155"/>
    <cfRule type="duplicateValues" dxfId="558" priority="156"/>
  </conditionalFormatting>
  <conditionalFormatting sqref="E16:E17">
    <cfRule type="duplicateValues" dxfId="557" priority="154"/>
  </conditionalFormatting>
  <conditionalFormatting sqref="E16:E17">
    <cfRule type="duplicateValues" dxfId="556" priority="153"/>
  </conditionalFormatting>
  <conditionalFormatting sqref="B16:B17">
    <cfRule type="duplicateValues" dxfId="555" priority="152"/>
  </conditionalFormatting>
  <conditionalFormatting sqref="B16:B17">
    <cfRule type="duplicateValues" dxfId="554" priority="151"/>
  </conditionalFormatting>
  <conditionalFormatting sqref="B16:B17">
    <cfRule type="duplicateValues" dxfId="553" priority="150"/>
  </conditionalFormatting>
  <conditionalFormatting sqref="B16:B17">
    <cfRule type="duplicateValues" dxfId="552" priority="149"/>
  </conditionalFormatting>
  <conditionalFormatting sqref="B16:B17">
    <cfRule type="duplicateValues" dxfId="551" priority="146"/>
    <cfRule type="duplicateValues" dxfId="550" priority="147"/>
    <cfRule type="duplicateValues" dxfId="549" priority="148"/>
  </conditionalFormatting>
  <conditionalFormatting sqref="B16:B17">
    <cfRule type="duplicateValues" dxfId="548" priority="144"/>
    <cfRule type="duplicateValues" dxfId="547" priority="145"/>
  </conditionalFormatting>
  <conditionalFormatting sqref="B16:B17">
    <cfRule type="duplicateValues" dxfId="546" priority="141"/>
    <cfRule type="duplicateValues" dxfId="545" priority="142"/>
    <cfRule type="duplicateValues" dxfId="544" priority="143"/>
  </conditionalFormatting>
  <conditionalFormatting sqref="B16:B17">
    <cfRule type="duplicateValues" dxfId="543" priority="139"/>
    <cfRule type="duplicateValues" dxfId="542" priority="140"/>
  </conditionalFormatting>
  <conditionalFormatting sqref="B16:B17">
    <cfRule type="duplicateValues" dxfId="541" priority="138"/>
  </conditionalFormatting>
  <conditionalFormatting sqref="B16:B17">
    <cfRule type="duplicateValues" dxfId="540" priority="135"/>
    <cfRule type="duplicateValues" dxfId="539" priority="136"/>
    <cfRule type="duplicateValues" dxfId="538" priority="137"/>
  </conditionalFormatting>
  <conditionalFormatting sqref="B16:B17">
    <cfRule type="duplicateValues" dxfId="537" priority="133"/>
    <cfRule type="duplicateValues" dxfId="536" priority="134"/>
  </conditionalFormatting>
  <conditionalFormatting sqref="B16:B17">
    <cfRule type="duplicateValues" dxfId="535" priority="132"/>
  </conditionalFormatting>
  <conditionalFormatting sqref="B16:B17">
    <cfRule type="duplicateValues" dxfId="534" priority="131"/>
  </conditionalFormatting>
  <conditionalFormatting sqref="B16:B17">
    <cfRule type="duplicateValues" dxfId="533" priority="130"/>
  </conditionalFormatting>
  <conditionalFormatting sqref="B16:B17">
    <cfRule type="duplicateValues" dxfId="532" priority="128"/>
    <cfRule type="duplicateValues" dxfId="531" priority="129"/>
  </conditionalFormatting>
  <conditionalFormatting sqref="E16:E17">
    <cfRule type="duplicateValues" dxfId="530" priority="126"/>
    <cfRule type="duplicateValues" dxfId="529" priority="127"/>
  </conditionalFormatting>
  <conditionalFormatting sqref="E16:E17">
    <cfRule type="duplicateValues" dxfId="528" priority="125"/>
  </conditionalFormatting>
  <conditionalFormatting sqref="B16:B17">
    <cfRule type="duplicateValues" dxfId="527" priority="123"/>
    <cfRule type="duplicateValues" dxfId="526" priority="124"/>
  </conditionalFormatting>
  <conditionalFormatting sqref="B16:B17">
    <cfRule type="duplicateValues" dxfId="525" priority="122"/>
  </conditionalFormatting>
  <conditionalFormatting sqref="B16:B17">
    <cfRule type="duplicateValues" dxfId="524" priority="121"/>
  </conditionalFormatting>
  <conditionalFormatting sqref="B16:B17">
    <cfRule type="duplicateValues" dxfId="523" priority="120"/>
  </conditionalFormatting>
  <conditionalFormatting sqref="B18:B38">
    <cfRule type="duplicateValues" dxfId="522" priority="363814"/>
  </conditionalFormatting>
  <conditionalFormatting sqref="B18:B38">
    <cfRule type="duplicateValues" dxfId="521" priority="363815"/>
    <cfRule type="duplicateValues" dxfId="520" priority="363816"/>
    <cfRule type="duplicateValues" dxfId="519" priority="363817"/>
  </conditionalFormatting>
  <conditionalFormatting sqref="B18:B38">
    <cfRule type="duplicateValues" dxfId="518" priority="363818"/>
    <cfRule type="duplicateValues" dxfId="517" priority="363819"/>
  </conditionalFormatting>
  <conditionalFormatting sqref="E18:E38">
    <cfRule type="duplicateValues" dxfId="516" priority="363820"/>
  </conditionalFormatting>
  <conditionalFormatting sqref="E18:E38">
    <cfRule type="duplicateValues" dxfId="515" priority="363821"/>
    <cfRule type="duplicateValues" dxfId="514" priority="363822"/>
  </conditionalFormatting>
  <conditionalFormatting sqref="B39:B50">
    <cfRule type="duplicateValues" dxfId="513" priority="363900"/>
  </conditionalFormatting>
  <conditionalFormatting sqref="B39:B50">
    <cfRule type="duplicateValues" dxfId="512" priority="363901"/>
    <cfRule type="duplicateValues" dxfId="511" priority="363902"/>
    <cfRule type="duplicateValues" dxfId="510" priority="363903"/>
  </conditionalFormatting>
  <conditionalFormatting sqref="B39:B50">
    <cfRule type="duplicateValues" dxfId="509" priority="363904"/>
    <cfRule type="duplicateValues" dxfId="508" priority="363905"/>
  </conditionalFormatting>
  <conditionalFormatting sqref="E39:E50">
    <cfRule type="duplicateValues" dxfId="507" priority="363906"/>
  </conditionalFormatting>
  <conditionalFormatting sqref="E39:E50">
    <cfRule type="duplicateValues" dxfId="506" priority="363907"/>
    <cfRule type="duplicateValues" dxfId="505" priority="363908"/>
  </conditionalFormatting>
  <conditionalFormatting sqref="B5:B7">
    <cfRule type="duplicateValues" dxfId="504" priority="364061"/>
  </conditionalFormatting>
  <conditionalFormatting sqref="B5:B7">
    <cfRule type="duplicateValues" dxfId="503" priority="364063"/>
    <cfRule type="duplicateValues" dxfId="502" priority="364064"/>
    <cfRule type="duplicateValues" dxfId="501" priority="364065"/>
  </conditionalFormatting>
  <conditionalFormatting sqref="B5:B7">
    <cfRule type="duplicateValues" dxfId="500" priority="364066"/>
    <cfRule type="duplicateValues" dxfId="499" priority="364067"/>
  </conditionalFormatting>
  <conditionalFormatting sqref="E5:E7">
    <cfRule type="duplicateValues" dxfId="498" priority="364073"/>
  </conditionalFormatting>
  <conditionalFormatting sqref="E5:E7">
    <cfRule type="duplicateValues" dxfId="497" priority="364100"/>
    <cfRule type="duplicateValues" dxfId="496" priority="364101"/>
  </conditionalFormatting>
  <conditionalFormatting sqref="B51:B55">
    <cfRule type="duplicateValues" dxfId="495" priority="63"/>
  </conditionalFormatting>
  <conditionalFormatting sqref="B51:B55">
    <cfRule type="duplicateValues" dxfId="494" priority="60"/>
    <cfRule type="duplicateValues" dxfId="493" priority="61"/>
    <cfRule type="duplicateValues" dxfId="492" priority="62"/>
  </conditionalFormatting>
  <conditionalFormatting sqref="B51:B55">
    <cfRule type="duplicateValues" dxfId="491" priority="58"/>
    <cfRule type="duplicateValues" dxfId="490" priority="59"/>
  </conditionalFormatting>
  <conditionalFormatting sqref="E51:E55">
    <cfRule type="duplicateValues" dxfId="489" priority="57"/>
  </conditionalFormatting>
  <conditionalFormatting sqref="E51:E55">
    <cfRule type="duplicateValues" dxfId="488" priority="55"/>
    <cfRule type="duplicateValues" dxfId="487" priority="56"/>
  </conditionalFormatting>
  <conditionalFormatting sqref="B56:B58">
    <cfRule type="duplicateValues" dxfId="486" priority="54"/>
  </conditionalFormatting>
  <conditionalFormatting sqref="B56:B58">
    <cfRule type="duplicateValues" dxfId="485" priority="51"/>
    <cfRule type="duplicateValues" dxfId="484" priority="52"/>
    <cfRule type="duplicateValues" dxfId="483" priority="53"/>
  </conditionalFormatting>
  <conditionalFormatting sqref="B56:B58">
    <cfRule type="duplicateValues" dxfId="482" priority="49"/>
    <cfRule type="duplicateValues" dxfId="481" priority="50"/>
  </conditionalFormatting>
  <conditionalFormatting sqref="E56:E58">
    <cfRule type="duplicateValues" dxfId="480" priority="48"/>
  </conditionalFormatting>
  <conditionalFormatting sqref="E56:E58">
    <cfRule type="duplicateValues" dxfId="479" priority="46"/>
    <cfRule type="duplicateValues" dxfId="478" priority="47"/>
  </conditionalFormatting>
  <conditionalFormatting sqref="B59:B68">
    <cfRule type="duplicateValues" dxfId="477" priority="45"/>
  </conditionalFormatting>
  <conditionalFormatting sqref="B59:B68">
    <cfRule type="duplicateValues" dxfId="476" priority="42"/>
    <cfRule type="duplicateValues" dxfId="475" priority="43"/>
    <cfRule type="duplicateValues" dxfId="474" priority="44"/>
  </conditionalFormatting>
  <conditionalFormatting sqref="B59:B68">
    <cfRule type="duplicateValues" dxfId="473" priority="40"/>
    <cfRule type="duplicateValues" dxfId="472" priority="41"/>
  </conditionalFormatting>
  <conditionalFormatting sqref="E59:E68">
    <cfRule type="duplicateValues" dxfId="471" priority="39"/>
  </conditionalFormatting>
  <conditionalFormatting sqref="E59:E68">
    <cfRule type="duplicateValues" dxfId="470" priority="37"/>
    <cfRule type="duplicateValues" dxfId="469" priority="38"/>
  </conditionalFormatting>
  <conditionalFormatting sqref="B69:B78">
    <cfRule type="duplicateValues" dxfId="468" priority="36"/>
  </conditionalFormatting>
  <conditionalFormatting sqref="B69:B78">
    <cfRule type="duplicateValues" dxfId="467" priority="33"/>
    <cfRule type="duplicateValues" dxfId="466" priority="34"/>
    <cfRule type="duplicateValues" dxfId="465" priority="35"/>
  </conditionalFormatting>
  <conditionalFormatting sqref="B69:B78">
    <cfRule type="duplicateValues" dxfId="464" priority="31"/>
    <cfRule type="duplicateValues" dxfId="463" priority="32"/>
  </conditionalFormatting>
  <conditionalFormatting sqref="E69:E78">
    <cfRule type="duplicateValues" dxfId="462" priority="30"/>
  </conditionalFormatting>
  <conditionalFormatting sqref="E69:E78">
    <cfRule type="duplicateValues" dxfId="461" priority="28"/>
    <cfRule type="duplicateValues" dxfId="460" priority="29"/>
  </conditionalFormatting>
  <conditionalFormatting sqref="B79">
    <cfRule type="duplicateValues" dxfId="459" priority="27"/>
  </conditionalFormatting>
  <conditionalFormatting sqref="B79">
    <cfRule type="duplicateValues" dxfId="458" priority="24"/>
    <cfRule type="duplicateValues" dxfId="457" priority="25"/>
    <cfRule type="duplicateValues" dxfId="456" priority="26"/>
  </conditionalFormatting>
  <conditionalFormatting sqref="B79">
    <cfRule type="duplicateValues" dxfId="455" priority="22"/>
    <cfRule type="duplicateValues" dxfId="454" priority="23"/>
  </conditionalFormatting>
  <conditionalFormatting sqref="E79">
    <cfRule type="duplicateValues" dxfId="453" priority="21"/>
  </conditionalFormatting>
  <conditionalFormatting sqref="E79">
    <cfRule type="duplicateValues" dxfId="452" priority="19"/>
    <cfRule type="duplicateValues" dxfId="451" priority="20"/>
  </conditionalFormatting>
  <conditionalFormatting sqref="B80">
    <cfRule type="duplicateValues" dxfId="450" priority="18"/>
  </conditionalFormatting>
  <conditionalFormatting sqref="B80">
    <cfRule type="duplicateValues" dxfId="449" priority="15"/>
    <cfRule type="duplicateValues" dxfId="448" priority="16"/>
    <cfRule type="duplicateValues" dxfId="447" priority="17"/>
  </conditionalFormatting>
  <conditionalFormatting sqref="B80">
    <cfRule type="duplicateValues" dxfId="446" priority="13"/>
    <cfRule type="duplicateValues" dxfId="445" priority="14"/>
  </conditionalFormatting>
  <conditionalFormatting sqref="E80">
    <cfRule type="duplicateValues" dxfId="444" priority="12"/>
  </conditionalFormatting>
  <conditionalFormatting sqref="E80">
    <cfRule type="duplicateValues" dxfId="443" priority="10"/>
    <cfRule type="duplicateValues" dxfId="442" priority="11"/>
  </conditionalFormatting>
  <conditionalFormatting sqref="B81:B93">
    <cfRule type="duplicateValues" dxfId="441" priority="9"/>
  </conditionalFormatting>
  <conditionalFormatting sqref="B81:B93">
    <cfRule type="duplicateValues" dxfId="440" priority="6"/>
    <cfRule type="duplicateValues" dxfId="439" priority="7"/>
    <cfRule type="duplicateValues" dxfId="438" priority="8"/>
  </conditionalFormatting>
  <conditionalFormatting sqref="B81:B93">
    <cfRule type="duplicateValues" dxfId="437" priority="4"/>
    <cfRule type="duplicateValues" dxfId="436" priority="5"/>
  </conditionalFormatting>
  <conditionalFormatting sqref="E81:E93">
    <cfRule type="duplicateValues" dxfId="435" priority="3"/>
  </conditionalFormatting>
  <conditionalFormatting sqref="E81:E93">
    <cfRule type="duplicateValues" dxfId="434" priority="1"/>
    <cfRule type="duplicateValues" dxfId="433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opLeftCell="A25" zoomScale="80" zoomScaleNormal="80" workbookViewId="0">
      <selection activeCell="G61" sqref="G61"/>
    </sheetView>
  </sheetViews>
  <sheetFormatPr baseColWidth="10"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48.140625" style="86" bestFit="1" customWidth="1"/>
    <col min="4" max="4" width="39.28515625" style="86" bestFit="1" customWidth="1"/>
    <col min="5" max="5" width="12.42578125" style="86" bestFit="1" customWidth="1"/>
    <col min="6" max="16384" width="52.85546875" style="86"/>
  </cols>
  <sheetData>
    <row r="1" spans="1:5" ht="22.5" x14ac:dyDescent="0.25">
      <c r="A1" s="153" t="s">
        <v>2478</v>
      </c>
      <c r="B1" s="154"/>
      <c r="C1" s="154"/>
      <c r="D1" s="154"/>
      <c r="E1" s="155"/>
    </row>
    <row r="2" spans="1:5" ht="22.5" x14ac:dyDescent="0.25">
      <c r="A2" s="153" t="s">
        <v>2158</v>
      </c>
      <c r="B2" s="154"/>
      <c r="C2" s="154"/>
      <c r="D2" s="154"/>
      <c r="E2" s="155"/>
    </row>
    <row r="3" spans="1:5" ht="25.5" x14ac:dyDescent="0.25">
      <c r="A3" s="157" t="s">
        <v>2478</v>
      </c>
      <c r="B3" s="158"/>
      <c r="C3" s="158"/>
      <c r="D3" s="158"/>
      <c r="E3" s="159"/>
    </row>
    <row r="4" spans="1:5" x14ac:dyDescent="0.25">
      <c r="B4" s="106"/>
      <c r="E4" s="106"/>
    </row>
    <row r="5" spans="1:5" ht="18.75" thickBot="1" x14ac:dyDescent="0.3">
      <c r="A5" s="87" t="s">
        <v>2423</v>
      </c>
      <c r="B5" s="105">
        <v>44233.25</v>
      </c>
      <c r="C5" s="88"/>
      <c r="D5" s="89"/>
      <c r="E5" s="90"/>
    </row>
    <row r="6" spans="1:5" ht="18.75" thickBot="1" x14ac:dyDescent="0.3">
      <c r="A6" s="87" t="s">
        <v>2424</v>
      </c>
      <c r="B6" s="105">
        <v>44233.708333333336</v>
      </c>
      <c r="C6" s="88"/>
      <c r="D6" s="89"/>
      <c r="E6" s="90"/>
    </row>
    <row r="7" spans="1:5" ht="15.75" thickBot="1" x14ac:dyDescent="0.3">
      <c r="B7" s="106"/>
      <c r="E7" s="106"/>
    </row>
    <row r="8" spans="1:5" ht="18.75" thickBot="1" x14ac:dyDescent="0.3">
      <c r="A8" s="150" t="s">
        <v>2425</v>
      </c>
      <c r="B8" s="151"/>
      <c r="C8" s="151"/>
      <c r="D8" s="151"/>
      <c r="E8" s="152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27" t="str">
        <f>VLOOKUP(B10,'[1]LISTADO ATM'!$A$2:$C$817,3,0)</f>
        <v>ESTE</v>
      </c>
      <c r="B10" s="117">
        <v>963</v>
      </c>
      <c r="C10" s="129" t="str">
        <f>VLOOKUP(B10,'[1]LISTADO ATM'!$A$2:$B$816,2,0)</f>
        <v xml:space="preserve">ATM Multiplaza La Romana </v>
      </c>
      <c r="D10" s="128" t="s">
        <v>2574</v>
      </c>
      <c r="E10" s="124" t="s">
        <v>2508</v>
      </c>
    </row>
    <row r="11" spans="1:5" s="126" customFormat="1" ht="18" x14ac:dyDescent="0.25">
      <c r="A11" s="127" t="str">
        <f>VLOOKUP(B11,'[1]LISTADO ATM'!$A$2:$C$817,3,0)</f>
        <v>SUR</v>
      </c>
      <c r="B11" s="127">
        <v>870</v>
      </c>
      <c r="C11" s="129" t="str">
        <f>VLOOKUP(B11,'[1]LISTADO ATM'!$A$2:$B$816,2,0)</f>
        <v xml:space="preserve">ATM Willbes Dominicana (Barahona) </v>
      </c>
      <c r="D11" s="128" t="s">
        <v>2574</v>
      </c>
      <c r="E11" s="131" t="s">
        <v>2515</v>
      </c>
    </row>
    <row r="12" spans="1:5" s="126" customFormat="1" ht="18" x14ac:dyDescent="0.25">
      <c r="A12" s="127" t="str">
        <f>VLOOKUP(B12,'[1]LISTADO ATM'!$A$2:$C$817,3,0)</f>
        <v>ESTE</v>
      </c>
      <c r="B12" s="127">
        <v>742</v>
      </c>
      <c r="C12" s="129" t="str">
        <f>VLOOKUP(B12,'[1]LISTADO ATM'!$A$2:$B$816,2,0)</f>
        <v xml:space="preserve">ATM Oficina Plaza del Rey (La Romana) </v>
      </c>
      <c r="D12" s="128" t="s">
        <v>2574</v>
      </c>
      <c r="E12" s="131" t="s">
        <v>2521</v>
      </c>
    </row>
    <row r="13" spans="1:5" s="126" customFormat="1" ht="18" x14ac:dyDescent="0.25">
      <c r="A13" s="127" t="str">
        <f>VLOOKUP(B13,'[1]LISTADO ATM'!$A$2:$C$817,3,0)</f>
        <v>NORTE</v>
      </c>
      <c r="B13" s="127">
        <v>372</v>
      </c>
      <c r="C13" s="129" t="str">
        <f>VLOOKUP(B13,'[1]LISTADO ATM'!$A$2:$B$816,2,0)</f>
        <v>ATM Oficina Sánchez II</v>
      </c>
      <c r="D13" s="128" t="s">
        <v>2574</v>
      </c>
      <c r="E13" s="131" t="s">
        <v>2547</v>
      </c>
    </row>
    <row r="14" spans="1:5" s="126" customFormat="1" ht="18" x14ac:dyDescent="0.25">
      <c r="A14" s="127" t="str">
        <f>VLOOKUP(B14,'[1]LISTADO ATM'!$A$2:$C$817,3,0)</f>
        <v>SUR</v>
      </c>
      <c r="B14" s="127">
        <v>780</v>
      </c>
      <c r="C14" s="129" t="str">
        <f>VLOOKUP(B14,'[1]LISTADO ATM'!$A$2:$B$816,2,0)</f>
        <v xml:space="preserve">ATM Oficina Barahona I </v>
      </c>
      <c r="D14" s="128" t="s">
        <v>2574</v>
      </c>
      <c r="E14" s="131" t="s">
        <v>2556</v>
      </c>
    </row>
    <row r="15" spans="1:5" s="126" customFormat="1" ht="18" x14ac:dyDescent="0.25">
      <c r="A15" s="127" t="str">
        <f>VLOOKUP(B15,'[1]LISTADO ATM'!$A$2:$C$817,3,0)</f>
        <v>SUR</v>
      </c>
      <c r="B15" s="127">
        <v>880</v>
      </c>
      <c r="C15" s="129" t="str">
        <f>VLOOKUP(B15,'[1]LISTADO ATM'!$A$2:$B$816,2,0)</f>
        <v xml:space="preserve">ATM Autoservicio Barahona II </v>
      </c>
      <c r="D15" s="128" t="s">
        <v>2574</v>
      </c>
      <c r="E15" s="131" t="s">
        <v>2557</v>
      </c>
    </row>
    <row r="16" spans="1:5" s="126" customFormat="1" ht="18" x14ac:dyDescent="0.25">
      <c r="A16" s="127" t="str">
        <f>VLOOKUP(B16,'[1]LISTADO ATM'!$A$2:$C$817,3,0)</f>
        <v>DISTRITO NACIONAL</v>
      </c>
      <c r="B16" s="127">
        <v>823</v>
      </c>
      <c r="C16" s="129" t="str">
        <f>VLOOKUP(B16,'[1]LISTADO ATM'!$A$2:$B$816,2,0)</f>
        <v xml:space="preserve">ATM UNP El Carril (Haina) </v>
      </c>
      <c r="D16" s="128" t="s">
        <v>2574</v>
      </c>
      <c r="E16" s="131" t="s">
        <v>2521</v>
      </c>
    </row>
    <row r="17" spans="1:5" s="126" customFormat="1" ht="18" x14ac:dyDescent="0.25">
      <c r="A17" s="127" t="str">
        <f>VLOOKUP(B17,'[1]LISTADO ATM'!$A$2:$C$817,3,0)</f>
        <v>DISTRITO NACIONAL</v>
      </c>
      <c r="B17" s="127">
        <v>697</v>
      </c>
      <c r="C17" s="129" t="str">
        <f>VLOOKUP(B17,'[1]LISTADO ATM'!$A$2:$B$816,2,0)</f>
        <v>ATM Hipermercado Olé Ciudad Juan Bosch</v>
      </c>
      <c r="D17" s="128" t="s">
        <v>2574</v>
      </c>
      <c r="E17" s="131">
        <v>335784130</v>
      </c>
    </row>
    <row r="18" spans="1:5" s="126" customFormat="1" ht="18" x14ac:dyDescent="0.25">
      <c r="A18" s="127" t="str">
        <f>VLOOKUP(B18,'[1]LISTADO ATM'!$A$2:$C$817,3,0)</f>
        <v>DISTRITO NACIONAL</v>
      </c>
      <c r="B18" s="127">
        <v>655</v>
      </c>
      <c r="C18" s="129" t="str">
        <f>VLOOKUP(B18,'[1]LISTADO ATM'!$A$2:$B$816,2,0)</f>
        <v>ATM Farmacia Sandra</v>
      </c>
      <c r="D18" s="128" t="s">
        <v>2574</v>
      </c>
      <c r="E18" s="131" t="s">
        <v>2539</v>
      </c>
    </row>
    <row r="19" spans="1:5" s="126" customFormat="1" ht="18" x14ac:dyDescent="0.25">
      <c r="A19" s="127" t="str">
        <f>VLOOKUP(B19,'[1]LISTADO ATM'!$A$2:$C$817,3,0)</f>
        <v>NORTE</v>
      </c>
      <c r="B19" s="127">
        <v>595</v>
      </c>
      <c r="C19" s="129" t="str">
        <f>VLOOKUP(B19,'[1]LISTADO ATM'!$A$2:$B$816,2,0)</f>
        <v xml:space="preserve">ATM S/M Central I (Santiago) </v>
      </c>
      <c r="D19" s="128" t="s">
        <v>2574</v>
      </c>
      <c r="E19" s="131">
        <v>335784218</v>
      </c>
    </row>
    <row r="20" spans="1:5" s="126" customFormat="1" ht="18" x14ac:dyDescent="0.25">
      <c r="A20" s="127" t="str">
        <f>VLOOKUP(B20,'[1]LISTADO ATM'!$A$2:$C$817,3,0)</f>
        <v>SUR</v>
      </c>
      <c r="B20" s="127">
        <v>677</v>
      </c>
      <c r="C20" s="129" t="str">
        <f>VLOOKUP(B20,'[1]LISTADO ATM'!$A$2:$B$816,2,0)</f>
        <v>ATM PBG Villa Jaragua</v>
      </c>
      <c r="D20" s="128" t="s">
        <v>2574</v>
      </c>
      <c r="E20" s="131" t="s">
        <v>2558</v>
      </c>
    </row>
    <row r="21" spans="1:5" s="126" customFormat="1" ht="18" x14ac:dyDescent="0.25">
      <c r="A21" s="127" t="str">
        <f>VLOOKUP(B21,'[1]LISTADO ATM'!$A$2:$C$817,3,0)</f>
        <v>DISTRITO NACIONAL</v>
      </c>
      <c r="B21" s="127">
        <v>355</v>
      </c>
      <c r="C21" s="129" t="str">
        <f>VLOOKUP(B21,'[1]LISTADO ATM'!$A$2:$B$816,2,0)</f>
        <v xml:space="preserve">ATM UNP Metro II </v>
      </c>
      <c r="D21" s="128" t="s">
        <v>2574</v>
      </c>
      <c r="E21" s="124">
        <v>335778625</v>
      </c>
    </row>
    <row r="22" spans="1:5" s="126" customFormat="1" ht="18" x14ac:dyDescent="0.25">
      <c r="A22" s="127" t="str">
        <f>VLOOKUP(B22,'[1]LISTADO ATM'!$A$2:$C$817,3,0)</f>
        <v>DISTRITO NACIONAL</v>
      </c>
      <c r="B22" s="127">
        <v>390</v>
      </c>
      <c r="C22" s="129" t="str">
        <f>VLOOKUP(B22,'[1]LISTADO ATM'!$A$2:$B$816,2,0)</f>
        <v xml:space="preserve">ATM Oficina Boca Chica II </v>
      </c>
      <c r="D22" s="128" t="s">
        <v>2574</v>
      </c>
      <c r="E22" s="124" t="s">
        <v>2542</v>
      </c>
    </row>
    <row r="23" spans="1:5" s="126" customFormat="1" ht="18" x14ac:dyDescent="0.25">
      <c r="A23" s="127" t="str">
        <f>VLOOKUP(B23,'[1]LISTADO ATM'!$A$2:$C$817,3,0)</f>
        <v>DISTRITO NACIONAL</v>
      </c>
      <c r="B23" s="127">
        <v>583</v>
      </c>
      <c r="C23" s="129" t="str">
        <f>VLOOKUP(B23,'[1]LISTADO ATM'!$A$2:$B$816,2,0)</f>
        <v xml:space="preserve">ATM Ministerio Fuerzas Armadas I </v>
      </c>
      <c r="D23" s="128" t="s">
        <v>2574</v>
      </c>
      <c r="E23" s="125" t="s">
        <v>2540</v>
      </c>
    </row>
    <row r="24" spans="1:5" s="126" customFormat="1" ht="18" x14ac:dyDescent="0.25">
      <c r="A24" s="127" t="str">
        <f>VLOOKUP(B24,'[1]LISTADO ATM'!$A$2:$C$817,3,0)</f>
        <v>SUR</v>
      </c>
      <c r="B24" s="127">
        <v>182</v>
      </c>
      <c r="C24" s="129" t="str">
        <f>VLOOKUP(B24,'[1]LISTADO ATM'!$A$2:$B$816,2,0)</f>
        <v xml:space="preserve">ATM Barahona Comb </v>
      </c>
      <c r="D24" s="128" t="s">
        <v>2574</v>
      </c>
      <c r="E24" s="125" t="s">
        <v>2533</v>
      </c>
    </row>
    <row r="25" spans="1:5" ht="18.75" thickBot="1" x14ac:dyDescent="0.3">
      <c r="A25" s="95" t="s">
        <v>2428</v>
      </c>
      <c r="B25" s="132">
        <f>COUNT(B10:B21)</f>
        <v>12</v>
      </c>
      <c r="C25" s="141"/>
      <c r="D25" s="156"/>
      <c r="E25" s="142"/>
    </row>
    <row r="26" spans="1:5" ht="15.75" thickBot="1" x14ac:dyDescent="0.3">
      <c r="B26" s="106"/>
      <c r="E26" s="106"/>
    </row>
    <row r="27" spans="1:5" ht="18.75" thickBot="1" x14ac:dyDescent="0.3">
      <c r="A27" s="150" t="s">
        <v>2430</v>
      </c>
      <c r="B27" s="151"/>
      <c r="C27" s="151"/>
      <c r="D27" s="151"/>
      <c r="E27" s="152"/>
    </row>
    <row r="28" spans="1:5" ht="18" x14ac:dyDescent="0.25">
      <c r="A28" s="91" t="s">
        <v>15</v>
      </c>
      <c r="B28" s="91" t="s">
        <v>2426</v>
      </c>
      <c r="C28" s="92" t="s">
        <v>46</v>
      </c>
      <c r="D28" s="92" t="s">
        <v>2433</v>
      </c>
      <c r="E28" s="92" t="s">
        <v>2427</v>
      </c>
    </row>
    <row r="29" spans="1:5" ht="18" x14ac:dyDescent="0.25">
      <c r="A29" s="117" t="str">
        <f>VLOOKUP(B29,'[1]LISTADO ATM'!$A$2:$C$817,3,0)</f>
        <v>ESTE</v>
      </c>
      <c r="B29" s="117">
        <v>429</v>
      </c>
      <c r="C29" s="110" t="str">
        <f>VLOOKUP(B29,'[1]LISTADO ATM'!$A$2:$B$816,2,0)</f>
        <v xml:space="preserve">ATM Oficina Jumbo La Romana </v>
      </c>
      <c r="D29" s="111" t="s">
        <v>2455</v>
      </c>
      <c r="E29" s="124" t="s">
        <v>2524</v>
      </c>
    </row>
    <row r="30" spans="1:5" ht="18" x14ac:dyDescent="0.25">
      <c r="A30" s="117" t="str">
        <f>VLOOKUP(B30,'[1]LISTADO ATM'!$A$2:$C$817,3,0)</f>
        <v>DISTRITO NACIONAL</v>
      </c>
      <c r="B30" s="117">
        <v>563</v>
      </c>
      <c r="C30" s="110" t="str">
        <f>VLOOKUP(B30,'[1]LISTADO ATM'!$A$2:$B$816,2,0)</f>
        <v xml:space="preserve">ATM Base Aérea San Isidro </v>
      </c>
      <c r="D30" s="111" t="s">
        <v>2455</v>
      </c>
      <c r="E30" s="124" t="s">
        <v>2541</v>
      </c>
    </row>
    <row r="31" spans="1:5" s="126" customFormat="1" ht="18" x14ac:dyDescent="0.25">
      <c r="A31" s="127" t="str">
        <f>VLOOKUP(B31,'[1]LISTADO ATM'!$A$2:$C$817,3,0)</f>
        <v>ESTE</v>
      </c>
      <c r="B31" s="127">
        <v>353</v>
      </c>
      <c r="C31" s="129" t="str">
        <f>VLOOKUP(B31,'[1]LISTADO ATM'!$A$2:$B$816,2,0)</f>
        <v xml:space="preserve">ATM Estación Boulevard Juan Dolio </v>
      </c>
      <c r="D31" s="130" t="s">
        <v>2455</v>
      </c>
      <c r="E31" s="131">
        <v>335784308</v>
      </c>
    </row>
    <row r="32" spans="1:5" s="126" customFormat="1" ht="18" x14ac:dyDescent="0.25">
      <c r="A32" s="127" t="str">
        <f>VLOOKUP(B32,'[1]LISTADO ATM'!$A$2:$C$817,3,0)</f>
        <v>ESTE</v>
      </c>
      <c r="B32" s="127">
        <v>219</v>
      </c>
      <c r="C32" s="129" t="str">
        <f>VLOOKUP(B32,'[1]LISTADO ATM'!$A$2:$B$816,2,0)</f>
        <v xml:space="preserve">ATM Oficina La Altagracia (Higuey) </v>
      </c>
      <c r="D32" s="130" t="s">
        <v>2455</v>
      </c>
      <c r="E32" s="131">
        <v>335784310</v>
      </c>
    </row>
    <row r="33" spans="1:5" s="126" customFormat="1" ht="18" x14ac:dyDescent="0.25">
      <c r="A33" s="127" t="str">
        <f>VLOOKUP(B33,'[1]LISTADO ATM'!$A$2:$C$817,3,0)</f>
        <v>SUR</v>
      </c>
      <c r="B33" s="127">
        <v>783</v>
      </c>
      <c r="C33" s="129" t="str">
        <f>VLOOKUP(B33,'[1]LISTADO ATM'!$A$2:$B$816,2,0)</f>
        <v xml:space="preserve">ATM Autobanco Alfa y Omega (Barahona) </v>
      </c>
      <c r="D33" s="130" t="s">
        <v>2455</v>
      </c>
      <c r="E33" s="131" t="s">
        <v>2587</v>
      </c>
    </row>
    <row r="34" spans="1:5" s="126" customFormat="1" ht="18" x14ac:dyDescent="0.25">
      <c r="A34" s="127" t="str">
        <f>VLOOKUP(B34,'[1]LISTADO ATM'!$A$2:$C$817,3,0)</f>
        <v>ESTE</v>
      </c>
      <c r="B34" s="127">
        <v>673</v>
      </c>
      <c r="C34" s="129" t="str">
        <f>VLOOKUP(B34,'[1]LISTADO ATM'!$A$2:$B$816,2,0)</f>
        <v>ATM Clínica Dr. Cruz Jiminián</v>
      </c>
      <c r="D34" s="130" t="s">
        <v>2455</v>
      </c>
      <c r="E34" s="131" t="s">
        <v>2589</v>
      </c>
    </row>
    <row r="35" spans="1:5" s="126" customFormat="1" ht="18" x14ac:dyDescent="0.25">
      <c r="A35" s="127" t="str">
        <f>VLOOKUP(B35,'[1]LISTADO ATM'!$A$2:$C$817,3,0)</f>
        <v>ESTE</v>
      </c>
      <c r="B35" s="127">
        <v>114</v>
      </c>
      <c r="C35" s="129" t="str">
        <f>VLOOKUP(B35,'[1]LISTADO ATM'!$A$2:$B$816,2,0)</f>
        <v xml:space="preserve">ATM Oficina Hato Mayor </v>
      </c>
      <c r="D35" s="130" t="s">
        <v>2455</v>
      </c>
      <c r="E35" s="131">
        <v>335784535</v>
      </c>
    </row>
    <row r="36" spans="1:5" ht="18.75" thickBot="1" x14ac:dyDescent="0.3">
      <c r="A36" s="119" t="s">
        <v>2428</v>
      </c>
      <c r="B36" s="121">
        <f>COUNT(B29:B35)</f>
        <v>7</v>
      </c>
      <c r="C36" s="120"/>
      <c r="D36" s="120"/>
      <c r="E36" s="120"/>
    </row>
    <row r="37" spans="1:5" ht="15.75" thickBot="1" x14ac:dyDescent="0.3">
      <c r="B37" s="106"/>
      <c r="E37" s="106"/>
    </row>
    <row r="38" spans="1:5" ht="18.75" thickBot="1" x14ac:dyDescent="0.3">
      <c r="A38" s="150" t="s">
        <v>2431</v>
      </c>
      <c r="B38" s="151"/>
      <c r="C38" s="151"/>
      <c r="D38" s="151"/>
      <c r="E38" s="152"/>
    </row>
    <row r="39" spans="1:5" ht="18" x14ac:dyDescent="0.25">
      <c r="A39" s="91" t="s">
        <v>15</v>
      </c>
      <c r="B39" s="91" t="s">
        <v>2426</v>
      </c>
      <c r="C39" s="92" t="s">
        <v>46</v>
      </c>
      <c r="D39" s="92" t="s">
        <v>2433</v>
      </c>
      <c r="E39" s="92" t="s">
        <v>2427</v>
      </c>
    </row>
    <row r="40" spans="1:5" ht="18" x14ac:dyDescent="0.25">
      <c r="A40" s="110" t="str">
        <f>VLOOKUP(B40,'[1]LISTADO ATM'!$A$2:$C$817,3,0)</f>
        <v>DISTRITO NACIONAL</v>
      </c>
      <c r="B40" s="117">
        <v>302</v>
      </c>
      <c r="C40" s="110" t="str">
        <f>VLOOKUP(B40,'[1]LISTADO ATM'!$A$2:$B$816,2,0)</f>
        <v xml:space="preserve">ATM S/M Aprezio Los Mameyes  </v>
      </c>
      <c r="D40" s="110" t="s">
        <v>2459</v>
      </c>
      <c r="E40" s="124" t="s">
        <v>2543</v>
      </c>
    </row>
    <row r="41" spans="1:5" ht="18" x14ac:dyDescent="0.25">
      <c r="A41" s="110" t="str">
        <f>VLOOKUP(B41,'[1]LISTADO ATM'!$A$2:$C$817,3,0)</f>
        <v>DISTRITO NACIONAL</v>
      </c>
      <c r="B41" s="117">
        <v>149</v>
      </c>
      <c r="C41" s="110" t="str">
        <f>VLOOKUP(B41,'[1]LISTADO ATM'!$A$2:$B$816,2,0)</f>
        <v>ATM Estación Metro Concepción</v>
      </c>
      <c r="D41" s="110" t="s">
        <v>2459</v>
      </c>
      <c r="E41" s="125" t="s">
        <v>2502</v>
      </c>
    </row>
    <row r="42" spans="1:5" s="126" customFormat="1" ht="18" x14ac:dyDescent="0.25">
      <c r="A42" s="129" t="str">
        <f>VLOOKUP(B42,'[1]LISTADO ATM'!$A$2:$C$817,3,0)</f>
        <v>DISTRITO NACIONAL</v>
      </c>
      <c r="B42" s="127">
        <v>970</v>
      </c>
      <c r="C42" s="129" t="str">
        <f>VLOOKUP(B42,'[1]LISTADO ATM'!$A$2:$B$816,2,0)</f>
        <v xml:space="preserve">ATM S/M Olé Haina </v>
      </c>
      <c r="D42" s="129" t="s">
        <v>2459</v>
      </c>
      <c r="E42" s="125" t="s">
        <v>2588</v>
      </c>
    </row>
    <row r="43" spans="1:5" ht="18.75" thickBot="1" x14ac:dyDescent="0.3">
      <c r="A43" s="95" t="s">
        <v>2428</v>
      </c>
      <c r="B43" s="121">
        <f>COUNT(B40:B42)</f>
        <v>3</v>
      </c>
      <c r="C43" s="120"/>
      <c r="D43" s="93"/>
      <c r="E43" s="94"/>
    </row>
    <row r="44" spans="1:5" ht="15.75" thickBot="1" x14ac:dyDescent="0.3">
      <c r="B44" s="106"/>
      <c r="E44" s="106"/>
    </row>
    <row r="45" spans="1:5" ht="18.75" thickBot="1" x14ac:dyDescent="0.3">
      <c r="A45" s="146" t="s">
        <v>2429</v>
      </c>
      <c r="B45" s="147"/>
      <c r="E45" s="106"/>
    </row>
    <row r="46" spans="1:5" ht="18.75" thickBot="1" x14ac:dyDescent="0.3">
      <c r="A46" s="148">
        <f>+B36+B43</f>
        <v>10</v>
      </c>
      <c r="B46" s="149"/>
      <c r="E46" s="106"/>
    </row>
    <row r="47" spans="1:5" ht="15.75" thickBot="1" x14ac:dyDescent="0.3">
      <c r="B47" s="106"/>
      <c r="E47" s="106"/>
    </row>
    <row r="48" spans="1:5" ht="18.75" thickBot="1" x14ac:dyDescent="0.3">
      <c r="A48" s="150" t="s">
        <v>2432</v>
      </c>
      <c r="B48" s="151"/>
      <c r="C48" s="151"/>
      <c r="D48" s="151"/>
      <c r="E48" s="152"/>
    </row>
    <row r="49" spans="1:5" ht="18" x14ac:dyDescent="0.25">
      <c r="A49" s="91" t="s">
        <v>15</v>
      </c>
      <c r="B49" s="91" t="s">
        <v>2426</v>
      </c>
      <c r="C49" s="96" t="s">
        <v>46</v>
      </c>
      <c r="D49" s="143" t="s">
        <v>2433</v>
      </c>
      <c r="E49" s="144"/>
    </row>
    <row r="50" spans="1:5" ht="18" x14ac:dyDescent="0.25">
      <c r="A50" s="117" t="str">
        <f>VLOOKUP(B50,'[1]LISTADO ATM'!$A$2:$C$817,3,0)</f>
        <v>DISTRITO NACIONAL</v>
      </c>
      <c r="B50" s="117">
        <v>812</v>
      </c>
      <c r="C50" s="110" t="str">
        <f>VLOOKUP(B50,'[1]LISTADO ATM'!$A$2:$B$816,2,0)</f>
        <v xml:space="preserve">ATM Canasta del Pueblo </v>
      </c>
      <c r="D50" s="139" t="s">
        <v>2475</v>
      </c>
      <c r="E50" s="140"/>
    </row>
    <row r="51" spans="1:5" ht="18" x14ac:dyDescent="0.25">
      <c r="A51" s="117" t="str">
        <f>VLOOKUP(B51,'[1]LISTADO ATM'!$A$2:$C$817,3,0)</f>
        <v>DISTRITO NACIONAL</v>
      </c>
      <c r="B51" s="117">
        <v>149</v>
      </c>
      <c r="C51" s="110" t="str">
        <f>VLOOKUP(B51,'[1]LISTADO ATM'!$A$2:$B$816,2,0)</f>
        <v>ATM Estación Metro Concepción</v>
      </c>
      <c r="D51" s="145" t="s">
        <v>2475</v>
      </c>
      <c r="E51" s="145"/>
    </row>
    <row r="52" spans="1:5" ht="18" x14ac:dyDescent="0.25">
      <c r="A52" s="117" t="str">
        <f>VLOOKUP(B52,'[1]LISTADO ATM'!$A$2:$C$817,3,0)</f>
        <v>DISTRITO NACIONAL</v>
      </c>
      <c r="B52" s="117">
        <v>336</v>
      </c>
      <c r="C52" s="110" t="str">
        <f>VLOOKUP(B52,'[1]LISTADO ATM'!$A$2:$B$816,2,0)</f>
        <v>ATM Instituto Nacional de Cancer (incart)</v>
      </c>
      <c r="D52" s="139" t="s">
        <v>2475</v>
      </c>
      <c r="E52" s="140"/>
    </row>
    <row r="53" spans="1:5" ht="18" x14ac:dyDescent="0.25">
      <c r="A53" s="117" t="str">
        <f>VLOOKUP(B53,'[1]LISTADO ATM'!$A$2:$C$817,3,0)</f>
        <v>ESTE</v>
      </c>
      <c r="B53" s="117">
        <v>353</v>
      </c>
      <c r="C53" s="110" t="str">
        <f>VLOOKUP(B53,'[1]LISTADO ATM'!$A$2:$B$816,2,0)</f>
        <v xml:space="preserve">ATM Estación Boulevard Juan Dolio </v>
      </c>
      <c r="D53" s="139" t="s">
        <v>2475</v>
      </c>
      <c r="E53" s="140"/>
    </row>
    <row r="54" spans="1:5" ht="18" x14ac:dyDescent="0.25">
      <c r="A54" s="117" t="str">
        <f>VLOOKUP(B54,'[1]LISTADO ATM'!$A$2:$C$817,3,0)</f>
        <v>ESTE</v>
      </c>
      <c r="B54" s="117">
        <v>353</v>
      </c>
      <c r="C54" s="110" t="str">
        <f>VLOOKUP(B54,'[1]LISTADO ATM'!$A$2:$B$816,2,0)</f>
        <v xml:space="preserve">ATM Estación Boulevard Juan Dolio </v>
      </c>
      <c r="D54" s="139" t="s">
        <v>2475</v>
      </c>
      <c r="E54" s="140"/>
    </row>
    <row r="55" spans="1:5" ht="18" x14ac:dyDescent="0.25">
      <c r="A55" s="117" t="str">
        <f>VLOOKUP(B55,'[1]LISTADO ATM'!$A$2:$C$817,3,0)</f>
        <v>NORTE</v>
      </c>
      <c r="B55" s="117">
        <v>683</v>
      </c>
      <c r="C55" s="110" t="str">
        <f>VLOOKUP(B55,'[1]LISTADO ATM'!$A$2:$B$816,2,0)</f>
        <v>ATM INCARNA El Pino (la Vega)</v>
      </c>
      <c r="D55" s="139" t="s">
        <v>2475</v>
      </c>
      <c r="E55" s="140"/>
    </row>
    <row r="56" spans="1:5" ht="18" x14ac:dyDescent="0.25">
      <c r="A56" s="117" t="e">
        <f>VLOOKUP(B56,'[1]LISTADO ATM'!$A$2:$C$817,3,0)</f>
        <v>#N/A</v>
      </c>
      <c r="B56" s="117">
        <v>797</v>
      </c>
      <c r="C56" s="129" t="e">
        <f>VLOOKUP(B56,[2]REPORTE!$A$2:$B$1216,2,0)</f>
        <v>#N/A</v>
      </c>
      <c r="D56" s="139" t="s">
        <v>2475</v>
      </c>
      <c r="E56" s="140"/>
    </row>
    <row r="57" spans="1:5" ht="18" x14ac:dyDescent="0.25">
      <c r="A57" s="117" t="str">
        <f>VLOOKUP(B57,'[1]LISTADO ATM'!$A$2:$C$817,3,0)</f>
        <v>ESTE</v>
      </c>
      <c r="B57" s="117">
        <v>219</v>
      </c>
      <c r="C57" s="110" t="str">
        <f>VLOOKUP(B57,'[1]LISTADO ATM'!$A$2:$B$816,2,0)</f>
        <v xml:space="preserve">ATM Oficina La Altagracia (Higuey) </v>
      </c>
      <c r="D57" s="139" t="s">
        <v>2475</v>
      </c>
      <c r="E57" s="140"/>
    </row>
    <row r="58" spans="1:5" ht="18" x14ac:dyDescent="0.25">
      <c r="A58" s="117" t="str">
        <f>VLOOKUP(B58,'[1]LISTADO ATM'!$A$2:$C$817,3,0)</f>
        <v>DISTRITO NACIONAL</v>
      </c>
      <c r="B58" s="117">
        <v>911</v>
      </c>
      <c r="C58" s="110" t="str">
        <f>VLOOKUP(B58,'[1]LISTADO ATM'!$A$2:$B$816,2,0)</f>
        <v xml:space="preserve">ATM Oficina Venezuela II </v>
      </c>
      <c r="D58" s="139" t="s">
        <v>2551</v>
      </c>
      <c r="E58" s="140"/>
    </row>
    <row r="59" spans="1:5" ht="18" x14ac:dyDescent="0.25">
      <c r="A59" s="117" t="str">
        <f>VLOOKUP(B59,'[1]LISTADO ATM'!$A$2:$C$817,3,0)</f>
        <v>DISTRITO NACIONAL</v>
      </c>
      <c r="B59" s="117">
        <v>29</v>
      </c>
      <c r="C59" s="110" t="str">
        <f>VLOOKUP(B59,'[1]LISTADO ATM'!$A$2:$B$816,2,0)</f>
        <v xml:space="preserve">ATM AFP </v>
      </c>
      <c r="D59" s="139" t="s">
        <v>2475</v>
      </c>
      <c r="E59" s="140"/>
    </row>
    <row r="60" spans="1:5" s="126" customFormat="1" ht="18" x14ac:dyDescent="0.25">
      <c r="A60" s="127" t="str">
        <f>VLOOKUP(B60,'[1]LISTADO ATM'!$A$2:$C$817,3,0)</f>
        <v>NORTE</v>
      </c>
      <c r="B60" s="127">
        <v>969</v>
      </c>
      <c r="C60" s="129" t="str">
        <f>VLOOKUP(B60,'[1]LISTADO ATM'!$A$2:$B$816,2,0)</f>
        <v xml:space="preserve">ATM Oficina El Sol I (Santiago) </v>
      </c>
      <c r="D60" s="139" t="s">
        <v>2475</v>
      </c>
      <c r="E60" s="140"/>
    </row>
    <row r="61" spans="1:5" s="126" customFormat="1" ht="18" x14ac:dyDescent="0.25">
      <c r="A61" s="127" t="str">
        <f>VLOOKUP(B61,'[1]LISTADO ATM'!$A$2:$C$817,3,0)</f>
        <v>DISTRITO NACIONAL</v>
      </c>
      <c r="B61" s="127">
        <v>970</v>
      </c>
      <c r="C61" s="129" t="str">
        <f>VLOOKUP(B61,'[1]LISTADO ATM'!$A$2:$B$816,2,0)</f>
        <v xml:space="preserve">ATM S/M Olé Haina </v>
      </c>
      <c r="D61" s="139" t="s">
        <v>2475</v>
      </c>
      <c r="E61" s="140"/>
    </row>
    <row r="62" spans="1:5" s="126" customFormat="1" ht="18" x14ac:dyDescent="0.25">
      <c r="A62" s="127" t="str">
        <f>VLOOKUP(B62,'[1]LISTADO ATM'!$A$2:$C$817,3,0)</f>
        <v>DISTRITO NACIONAL</v>
      </c>
      <c r="B62" s="127">
        <v>813</v>
      </c>
      <c r="C62" s="129" t="str">
        <f>VLOOKUP(B62,'[1]LISTADO ATM'!$A$2:$B$816,2,0)</f>
        <v>ATM Occidental Mall</v>
      </c>
      <c r="D62" s="139" t="s">
        <v>2475</v>
      </c>
      <c r="E62" s="140"/>
    </row>
    <row r="63" spans="1:5" ht="18.75" thickBot="1" x14ac:dyDescent="0.3">
      <c r="A63" s="95" t="s">
        <v>2428</v>
      </c>
      <c r="B63" s="121">
        <f>COUNT(B50:B62)</f>
        <v>13</v>
      </c>
      <c r="C63" s="120"/>
      <c r="D63" s="141"/>
      <c r="E63" s="142"/>
    </row>
  </sheetData>
  <mergeCells count="25">
    <mergeCell ref="A1:E1"/>
    <mergeCell ref="A8:E8"/>
    <mergeCell ref="C25:E25"/>
    <mergeCell ref="A27:E27"/>
    <mergeCell ref="A38:E38"/>
    <mergeCell ref="A2:E2"/>
    <mergeCell ref="A3:E3"/>
    <mergeCell ref="D49:E49"/>
    <mergeCell ref="D50:E50"/>
    <mergeCell ref="D51:E51"/>
    <mergeCell ref="D52:E52"/>
    <mergeCell ref="A45:B45"/>
    <mergeCell ref="A46:B46"/>
    <mergeCell ref="A48:E48"/>
    <mergeCell ref="D57:E57"/>
    <mergeCell ref="D58:E58"/>
    <mergeCell ref="D63:E63"/>
    <mergeCell ref="D53:E53"/>
    <mergeCell ref="D54:E54"/>
    <mergeCell ref="D55:E55"/>
    <mergeCell ref="D56:E56"/>
    <mergeCell ref="D59:E59"/>
    <mergeCell ref="D60:E60"/>
    <mergeCell ref="D61:E61"/>
    <mergeCell ref="D62:E62"/>
  </mergeCells>
  <phoneticPr fontId="47" type="noConversion"/>
  <conditionalFormatting sqref="B37:B38 B44:B48 B26:B27 B1:B8 B54:B57">
    <cfRule type="cellIs" dxfId="432" priority="634" operator="equal">
      <formula>22099.125</formula>
    </cfRule>
  </conditionalFormatting>
  <conditionalFormatting sqref="B44:B48 B37:B38 B26:B27 B1:B8">
    <cfRule type="duplicateValues" dxfId="431" priority="633"/>
  </conditionalFormatting>
  <conditionalFormatting sqref="E43:E49 E1:E8 E25:E27 E36:E38">
    <cfRule type="duplicateValues" dxfId="430" priority="635"/>
    <cfRule type="duplicateValues" dxfId="429" priority="636"/>
  </conditionalFormatting>
  <conditionalFormatting sqref="E63 E1:E8 E43:E49 E25:E27 E36:E38">
    <cfRule type="duplicateValues" dxfId="428" priority="637"/>
  </conditionalFormatting>
  <conditionalFormatting sqref="B36:B38">
    <cfRule type="duplicateValues" dxfId="427" priority="638"/>
  </conditionalFormatting>
  <conditionalFormatting sqref="B44:B48 B37:B38 B26:B27 B1:B8">
    <cfRule type="duplicateValues" dxfId="426" priority="639"/>
    <cfRule type="duplicateValues" dxfId="425" priority="640"/>
    <cfRule type="duplicateValues" dxfId="424" priority="641"/>
    <cfRule type="duplicateValues" dxfId="423" priority="642"/>
  </conditionalFormatting>
  <conditionalFormatting sqref="B44:B48 B37:B38">
    <cfRule type="duplicateValues" dxfId="422" priority="643"/>
  </conditionalFormatting>
  <conditionalFormatting sqref="B44:B48">
    <cfRule type="duplicateValues" dxfId="421" priority="644"/>
  </conditionalFormatting>
  <conditionalFormatting sqref="E40">
    <cfRule type="duplicateValues" dxfId="420" priority="594"/>
  </conditionalFormatting>
  <conditionalFormatting sqref="E41">
    <cfRule type="duplicateValues" dxfId="419" priority="587"/>
  </conditionalFormatting>
  <conditionalFormatting sqref="E41">
    <cfRule type="duplicateValues" dxfId="418" priority="588"/>
    <cfRule type="duplicateValues" dxfId="417" priority="589"/>
    <cfRule type="duplicateValues" dxfId="416" priority="590"/>
  </conditionalFormatting>
  <conditionalFormatting sqref="E41">
    <cfRule type="duplicateValues" dxfId="415" priority="591"/>
    <cfRule type="duplicateValues" dxfId="414" priority="592"/>
  </conditionalFormatting>
  <conditionalFormatting sqref="E41">
    <cfRule type="duplicateValues" dxfId="413" priority="593"/>
  </conditionalFormatting>
  <conditionalFormatting sqref="E40">
    <cfRule type="duplicateValues" dxfId="412" priority="595"/>
  </conditionalFormatting>
  <conditionalFormatting sqref="E40">
    <cfRule type="duplicateValues" dxfId="411" priority="596"/>
    <cfRule type="duplicateValues" dxfId="410" priority="597"/>
    <cfRule type="duplicateValues" dxfId="409" priority="598"/>
  </conditionalFormatting>
  <conditionalFormatting sqref="E40">
    <cfRule type="duplicateValues" dxfId="408" priority="599"/>
    <cfRule type="duplicateValues" dxfId="407" priority="600"/>
  </conditionalFormatting>
  <conditionalFormatting sqref="B40">
    <cfRule type="duplicateValues" dxfId="406" priority="586"/>
  </conditionalFormatting>
  <conditionalFormatting sqref="B40">
    <cfRule type="duplicateValues" dxfId="405" priority="585"/>
  </conditionalFormatting>
  <conditionalFormatting sqref="B40">
    <cfRule type="duplicateValues" dxfId="404" priority="583"/>
    <cfRule type="duplicateValues" dxfId="403" priority="584"/>
  </conditionalFormatting>
  <conditionalFormatting sqref="B40">
    <cfRule type="duplicateValues" dxfId="402" priority="582"/>
  </conditionalFormatting>
  <conditionalFormatting sqref="B41">
    <cfRule type="duplicateValues" dxfId="401" priority="581"/>
  </conditionalFormatting>
  <conditionalFormatting sqref="B41">
    <cfRule type="duplicateValues" dxfId="400" priority="580"/>
  </conditionalFormatting>
  <conditionalFormatting sqref="B41">
    <cfRule type="duplicateValues" dxfId="399" priority="578"/>
    <cfRule type="duplicateValues" dxfId="398" priority="579"/>
  </conditionalFormatting>
  <conditionalFormatting sqref="B41">
    <cfRule type="duplicateValues" dxfId="397" priority="577"/>
  </conditionalFormatting>
  <conditionalFormatting sqref="B51">
    <cfRule type="duplicateValues" dxfId="396" priority="517"/>
  </conditionalFormatting>
  <conditionalFormatting sqref="B51">
    <cfRule type="duplicateValues" dxfId="395" priority="525"/>
  </conditionalFormatting>
  <conditionalFormatting sqref="B51">
    <cfRule type="duplicateValues" dxfId="394" priority="526"/>
  </conditionalFormatting>
  <conditionalFormatting sqref="B51">
    <cfRule type="duplicateValues" dxfId="393" priority="527"/>
  </conditionalFormatting>
  <conditionalFormatting sqref="B51">
    <cfRule type="duplicateValues" dxfId="392" priority="511"/>
  </conditionalFormatting>
  <conditionalFormatting sqref="B51">
    <cfRule type="duplicateValues" dxfId="391" priority="504"/>
  </conditionalFormatting>
  <conditionalFormatting sqref="B51">
    <cfRule type="duplicateValues" dxfId="390" priority="510"/>
  </conditionalFormatting>
  <conditionalFormatting sqref="B52">
    <cfRule type="duplicateValues" dxfId="389" priority="489"/>
  </conditionalFormatting>
  <conditionalFormatting sqref="B52">
    <cfRule type="duplicateValues" dxfId="388" priority="497"/>
  </conditionalFormatting>
  <conditionalFormatting sqref="B52">
    <cfRule type="duplicateValues" dxfId="387" priority="498"/>
  </conditionalFormatting>
  <conditionalFormatting sqref="B52">
    <cfRule type="duplicateValues" dxfId="386" priority="499"/>
  </conditionalFormatting>
  <conditionalFormatting sqref="B52">
    <cfRule type="duplicateValues" dxfId="385" priority="479"/>
  </conditionalFormatting>
  <conditionalFormatting sqref="B56">
    <cfRule type="duplicateValues" dxfId="384" priority="436"/>
  </conditionalFormatting>
  <conditionalFormatting sqref="B56">
    <cfRule type="duplicateValues" dxfId="383" priority="437"/>
  </conditionalFormatting>
  <conditionalFormatting sqref="B54">
    <cfRule type="duplicateValues" dxfId="382" priority="398"/>
  </conditionalFormatting>
  <conditionalFormatting sqref="B50">
    <cfRule type="cellIs" dxfId="381" priority="562" operator="equal">
      <formula>22099.125</formula>
    </cfRule>
  </conditionalFormatting>
  <conditionalFormatting sqref="B50">
    <cfRule type="duplicateValues" dxfId="380" priority="561"/>
  </conditionalFormatting>
  <conditionalFormatting sqref="B53">
    <cfRule type="cellIs" dxfId="379" priority="552" operator="equal">
      <formula>22099.125</formula>
    </cfRule>
  </conditionalFormatting>
  <conditionalFormatting sqref="B53">
    <cfRule type="duplicateValues" dxfId="378" priority="553"/>
  </conditionalFormatting>
  <conditionalFormatting sqref="B53">
    <cfRule type="duplicateValues" dxfId="377" priority="554"/>
  </conditionalFormatting>
  <conditionalFormatting sqref="B53">
    <cfRule type="duplicateValues" dxfId="376" priority="559"/>
  </conditionalFormatting>
  <conditionalFormatting sqref="B53">
    <cfRule type="duplicateValues" dxfId="375" priority="560"/>
  </conditionalFormatting>
  <conditionalFormatting sqref="B50">
    <cfRule type="duplicateValues" dxfId="374" priority="566"/>
  </conditionalFormatting>
  <conditionalFormatting sqref="B50">
    <cfRule type="duplicateValues" dxfId="373" priority="567"/>
  </conditionalFormatting>
  <conditionalFormatting sqref="B50">
    <cfRule type="duplicateValues" dxfId="372" priority="568"/>
    <cfRule type="duplicateValues" dxfId="371" priority="569"/>
    <cfRule type="duplicateValues" dxfId="370" priority="570"/>
    <cfRule type="duplicateValues" dxfId="369" priority="571"/>
  </conditionalFormatting>
  <conditionalFormatting sqref="B50">
    <cfRule type="duplicateValues" dxfId="368" priority="572"/>
  </conditionalFormatting>
  <conditionalFormatting sqref="B50">
    <cfRule type="duplicateValues" dxfId="367" priority="573"/>
  </conditionalFormatting>
  <conditionalFormatting sqref="B53">
    <cfRule type="cellIs" dxfId="366" priority="529" operator="equal">
      <formula>22099.125</formula>
    </cfRule>
  </conditionalFormatting>
  <conditionalFormatting sqref="B53">
    <cfRule type="duplicateValues" dxfId="365" priority="528"/>
  </conditionalFormatting>
  <conditionalFormatting sqref="B53">
    <cfRule type="duplicateValues" dxfId="364" priority="530"/>
  </conditionalFormatting>
  <conditionalFormatting sqref="B53">
    <cfRule type="duplicateValues" dxfId="363" priority="531"/>
  </conditionalFormatting>
  <conditionalFormatting sqref="B53">
    <cfRule type="duplicateValues" dxfId="362" priority="532"/>
    <cfRule type="duplicateValues" dxfId="361" priority="533"/>
    <cfRule type="duplicateValues" dxfId="360" priority="534"/>
    <cfRule type="duplicateValues" dxfId="359" priority="535"/>
  </conditionalFormatting>
  <conditionalFormatting sqref="B53">
    <cfRule type="duplicateValues" dxfId="358" priority="536"/>
  </conditionalFormatting>
  <conditionalFormatting sqref="B53">
    <cfRule type="duplicateValues" dxfId="357" priority="537"/>
  </conditionalFormatting>
  <conditionalFormatting sqref="B51">
    <cfRule type="cellIs" dxfId="356" priority="516" operator="equal">
      <formula>22099.125</formula>
    </cfRule>
  </conditionalFormatting>
  <conditionalFormatting sqref="B51">
    <cfRule type="duplicateValues" dxfId="355" priority="515"/>
  </conditionalFormatting>
  <conditionalFormatting sqref="B51">
    <cfRule type="duplicateValues" dxfId="354" priority="518"/>
  </conditionalFormatting>
  <conditionalFormatting sqref="B51">
    <cfRule type="duplicateValues" dxfId="353" priority="519"/>
    <cfRule type="duplicateValues" dxfId="352" priority="520"/>
    <cfRule type="duplicateValues" dxfId="351" priority="521"/>
    <cfRule type="duplicateValues" dxfId="350" priority="522"/>
  </conditionalFormatting>
  <conditionalFormatting sqref="B51">
    <cfRule type="duplicateValues" dxfId="349" priority="523"/>
  </conditionalFormatting>
  <conditionalFormatting sqref="B51">
    <cfRule type="duplicateValues" dxfId="348" priority="524"/>
  </conditionalFormatting>
  <conditionalFormatting sqref="B51">
    <cfRule type="duplicateValues" dxfId="347" priority="513"/>
    <cfRule type="duplicateValues" dxfId="346" priority="514"/>
  </conditionalFormatting>
  <conditionalFormatting sqref="B51">
    <cfRule type="duplicateValues" dxfId="345" priority="512"/>
  </conditionalFormatting>
  <conditionalFormatting sqref="B51">
    <cfRule type="cellIs" dxfId="344" priority="503" operator="equal">
      <formula>22099.125</formula>
    </cfRule>
  </conditionalFormatting>
  <conditionalFormatting sqref="B51">
    <cfRule type="duplicateValues" dxfId="343" priority="502"/>
  </conditionalFormatting>
  <conditionalFormatting sqref="B51">
    <cfRule type="duplicateValues" dxfId="342" priority="505"/>
  </conditionalFormatting>
  <conditionalFormatting sqref="B51">
    <cfRule type="duplicateValues" dxfId="341" priority="506"/>
    <cfRule type="duplicateValues" dxfId="340" priority="507"/>
    <cfRule type="duplicateValues" dxfId="339" priority="508"/>
    <cfRule type="duplicateValues" dxfId="338" priority="509"/>
  </conditionalFormatting>
  <conditionalFormatting sqref="B52">
    <cfRule type="cellIs" dxfId="337" priority="490" operator="equal">
      <formula>22099.125</formula>
    </cfRule>
  </conditionalFormatting>
  <conditionalFormatting sqref="B52">
    <cfRule type="duplicateValues" dxfId="336" priority="491"/>
  </conditionalFormatting>
  <conditionalFormatting sqref="B52">
    <cfRule type="duplicateValues" dxfId="335" priority="492"/>
  </conditionalFormatting>
  <conditionalFormatting sqref="B52">
    <cfRule type="duplicateValues" dxfId="334" priority="493"/>
    <cfRule type="duplicateValues" dxfId="333" priority="494"/>
    <cfRule type="duplicateValues" dxfId="332" priority="495"/>
    <cfRule type="duplicateValues" dxfId="331" priority="496"/>
  </conditionalFormatting>
  <conditionalFormatting sqref="B52">
    <cfRule type="duplicateValues" dxfId="330" priority="487"/>
    <cfRule type="duplicateValues" dxfId="329" priority="488"/>
  </conditionalFormatting>
  <conditionalFormatting sqref="B52">
    <cfRule type="duplicateValues" dxfId="328" priority="500"/>
  </conditionalFormatting>
  <conditionalFormatting sqref="B52">
    <cfRule type="duplicateValues" dxfId="327" priority="501"/>
  </conditionalFormatting>
  <conditionalFormatting sqref="B52">
    <cfRule type="duplicateValues" dxfId="326" priority="486"/>
  </conditionalFormatting>
  <conditionalFormatting sqref="B52">
    <cfRule type="cellIs" dxfId="325" priority="477" operator="equal">
      <formula>22099.125</formula>
    </cfRule>
  </conditionalFormatting>
  <conditionalFormatting sqref="B52">
    <cfRule type="duplicateValues" dxfId="324" priority="476"/>
  </conditionalFormatting>
  <conditionalFormatting sqref="B52">
    <cfRule type="duplicateValues" dxfId="323" priority="478"/>
  </conditionalFormatting>
  <conditionalFormatting sqref="B52">
    <cfRule type="duplicateValues" dxfId="322" priority="480"/>
    <cfRule type="duplicateValues" dxfId="321" priority="481"/>
    <cfRule type="duplicateValues" dxfId="320" priority="482"/>
    <cfRule type="duplicateValues" dxfId="319" priority="483"/>
  </conditionalFormatting>
  <conditionalFormatting sqref="B52">
    <cfRule type="duplicateValues" dxfId="318" priority="484"/>
  </conditionalFormatting>
  <conditionalFormatting sqref="B52">
    <cfRule type="duplicateValues" dxfId="317" priority="485"/>
  </conditionalFormatting>
  <conditionalFormatting sqref="B57">
    <cfRule type="cellIs" dxfId="316" priority="460" operator="equal">
      <formula>22099.125</formula>
    </cfRule>
  </conditionalFormatting>
  <conditionalFormatting sqref="B57">
    <cfRule type="duplicateValues" dxfId="315" priority="458"/>
    <cfRule type="duplicateValues" dxfId="314" priority="459"/>
  </conditionalFormatting>
  <conditionalFormatting sqref="B57">
    <cfRule type="duplicateValues" dxfId="313" priority="457"/>
  </conditionalFormatting>
  <conditionalFormatting sqref="B57">
    <cfRule type="duplicateValues" dxfId="312" priority="461"/>
  </conditionalFormatting>
  <conditionalFormatting sqref="B57">
    <cfRule type="duplicateValues" dxfId="311" priority="462"/>
    <cfRule type="duplicateValues" dxfId="310" priority="463"/>
    <cfRule type="duplicateValues" dxfId="309" priority="464"/>
    <cfRule type="duplicateValues" dxfId="308" priority="465"/>
  </conditionalFormatting>
  <conditionalFormatting sqref="B57">
    <cfRule type="duplicateValues" dxfId="307" priority="456"/>
  </conditionalFormatting>
  <conditionalFormatting sqref="B56">
    <cfRule type="cellIs" dxfId="306" priority="440" operator="equal">
      <formula>22099.125</formula>
    </cfRule>
  </conditionalFormatting>
  <conditionalFormatting sqref="B56">
    <cfRule type="duplicateValues" dxfId="305" priority="438"/>
    <cfRule type="duplicateValues" dxfId="304" priority="439"/>
  </conditionalFormatting>
  <conditionalFormatting sqref="B56">
    <cfRule type="duplicateValues" dxfId="303" priority="441"/>
  </conditionalFormatting>
  <conditionalFormatting sqref="B56">
    <cfRule type="duplicateValues" dxfId="302" priority="442"/>
    <cfRule type="duplicateValues" dxfId="301" priority="443"/>
    <cfRule type="duplicateValues" dxfId="300" priority="444"/>
    <cfRule type="duplicateValues" dxfId="299" priority="445"/>
  </conditionalFormatting>
  <conditionalFormatting sqref="B55">
    <cfRule type="cellIs" dxfId="298" priority="407" operator="equal">
      <formula>22099.125</formula>
    </cfRule>
  </conditionalFormatting>
  <conditionalFormatting sqref="B55">
    <cfRule type="duplicateValues" dxfId="297" priority="405"/>
    <cfRule type="duplicateValues" dxfId="296" priority="406"/>
  </conditionalFormatting>
  <conditionalFormatting sqref="B55">
    <cfRule type="duplicateValues" dxfId="295" priority="404"/>
  </conditionalFormatting>
  <conditionalFormatting sqref="B55">
    <cfRule type="duplicateValues" dxfId="294" priority="408"/>
  </conditionalFormatting>
  <conditionalFormatting sqref="B55">
    <cfRule type="duplicateValues" dxfId="293" priority="409"/>
    <cfRule type="duplicateValues" dxfId="292" priority="410"/>
    <cfRule type="duplicateValues" dxfId="291" priority="411"/>
    <cfRule type="duplicateValues" dxfId="290" priority="412"/>
  </conditionalFormatting>
  <conditionalFormatting sqref="B55">
    <cfRule type="duplicateValues" dxfId="289" priority="403"/>
  </conditionalFormatting>
  <conditionalFormatting sqref="B54">
    <cfRule type="cellIs" dxfId="288" priority="397" operator="equal">
      <formula>22099.125</formula>
    </cfRule>
  </conditionalFormatting>
  <conditionalFormatting sqref="B54">
    <cfRule type="duplicateValues" dxfId="287" priority="395"/>
    <cfRule type="duplicateValues" dxfId="286" priority="396"/>
  </conditionalFormatting>
  <conditionalFormatting sqref="B54">
    <cfRule type="duplicateValues" dxfId="285" priority="394"/>
  </conditionalFormatting>
  <conditionalFormatting sqref="B54">
    <cfRule type="duplicateValues" dxfId="284" priority="399"/>
    <cfRule type="duplicateValues" dxfId="283" priority="400"/>
    <cfRule type="duplicateValues" dxfId="282" priority="401"/>
    <cfRule type="duplicateValues" dxfId="281" priority="402"/>
  </conditionalFormatting>
  <conditionalFormatting sqref="B54">
    <cfRule type="duplicateValues" dxfId="280" priority="393"/>
  </conditionalFormatting>
  <conditionalFormatting sqref="E51">
    <cfRule type="duplicateValues" dxfId="279" priority="376"/>
    <cfRule type="duplicateValues" dxfId="278" priority="377"/>
  </conditionalFormatting>
  <conditionalFormatting sqref="E50">
    <cfRule type="duplicateValues" dxfId="277" priority="374"/>
    <cfRule type="duplicateValues" dxfId="276" priority="375"/>
  </conditionalFormatting>
  <conditionalFormatting sqref="E50">
    <cfRule type="duplicateValues" dxfId="275" priority="373"/>
  </conditionalFormatting>
  <conditionalFormatting sqref="E51">
    <cfRule type="duplicateValues" dxfId="274" priority="378"/>
  </conditionalFormatting>
  <conditionalFormatting sqref="E53">
    <cfRule type="duplicateValues" dxfId="273" priority="366"/>
  </conditionalFormatting>
  <conditionalFormatting sqref="E53">
    <cfRule type="duplicateValues" dxfId="272" priority="367"/>
    <cfRule type="duplicateValues" dxfId="271" priority="368"/>
  </conditionalFormatting>
  <conditionalFormatting sqref="E53">
    <cfRule type="duplicateValues" dxfId="270" priority="369"/>
  </conditionalFormatting>
  <conditionalFormatting sqref="E52">
    <cfRule type="duplicateValues" dxfId="269" priority="380"/>
    <cfRule type="duplicateValues" dxfId="268" priority="381"/>
  </conditionalFormatting>
  <conditionalFormatting sqref="E52">
    <cfRule type="duplicateValues" dxfId="267" priority="382"/>
  </conditionalFormatting>
  <conditionalFormatting sqref="E57">
    <cfRule type="duplicateValues" dxfId="266" priority="362"/>
  </conditionalFormatting>
  <conditionalFormatting sqref="E57">
    <cfRule type="duplicateValues" dxfId="265" priority="363"/>
    <cfRule type="duplicateValues" dxfId="264" priority="364"/>
  </conditionalFormatting>
  <conditionalFormatting sqref="E57">
    <cfRule type="duplicateValues" dxfId="263" priority="365"/>
  </conditionalFormatting>
  <conditionalFormatting sqref="E56">
    <cfRule type="duplicateValues" dxfId="262" priority="354"/>
  </conditionalFormatting>
  <conditionalFormatting sqref="E56">
    <cfRule type="duplicateValues" dxfId="261" priority="355"/>
    <cfRule type="duplicateValues" dxfId="260" priority="356"/>
  </conditionalFormatting>
  <conditionalFormatting sqref="E56">
    <cfRule type="duplicateValues" dxfId="259" priority="357"/>
  </conditionalFormatting>
  <conditionalFormatting sqref="E55">
    <cfRule type="duplicateValues" dxfId="258" priority="350"/>
  </conditionalFormatting>
  <conditionalFormatting sqref="E55">
    <cfRule type="duplicateValues" dxfId="257" priority="351"/>
    <cfRule type="duplicateValues" dxfId="256" priority="352"/>
  </conditionalFormatting>
  <conditionalFormatting sqref="E55">
    <cfRule type="duplicateValues" dxfId="255" priority="353"/>
  </conditionalFormatting>
  <conditionalFormatting sqref="E54">
    <cfRule type="duplicateValues" dxfId="254" priority="346"/>
  </conditionalFormatting>
  <conditionalFormatting sqref="E54">
    <cfRule type="duplicateValues" dxfId="253" priority="347"/>
    <cfRule type="duplicateValues" dxfId="252" priority="348"/>
  </conditionalFormatting>
  <conditionalFormatting sqref="E54">
    <cfRule type="duplicateValues" dxfId="251" priority="349"/>
  </conditionalFormatting>
  <conditionalFormatting sqref="B63 B43:B49 B36:B38 B1:B8 B25:B27">
    <cfRule type="duplicateValues" dxfId="250" priority="645"/>
    <cfRule type="duplicateValues" dxfId="249" priority="646"/>
  </conditionalFormatting>
  <conditionalFormatting sqref="B63 B43:B49 B36:B38 B1:B8 B25:B27">
    <cfRule type="duplicateValues" dxfId="248" priority="647"/>
  </conditionalFormatting>
  <conditionalFormatting sqref="B63">
    <cfRule type="duplicateValues" dxfId="247" priority="648"/>
  </conditionalFormatting>
  <conditionalFormatting sqref="E63 E43:E49 E36:E39 E1:E8 E25:E27">
    <cfRule type="duplicateValues" dxfId="246" priority="649"/>
  </conditionalFormatting>
  <conditionalFormatting sqref="B58:B59">
    <cfRule type="cellIs" dxfId="245" priority="328" operator="equal">
      <formula>22099.125</formula>
    </cfRule>
  </conditionalFormatting>
  <conditionalFormatting sqref="B58:B59">
    <cfRule type="duplicateValues" dxfId="244" priority="327"/>
  </conditionalFormatting>
  <conditionalFormatting sqref="B58:B59">
    <cfRule type="duplicateValues" dxfId="243" priority="329"/>
    <cfRule type="duplicateValues" dxfId="242" priority="330"/>
    <cfRule type="duplicateValues" dxfId="241" priority="331"/>
    <cfRule type="duplicateValues" dxfId="240" priority="332"/>
  </conditionalFormatting>
  <conditionalFormatting sqref="B58:B59">
    <cfRule type="duplicateValues" dxfId="239" priority="325"/>
    <cfRule type="duplicateValues" dxfId="238" priority="326"/>
  </conditionalFormatting>
  <conditionalFormatting sqref="B58:B59">
    <cfRule type="duplicateValues" dxfId="237" priority="333"/>
  </conditionalFormatting>
  <conditionalFormatting sqref="B58:B59">
    <cfRule type="cellIs" dxfId="236" priority="324" operator="equal">
      <formula>22099.125</formula>
    </cfRule>
  </conditionalFormatting>
  <conditionalFormatting sqref="B58:B59">
    <cfRule type="cellIs" dxfId="235" priority="318" operator="equal">
      <formula>22099.125</formula>
    </cfRule>
  </conditionalFormatting>
  <conditionalFormatting sqref="B58:B59">
    <cfRule type="duplicateValues" dxfId="234" priority="316"/>
    <cfRule type="duplicateValues" dxfId="233" priority="317"/>
  </conditionalFormatting>
  <conditionalFormatting sqref="B58:B59">
    <cfRule type="duplicateValues" dxfId="232" priority="315"/>
  </conditionalFormatting>
  <conditionalFormatting sqref="B58:B59">
    <cfRule type="duplicateValues" dxfId="231" priority="319"/>
  </conditionalFormatting>
  <conditionalFormatting sqref="B58:B59">
    <cfRule type="duplicateValues" dxfId="230" priority="320"/>
    <cfRule type="duplicateValues" dxfId="229" priority="321"/>
    <cfRule type="duplicateValues" dxfId="228" priority="322"/>
    <cfRule type="duplicateValues" dxfId="227" priority="323"/>
  </conditionalFormatting>
  <conditionalFormatting sqref="B58:B59">
    <cfRule type="duplicateValues" dxfId="226" priority="314"/>
  </conditionalFormatting>
  <conditionalFormatting sqref="E58:E59">
    <cfRule type="duplicateValues" dxfId="225" priority="310"/>
  </conditionalFormatting>
  <conditionalFormatting sqref="E58:E59">
    <cfRule type="duplicateValues" dxfId="224" priority="311"/>
    <cfRule type="duplicateValues" dxfId="223" priority="312"/>
  </conditionalFormatting>
  <conditionalFormatting sqref="E58:E59">
    <cfRule type="duplicateValues" dxfId="222" priority="313"/>
  </conditionalFormatting>
  <conditionalFormatting sqref="E11:E15">
    <cfRule type="duplicateValues" dxfId="221" priority="231"/>
  </conditionalFormatting>
  <conditionalFormatting sqref="E11:E15">
    <cfRule type="duplicateValues" dxfId="220" priority="228"/>
    <cfRule type="duplicateValues" dxfId="219" priority="229"/>
    <cfRule type="duplicateValues" dxfId="218" priority="230"/>
  </conditionalFormatting>
  <conditionalFormatting sqref="E11:E15">
    <cfRule type="duplicateValues" dxfId="217" priority="226"/>
    <cfRule type="duplicateValues" dxfId="216" priority="227"/>
  </conditionalFormatting>
  <conditionalFormatting sqref="B11:B15">
    <cfRule type="duplicateValues" dxfId="215" priority="225"/>
  </conditionalFormatting>
  <conditionalFormatting sqref="B11:B15">
    <cfRule type="duplicateValues" dxfId="214" priority="223"/>
    <cfRule type="duplicateValues" dxfId="213" priority="224"/>
  </conditionalFormatting>
  <conditionalFormatting sqref="E60">
    <cfRule type="duplicateValues" dxfId="212" priority="219"/>
  </conditionalFormatting>
  <conditionalFormatting sqref="E60">
    <cfRule type="duplicateValues" dxfId="211" priority="220"/>
    <cfRule type="duplicateValues" dxfId="210" priority="221"/>
  </conditionalFormatting>
  <conditionalFormatting sqref="E60">
    <cfRule type="duplicateValues" dxfId="209" priority="222"/>
  </conditionalFormatting>
  <conditionalFormatting sqref="B60">
    <cfRule type="duplicateValues" dxfId="208" priority="206"/>
  </conditionalFormatting>
  <conditionalFormatting sqref="B60">
    <cfRule type="duplicateValues" dxfId="207" priority="214"/>
  </conditionalFormatting>
  <conditionalFormatting sqref="B60">
    <cfRule type="duplicateValues" dxfId="206" priority="215"/>
  </conditionalFormatting>
  <conditionalFormatting sqref="B60">
    <cfRule type="duplicateValues" dxfId="205" priority="216"/>
  </conditionalFormatting>
  <conditionalFormatting sqref="B60">
    <cfRule type="duplicateValues" dxfId="204" priority="196"/>
  </conditionalFormatting>
  <conditionalFormatting sqref="B60">
    <cfRule type="cellIs" dxfId="203" priority="207" operator="equal">
      <formula>22099.125</formula>
    </cfRule>
  </conditionalFormatting>
  <conditionalFormatting sqref="B60">
    <cfRule type="duplicateValues" dxfId="202" priority="208"/>
  </conditionalFormatting>
  <conditionalFormatting sqref="B60">
    <cfRule type="duplicateValues" dxfId="201" priority="209"/>
  </conditionalFormatting>
  <conditionalFormatting sqref="B60">
    <cfRule type="duplicateValues" dxfId="200" priority="210"/>
    <cfRule type="duplicateValues" dxfId="199" priority="211"/>
    <cfRule type="duplicateValues" dxfId="198" priority="212"/>
    <cfRule type="duplicateValues" dxfId="197" priority="213"/>
  </conditionalFormatting>
  <conditionalFormatting sqref="B60">
    <cfRule type="duplicateValues" dxfId="196" priority="204"/>
    <cfRule type="duplicateValues" dxfId="195" priority="205"/>
  </conditionalFormatting>
  <conditionalFormatting sqref="B60">
    <cfRule type="duplicateValues" dxfId="194" priority="217"/>
  </conditionalFormatting>
  <conditionalFormatting sqref="B60">
    <cfRule type="duplicateValues" dxfId="193" priority="218"/>
  </conditionalFormatting>
  <conditionalFormatting sqref="B60">
    <cfRule type="duplicateValues" dxfId="192" priority="203"/>
  </conditionalFormatting>
  <conditionalFormatting sqref="B60">
    <cfRule type="cellIs" dxfId="191" priority="194" operator="equal">
      <formula>22099.125</formula>
    </cfRule>
  </conditionalFormatting>
  <conditionalFormatting sqref="B60">
    <cfRule type="duplicateValues" dxfId="190" priority="193"/>
  </conditionalFormatting>
  <conditionalFormatting sqref="B60">
    <cfRule type="duplicateValues" dxfId="189" priority="195"/>
  </conditionalFormatting>
  <conditionalFormatting sqref="B60">
    <cfRule type="duplicateValues" dxfId="188" priority="197"/>
    <cfRule type="duplicateValues" dxfId="187" priority="198"/>
    <cfRule type="duplicateValues" dxfId="186" priority="199"/>
    <cfRule type="duplicateValues" dxfId="185" priority="200"/>
  </conditionalFormatting>
  <conditionalFormatting sqref="B60">
    <cfRule type="duplicateValues" dxfId="184" priority="201"/>
  </conditionalFormatting>
  <conditionalFormatting sqref="B60">
    <cfRule type="duplicateValues" dxfId="183" priority="202"/>
  </conditionalFormatting>
  <conditionalFormatting sqref="E61">
    <cfRule type="duplicateValues" dxfId="182" priority="165"/>
  </conditionalFormatting>
  <conditionalFormatting sqref="E61">
    <cfRule type="duplicateValues" dxfId="181" priority="166"/>
    <cfRule type="duplicateValues" dxfId="180" priority="167"/>
  </conditionalFormatting>
  <conditionalFormatting sqref="E61">
    <cfRule type="duplicateValues" dxfId="179" priority="168"/>
  </conditionalFormatting>
  <conditionalFormatting sqref="B61">
    <cfRule type="cellIs" dxfId="178" priority="183" operator="equal">
      <formula>22099.125</formula>
    </cfRule>
  </conditionalFormatting>
  <conditionalFormatting sqref="B61">
    <cfRule type="duplicateValues" dxfId="177" priority="182"/>
  </conditionalFormatting>
  <conditionalFormatting sqref="B61">
    <cfRule type="duplicateValues" dxfId="176" priority="184"/>
    <cfRule type="duplicateValues" dxfId="175" priority="185"/>
    <cfRule type="duplicateValues" dxfId="174" priority="186"/>
    <cfRule type="duplicateValues" dxfId="173" priority="187"/>
  </conditionalFormatting>
  <conditionalFormatting sqref="B61">
    <cfRule type="duplicateValues" dxfId="172" priority="180"/>
    <cfRule type="duplicateValues" dxfId="171" priority="181"/>
  </conditionalFormatting>
  <conditionalFormatting sqref="B61">
    <cfRule type="duplicateValues" dxfId="170" priority="188"/>
  </conditionalFormatting>
  <conditionalFormatting sqref="B61">
    <cfRule type="cellIs" dxfId="169" priority="179" operator="equal">
      <formula>22099.125</formula>
    </cfRule>
  </conditionalFormatting>
  <conditionalFormatting sqref="B61">
    <cfRule type="cellIs" dxfId="168" priority="173" operator="equal">
      <formula>22099.125</formula>
    </cfRule>
  </conditionalFormatting>
  <conditionalFormatting sqref="B61">
    <cfRule type="duplicateValues" dxfId="167" priority="171"/>
    <cfRule type="duplicateValues" dxfId="166" priority="172"/>
  </conditionalFormatting>
  <conditionalFormatting sqref="B61">
    <cfRule type="duplicateValues" dxfId="165" priority="170"/>
  </conditionalFormatting>
  <conditionalFormatting sqref="B61">
    <cfRule type="duplicateValues" dxfId="164" priority="174"/>
  </conditionalFormatting>
  <conditionalFormatting sqref="B61">
    <cfRule type="duplicateValues" dxfId="163" priority="175"/>
    <cfRule type="duplicateValues" dxfId="162" priority="176"/>
    <cfRule type="duplicateValues" dxfId="161" priority="177"/>
    <cfRule type="duplicateValues" dxfId="160" priority="178"/>
  </conditionalFormatting>
  <conditionalFormatting sqref="B61">
    <cfRule type="duplicateValues" dxfId="159" priority="169"/>
  </conditionalFormatting>
  <conditionalFormatting sqref="E16">
    <cfRule type="duplicateValues" dxfId="158" priority="116"/>
  </conditionalFormatting>
  <conditionalFormatting sqref="E16">
    <cfRule type="duplicateValues" dxfId="157" priority="113"/>
    <cfRule type="duplicateValues" dxfId="156" priority="114"/>
    <cfRule type="duplicateValues" dxfId="155" priority="115"/>
  </conditionalFormatting>
  <conditionalFormatting sqref="E16">
    <cfRule type="duplicateValues" dxfId="154" priority="111"/>
    <cfRule type="duplicateValues" dxfId="153" priority="112"/>
  </conditionalFormatting>
  <conditionalFormatting sqref="B16">
    <cfRule type="duplicateValues" dxfId="152" priority="110"/>
  </conditionalFormatting>
  <conditionalFormatting sqref="B16">
    <cfRule type="duplicateValues" dxfId="151" priority="108"/>
    <cfRule type="duplicateValues" dxfId="150" priority="109"/>
  </conditionalFormatting>
  <conditionalFormatting sqref="B25">
    <cfRule type="duplicateValues" dxfId="149" priority="107"/>
  </conditionalFormatting>
  <conditionalFormatting sqref="E17:E20">
    <cfRule type="duplicateValues" dxfId="148" priority="94"/>
  </conditionalFormatting>
  <conditionalFormatting sqref="E17:E20">
    <cfRule type="duplicateValues" dxfId="147" priority="91"/>
    <cfRule type="duplicateValues" dxfId="146" priority="92"/>
    <cfRule type="duplicateValues" dxfId="145" priority="93"/>
  </conditionalFormatting>
  <conditionalFormatting sqref="E17:E20">
    <cfRule type="duplicateValues" dxfId="144" priority="89"/>
    <cfRule type="duplicateValues" dxfId="143" priority="90"/>
  </conditionalFormatting>
  <conditionalFormatting sqref="B17:B21">
    <cfRule type="duplicateValues" dxfId="142" priority="88"/>
  </conditionalFormatting>
  <conditionalFormatting sqref="B17:B21">
    <cfRule type="duplicateValues" dxfId="141" priority="86"/>
    <cfRule type="duplicateValues" dxfId="140" priority="87"/>
  </conditionalFormatting>
  <conditionalFormatting sqref="E31:E34">
    <cfRule type="duplicateValues" dxfId="139" priority="67"/>
  </conditionalFormatting>
  <conditionalFormatting sqref="E31:E34">
    <cfRule type="duplicateValues" dxfId="138" priority="64"/>
    <cfRule type="duplicateValues" dxfId="137" priority="65"/>
    <cfRule type="duplicateValues" dxfId="136" priority="66"/>
  </conditionalFormatting>
  <conditionalFormatting sqref="E31:E34">
    <cfRule type="duplicateValues" dxfId="135" priority="62"/>
    <cfRule type="duplicateValues" dxfId="134" priority="63"/>
  </conditionalFormatting>
  <conditionalFormatting sqref="B31:B34">
    <cfRule type="duplicateValues" dxfId="133" priority="61"/>
  </conditionalFormatting>
  <conditionalFormatting sqref="B31:B34">
    <cfRule type="duplicateValues" dxfId="132" priority="59"/>
    <cfRule type="duplicateValues" dxfId="131" priority="60"/>
  </conditionalFormatting>
  <conditionalFormatting sqref="E35">
    <cfRule type="duplicateValues" dxfId="130" priority="46"/>
  </conditionalFormatting>
  <conditionalFormatting sqref="E35">
    <cfRule type="duplicateValues" dxfId="129" priority="43"/>
    <cfRule type="duplicateValues" dxfId="128" priority="44"/>
    <cfRule type="duplicateValues" dxfId="127" priority="45"/>
  </conditionalFormatting>
  <conditionalFormatting sqref="E35">
    <cfRule type="duplicateValues" dxfId="126" priority="41"/>
    <cfRule type="duplicateValues" dxfId="125" priority="42"/>
  </conditionalFormatting>
  <conditionalFormatting sqref="B35">
    <cfRule type="duplicateValues" dxfId="124" priority="40"/>
  </conditionalFormatting>
  <conditionalFormatting sqref="B35">
    <cfRule type="duplicateValues" dxfId="123" priority="38"/>
    <cfRule type="duplicateValues" dxfId="122" priority="39"/>
  </conditionalFormatting>
  <conditionalFormatting sqref="E29:E30 E21:E22 E10">
    <cfRule type="duplicateValues" dxfId="121" priority="365116"/>
  </conditionalFormatting>
  <conditionalFormatting sqref="E29:E30 E21:E22 E10">
    <cfRule type="duplicateValues" dxfId="120" priority="365119"/>
    <cfRule type="duplicateValues" dxfId="119" priority="365120"/>
    <cfRule type="duplicateValues" dxfId="118" priority="365121"/>
  </conditionalFormatting>
  <conditionalFormatting sqref="E29:E30 E21:E22 E10">
    <cfRule type="duplicateValues" dxfId="117" priority="365128"/>
    <cfRule type="duplicateValues" dxfId="116" priority="365129"/>
  </conditionalFormatting>
  <conditionalFormatting sqref="B22:B23">
    <cfRule type="duplicateValues" dxfId="115" priority="33"/>
  </conditionalFormatting>
  <conditionalFormatting sqref="B22:B23">
    <cfRule type="duplicateValues" dxfId="114" priority="31"/>
    <cfRule type="duplicateValues" dxfId="113" priority="32"/>
  </conditionalFormatting>
  <conditionalFormatting sqref="E42 E23:E24">
    <cfRule type="duplicateValues" dxfId="112" priority="365307"/>
  </conditionalFormatting>
  <conditionalFormatting sqref="E42 E23:E24">
    <cfRule type="duplicateValues" dxfId="111" priority="365310"/>
    <cfRule type="duplicateValues" dxfId="110" priority="365311"/>
    <cfRule type="duplicateValues" dxfId="109" priority="365312"/>
  </conditionalFormatting>
  <conditionalFormatting sqref="E42 E23:E24">
    <cfRule type="duplicateValues" dxfId="108" priority="365319"/>
    <cfRule type="duplicateValues" dxfId="107" priority="365320"/>
  </conditionalFormatting>
  <conditionalFormatting sqref="B42 B24">
    <cfRule type="duplicateValues" dxfId="106" priority="365377"/>
  </conditionalFormatting>
  <conditionalFormatting sqref="B42 B24">
    <cfRule type="duplicateValues" dxfId="105" priority="365379"/>
    <cfRule type="duplicateValues" dxfId="104" priority="365380"/>
  </conditionalFormatting>
  <conditionalFormatting sqref="B29:B30 B10">
    <cfRule type="duplicateValues" dxfId="103" priority="365455"/>
  </conditionalFormatting>
  <conditionalFormatting sqref="B29:B30 B10">
    <cfRule type="duplicateValues" dxfId="102" priority="365458"/>
    <cfRule type="duplicateValues" dxfId="101" priority="365459"/>
  </conditionalFormatting>
  <conditionalFormatting sqref="E50:E52">
    <cfRule type="duplicateValues" dxfId="100" priority="365478"/>
  </conditionalFormatting>
  <conditionalFormatting sqref="B54:B56">
    <cfRule type="duplicateValues" dxfId="99" priority="365495"/>
  </conditionalFormatting>
  <conditionalFormatting sqref="B54:B56">
    <cfRule type="duplicateValues" dxfId="98" priority="365498"/>
    <cfRule type="duplicateValues" dxfId="97" priority="365499"/>
    <cfRule type="duplicateValues" dxfId="96" priority="365500"/>
    <cfRule type="duplicateValues" dxfId="95" priority="365501"/>
  </conditionalFormatting>
  <conditionalFormatting sqref="B54:B56">
    <cfRule type="duplicateValues" dxfId="94" priority="365504"/>
    <cfRule type="duplicateValues" dxfId="93" priority="365505"/>
  </conditionalFormatting>
  <conditionalFormatting sqref="B57 B53">
    <cfRule type="duplicateValues" dxfId="92" priority="365511"/>
  </conditionalFormatting>
  <conditionalFormatting sqref="B57 B53">
    <cfRule type="duplicateValues" dxfId="91" priority="365513"/>
    <cfRule type="duplicateValues" dxfId="90" priority="365514"/>
    <cfRule type="duplicateValues" dxfId="89" priority="365515"/>
    <cfRule type="duplicateValues" dxfId="88" priority="365516"/>
  </conditionalFormatting>
  <conditionalFormatting sqref="B57 B53 B50">
    <cfRule type="duplicateValues" dxfId="87" priority="365521"/>
    <cfRule type="duplicateValues" dxfId="86" priority="365522"/>
  </conditionalFormatting>
  <conditionalFormatting sqref="B57 B53 B50">
    <cfRule type="duplicateValues" dxfId="85" priority="365527"/>
  </conditionalFormatting>
  <conditionalFormatting sqref="E62">
    <cfRule type="duplicateValues" dxfId="84" priority="27"/>
  </conditionalFormatting>
  <conditionalFormatting sqref="E62">
    <cfRule type="duplicateValues" dxfId="83" priority="28"/>
    <cfRule type="duplicateValues" dxfId="82" priority="29"/>
  </conditionalFormatting>
  <conditionalFormatting sqref="E62">
    <cfRule type="duplicateValues" dxfId="81" priority="30"/>
  </conditionalFormatting>
  <conditionalFormatting sqref="B62">
    <cfRule type="duplicateValues" dxfId="80" priority="14"/>
  </conditionalFormatting>
  <conditionalFormatting sqref="B62">
    <cfRule type="duplicateValues" dxfId="79" priority="22"/>
  </conditionalFormatting>
  <conditionalFormatting sqref="B62">
    <cfRule type="duplicateValues" dxfId="78" priority="23"/>
  </conditionalFormatting>
  <conditionalFormatting sqref="B62">
    <cfRule type="duplicateValues" dxfId="77" priority="24"/>
  </conditionalFormatting>
  <conditionalFormatting sqref="B62">
    <cfRule type="duplicateValues" dxfId="76" priority="4"/>
  </conditionalFormatting>
  <conditionalFormatting sqref="B62">
    <cfRule type="cellIs" dxfId="75" priority="15" operator="equal">
      <formula>22099.125</formula>
    </cfRule>
  </conditionalFormatting>
  <conditionalFormatting sqref="B62">
    <cfRule type="duplicateValues" dxfId="74" priority="16"/>
  </conditionalFormatting>
  <conditionalFormatting sqref="B62">
    <cfRule type="duplicateValues" dxfId="73" priority="17"/>
  </conditionalFormatting>
  <conditionalFormatting sqref="B62">
    <cfRule type="duplicateValues" dxfId="72" priority="18"/>
    <cfRule type="duplicateValues" dxfId="71" priority="19"/>
    <cfRule type="duplicateValues" dxfId="70" priority="20"/>
    <cfRule type="duplicateValues" dxfId="69" priority="21"/>
  </conditionalFormatting>
  <conditionalFormatting sqref="B62">
    <cfRule type="duplicateValues" dxfId="68" priority="12"/>
    <cfRule type="duplicateValues" dxfId="67" priority="13"/>
  </conditionalFormatting>
  <conditionalFormatting sqref="B62">
    <cfRule type="duplicateValues" dxfId="66" priority="25"/>
  </conditionalFormatting>
  <conditionalFormatting sqref="B62">
    <cfRule type="duplicateValues" dxfId="65" priority="26"/>
  </conditionalFormatting>
  <conditionalFormatting sqref="B62">
    <cfRule type="duplicateValues" dxfId="64" priority="11"/>
  </conditionalFormatting>
  <conditionalFormatting sqref="B62">
    <cfRule type="cellIs" dxfId="63" priority="2" operator="equal">
      <formula>22099.125</formula>
    </cfRule>
  </conditionalFormatting>
  <conditionalFormatting sqref="B62">
    <cfRule type="duplicateValues" dxfId="62" priority="1"/>
  </conditionalFormatting>
  <conditionalFormatting sqref="B62">
    <cfRule type="duplicateValues" dxfId="61" priority="3"/>
  </conditionalFormatting>
  <conditionalFormatting sqref="B62">
    <cfRule type="duplicateValues" dxfId="60" priority="5"/>
    <cfRule type="duplicateValues" dxfId="59" priority="6"/>
    <cfRule type="duplicateValues" dxfId="58" priority="7"/>
    <cfRule type="duplicateValues" dxfId="57" priority="8"/>
  </conditionalFormatting>
  <conditionalFormatting sqref="B62">
    <cfRule type="duplicateValues" dxfId="56" priority="9"/>
  </conditionalFormatting>
  <conditionalFormatting sqref="B62">
    <cfRule type="duplicateValues" dxfId="55" priority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2">
        <v>384</v>
      </c>
      <c r="B268" s="112" t="s">
        <v>2493</v>
      </c>
      <c r="C268" s="11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2489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6">
        <v>600</v>
      </c>
      <c r="B450" s="116" t="s">
        <v>2499</v>
      </c>
      <c r="C450" s="11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2437</v>
      </c>
      <c r="B1" s="161"/>
      <c r="C1" s="161"/>
      <c r="D1" s="161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2447</v>
      </c>
      <c r="B25" s="161"/>
      <c r="C25" s="161"/>
      <c r="D25" s="161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120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120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119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79.5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78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78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84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2490</v>
      </c>
      <c r="C407" s="108" t="s">
        <v>2491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2021-02-06T19:35:27Z</dcterms:modified>
</cp:coreProperties>
</file>