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Y:\DCSTI\Gerencia Monitoreo TI\2021\Reportes Seguimiento Cajeros Automaticos\Febrero\07\"/>
    </mc:Choice>
  </mc:AlternateContent>
  <xr:revisionPtr revIDLastSave="0" documentId="13_ncr:1_{F5EEA332-23EA-4652-87A6-7210BDC8CF94}" xr6:coauthVersionLast="45" xr6:coauthVersionMax="45" xr10:uidLastSave="{00000000-0000-0000-0000-000000000000}"/>
  <bookViews>
    <workbookView xWindow="15240" yWindow="-120" windowWidth="24240" windowHeight="13140" tabRatio="596" xr2:uid="{00000000-000D-0000-FFFF-FFFF00000000}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REPORTE!$A$4:$Q$50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91029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94" i="1" l="1"/>
  <c r="F94" i="1"/>
  <c r="G94" i="1"/>
  <c r="H94" i="1"/>
  <c r="I94" i="1"/>
  <c r="J94" i="1"/>
  <c r="K94" i="1"/>
  <c r="A93" i="1"/>
  <c r="F93" i="1"/>
  <c r="G93" i="1"/>
  <c r="H93" i="1"/>
  <c r="I93" i="1"/>
  <c r="J93" i="1"/>
  <c r="K93" i="1"/>
  <c r="A92" i="1"/>
  <c r="F92" i="1"/>
  <c r="G92" i="1"/>
  <c r="H92" i="1"/>
  <c r="I92" i="1"/>
  <c r="J92" i="1"/>
  <c r="K92" i="1"/>
  <c r="A91" i="1"/>
  <c r="F91" i="1"/>
  <c r="G91" i="1"/>
  <c r="H91" i="1"/>
  <c r="I91" i="1"/>
  <c r="J91" i="1"/>
  <c r="K91" i="1"/>
  <c r="B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B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B39" i="16"/>
  <c r="A57" i="16" s="1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B11" i="16"/>
  <c r="C10" i="16"/>
  <c r="A10" i="16"/>
  <c r="A90" i="1"/>
  <c r="F90" i="1"/>
  <c r="G90" i="1"/>
  <c r="H90" i="1"/>
  <c r="I90" i="1"/>
  <c r="J90" i="1"/>
  <c r="K90" i="1"/>
  <c r="A89" i="1"/>
  <c r="F89" i="1"/>
  <c r="G89" i="1"/>
  <c r="H89" i="1"/>
  <c r="I89" i="1"/>
  <c r="J89" i="1"/>
  <c r="K89" i="1"/>
  <c r="A88" i="1"/>
  <c r="F88" i="1"/>
  <c r="G88" i="1"/>
  <c r="H88" i="1"/>
  <c r="I88" i="1"/>
  <c r="J88" i="1"/>
  <c r="K88" i="1"/>
  <c r="A87" i="1"/>
  <c r="F87" i="1"/>
  <c r="G87" i="1"/>
  <c r="H87" i="1"/>
  <c r="I87" i="1"/>
  <c r="J87" i="1"/>
  <c r="K87" i="1"/>
  <c r="A86" i="1"/>
  <c r="F86" i="1"/>
  <c r="G86" i="1"/>
  <c r="H86" i="1"/>
  <c r="I86" i="1"/>
  <c r="J86" i="1"/>
  <c r="K86" i="1"/>
  <c r="A85" i="1"/>
  <c r="F85" i="1"/>
  <c r="G85" i="1"/>
  <c r="H85" i="1"/>
  <c r="I85" i="1"/>
  <c r="J85" i="1"/>
  <c r="K85" i="1"/>
  <c r="A84" i="1"/>
  <c r="F84" i="1"/>
  <c r="G84" i="1"/>
  <c r="H84" i="1"/>
  <c r="I84" i="1"/>
  <c r="J84" i="1"/>
  <c r="K84" i="1"/>
  <c r="A83" i="1"/>
  <c r="F83" i="1"/>
  <c r="G83" i="1"/>
  <c r="H83" i="1"/>
  <c r="I83" i="1"/>
  <c r="J83" i="1"/>
  <c r="K83" i="1"/>
  <c r="A82" i="1"/>
  <c r="F82" i="1"/>
  <c r="G82" i="1"/>
  <c r="H82" i="1"/>
  <c r="I82" i="1"/>
  <c r="J82" i="1"/>
  <c r="K82" i="1"/>
  <c r="A81" i="1"/>
  <c r="F81" i="1"/>
  <c r="G81" i="1"/>
  <c r="H81" i="1"/>
  <c r="I81" i="1"/>
  <c r="J81" i="1"/>
  <c r="K81" i="1"/>
  <c r="A80" i="1"/>
  <c r="F80" i="1"/>
  <c r="G80" i="1"/>
  <c r="H80" i="1"/>
  <c r="I80" i="1"/>
  <c r="J80" i="1"/>
  <c r="K80" i="1"/>
  <c r="A79" i="1"/>
  <c r="F79" i="1"/>
  <c r="G79" i="1"/>
  <c r="H79" i="1"/>
  <c r="I79" i="1"/>
  <c r="J79" i="1"/>
  <c r="K79" i="1"/>
  <c r="F78" i="1" l="1"/>
  <c r="G78" i="1"/>
  <c r="H78" i="1"/>
  <c r="I78" i="1"/>
  <c r="J78" i="1"/>
  <c r="K78" i="1"/>
  <c r="F75" i="1"/>
  <c r="G75" i="1"/>
  <c r="H75" i="1"/>
  <c r="I75" i="1"/>
  <c r="J75" i="1"/>
  <c r="K75" i="1"/>
  <c r="F72" i="1"/>
  <c r="G72" i="1"/>
  <c r="H72" i="1"/>
  <c r="I72" i="1"/>
  <c r="J72" i="1"/>
  <c r="K72" i="1"/>
  <c r="F69" i="1"/>
  <c r="G69" i="1"/>
  <c r="H69" i="1"/>
  <c r="I69" i="1"/>
  <c r="J69" i="1"/>
  <c r="K69" i="1"/>
  <c r="F67" i="1"/>
  <c r="G67" i="1"/>
  <c r="H67" i="1"/>
  <c r="I67" i="1"/>
  <c r="J67" i="1"/>
  <c r="K67" i="1"/>
  <c r="A78" i="1"/>
  <c r="A75" i="1"/>
  <c r="A72" i="1"/>
  <c r="A69" i="1"/>
  <c r="A67" i="1"/>
  <c r="F77" i="1"/>
  <c r="G77" i="1"/>
  <c r="H77" i="1"/>
  <c r="I77" i="1"/>
  <c r="J77" i="1"/>
  <c r="K77" i="1"/>
  <c r="F76" i="1"/>
  <c r="G76" i="1"/>
  <c r="H76" i="1"/>
  <c r="I76" i="1"/>
  <c r="J76" i="1"/>
  <c r="K76" i="1"/>
  <c r="F74" i="1"/>
  <c r="G74" i="1"/>
  <c r="H74" i="1"/>
  <c r="I74" i="1"/>
  <c r="J74" i="1"/>
  <c r="K74" i="1"/>
  <c r="F73" i="1"/>
  <c r="G73" i="1"/>
  <c r="H73" i="1"/>
  <c r="I73" i="1"/>
  <c r="J73" i="1"/>
  <c r="K73" i="1"/>
  <c r="F71" i="1"/>
  <c r="G71" i="1"/>
  <c r="H71" i="1"/>
  <c r="I71" i="1"/>
  <c r="J71" i="1"/>
  <c r="K71" i="1"/>
  <c r="F70" i="1"/>
  <c r="G70" i="1"/>
  <c r="H70" i="1"/>
  <c r="I70" i="1"/>
  <c r="J70" i="1"/>
  <c r="K70" i="1"/>
  <c r="F68" i="1"/>
  <c r="G68" i="1"/>
  <c r="H68" i="1"/>
  <c r="I68" i="1"/>
  <c r="J68" i="1"/>
  <c r="K68" i="1"/>
  <c r="A77" i="1"/>
  <c r="A76" i="1"/>
  <c r="A74" i="1"/>
  <c r="A73" i="1"/>
  <c r="A71" i="1"/>
  <c r="A70" i="1"/>
  <c r="A68" i="1"/>
  <c r="F66" i="1"/>
  <c r="G66" i="1"/>
  <c r="H66" i="1"/>
  <c r="I66" i="1"/>
  <c r="J66" i="1"/>
  <c r="K66" i="1"/>
  <c r="A66" i="1"/>
  <c r="F65" i="1"/>
  <c r="G65" i="1"/>
  <c r="H65" i="1"/>
  <c r="I65" i="1"/>
  <c r="J65" i="1"/>
  <c r="K65" i="1"/>
  <c r="F64" i="1"/>
  <c r="G64" i="1"/>
  <c r="H64" i="1"/>
  <c r="I64" i="1"/>
  <c r="J64" i="1"/>
  <c r="K64" i="1"/>
  <c r="F63" i="1"/>
  <c r="G63" i="1"/>
  <c r="H63" i="1"/>
  <c r="I63" i="1"/>
  <c r="J63" i="1"/>
  <c r="K63" i="1"/>
  <c r="A65" i="1"/>
  <c r="A64" i="1"/>
  <c r="A63" i="1"/>
  <c r="F62" i="1" l="1"/>
  <c r="G62" i="1"/>
  <c r="H62" i="1"/>
  <c r="I62" i="1"/>
  <c r="J62" i="1"/>
  <c r="K62" i="1"/>
  <c r="F61" i="1"/>
  <c r="G61" i="1"/>
  <c r="H61" i="1"/>
  <c r="I61" i="1"/>
  <c r="J61" i="1"/>
  <c r="K61" i="1"/>
  <c r="F60" i="1"/>
  <c r="G60" i="1"/>
  <c r="H60" i="1"/>
  <c r="I60" i="1"/>
  <c r="J60" i="1"/>
  <c r="K60" i="1"/>
  <c r="F59" i="1"/>
  <c r="G59" i="1"/>
  <c r="H59" i="1"/>
  <c r="I59" i="1"/>
  <c r="J59" i="1"/>
  <c r="K59" i="1"/>
  <c r="F58" i="1"/>
  <c r="G58" i="1"/>
  <c r="H58" i="1"/>
  <c r="I58" i="1"/>
  <c r="J58" i="1"/>
  <c r="K58" i="1"/>
  <c r="F57" i="1"/>
  <c r="G57" i="1"/>
  <c r="H57" i="1"/>
  <c r="I57" i="1"/>
  <c r="J57" i="1"/>
  <c r="K57" i="1"/>
  <c r="F56" i="1"/>
  <c r="G56" i="1"/>
  <c r="H56" i="1"/>
  <c r="I56" i="1"/>
  <c r="J56" i="1"/>
  <c r="K56" i="1"/>
  <c r="F55" i="1"/>
  <c r="G55" i="1"/>
  <c r="H55" i="1"/>
  <c r="I55" i="1"/>
  <c r="J55" i="1"/>
  <c r="K55" i="1"/>
  <c r="A62" i="1"/>
  <c r="A61" i="1"/>
  <c r="A60" i="1"/>
  <c r="A59" i="1"/>
  <c r="A58" i="1"/>
  <c r="A57" i="1"/>
  <c r="A56" i="1"/>
  <c r="A55" i="1"/>
  <c r="F54" i="1"/>
  <c r="G54" i="1"/>
  <c r="H54" i="1"/>
  <c r="I54" i="1"/>
  <c r="J54" i="1"/>
  <c r="K54" i="1"/>
  <c r="A54" i="1"/>
  <c r="A51" i="1" l="1"/>
  <c r="A53" i="1"/>
  <c r="A52" i="1"/>
  <c r="F53" i="1"/>
  <c r="G53" i="1"/>
  <c r="H53" i="1"/>
  <c r="I53" i="1"/>
  <c r="J53" i="1"/>
  <c r="K53" i="1"/>
  <c r="F52" i="1"/>
  <c r="G52" i="1"/>
  <c r="H52" i="1"/>
  <c r="I52" i="1"/>
  <c r="J52" i="1"/>
  <c r="K52" i="1"/>
  <c r="F51" i="1"/>
  <c r="G51" i="1"/>
  <c r="H51" i="1"/>
  <c r="I51" i="1"/>
  <c r="J51" i="1"/>
  <c r="K51" i="1"/>
  <c r="A50" i="1" l="1"/>
  <c r="A49" i="1"/>
  <c r="A48" i="1"/>
  <c r="A47" i="1"/>
  <c r="A46" i="1"/>
  <c r="A45" i="1"/>
  <c r="F50" i="1"/>
  <c r="G50" i="1"/>
  <c r="H50" i="1"/>
  <c r="I50" i="1"/>
  <c r="J50" i="1"/>
  <c r="K50" i="1"/>
  <c r="F49" i="1"/>
  <c r="G49" i="1"/>
  <c r="H49" i="1"/>
  <c r="I49" i="1"/>
  <c r="J49" i="1"/>
  <c r="K49" i="1"/>
  <c r="F48" i="1"/>
  <c r="G48" i="1"/>
  <c r="H48" i="1"/>
  <c r="I48" i="1"/>
  <c r="J48" i="1"/>
  <c r="K48" i="1"/>
  <c r="F47" i="1"/>
  <c r="G47" i="1"/>
  <c r="H47" i="1"/>
  <c r="I47" i="1"/>
  <c r="J47" i="1"/>
  <c r="K47" i="1"/>
  <c r="F46" i="1"/>
  <c r="G46" i="1"/>
  <c r="H46" i="1"/>
  <c r="I46" i="1"/>
  <c r="J46" i="1"/>
  <c r="K46" i="1"/>
  <c r="F45" i="1"/>
  <c r="G45" i="1"/>
  <c r="H45" i="1"/>
  <c r="I45" i="1"/>
  <c r="J45" i="1"/>
  <c r="K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F44" i="1"/>
  <c r="G44" i="1"/>
  <c r="H44" i="1"/>
  <c r="I44" i="1"/>
  <c r="J44" i="1"/>
  <c r="K44" i="1"/>
  <c r="F43" i="1"/>
  <c r="G43" i="1"/>
  <c r="H43" i="1"/>
  <c r="I43" i="1"/>
  <c r="J43" i="1"/>
  <c r="K43" i="1"/>
  <c r="F42" i="1"/>
  <c r="G42" i="1"/>
  <c r="H42" i="1"/>
  <c r="I42" i="1"/>
  <c r="J42" i="1"/>
  <c r="K42" i="1"/>
  <c r="F41" i="1"/>
  <c r="G41" i="1"/>
  <c r="H41" i="1"/>
  <c r="I41" i="1"/>
  <c r="J41" i="1"/>
  <c r="K41" i="1"/>
  <c r="F40" i="1"/>
  <c r="G40" i="1"/>
  <c r="H40" i="1"/>
  <c r="I40" i="1"/>
  <c r="J40" i="1"/>
  <c r="K40" i="1"/>
  <c r="F39" i="1"/>
  <c r="G39" i="1"/>
  <c r="H39" i="1"/>
  <c r="I39" i="1"/>
  <c r="J39" i="1"/>
  <c r="K39" i="1"/>
  <c r="F38" i="1"/>
  <c r="G38" i="1"/>
  <c r="H38" i="1"/>
  <c r="I38" i="1"/>
  <c r="J38" i="1"/>
  <c r="K38" i="1"/>
  <c r="F37" i="1"/>
  <c r="G37" i="1"/>
  <c r="H37" i="1"/>
  <c r="I37" i="1"/>
  <c r="J37" i="1"/>
  <c r="K37" i="1"/>
  <c r="F36" i="1"/>
  <c r="G36" i="1"/>
  <c r="H36" i="1"/>
  <c r="I36" i="1"/>
  <c r="J36" i="1"/>
  <c r="K36" i="1"/>
  <c r="F35" i="1"/>
  <c r="G35" i="1"/>
  <c r="H35" i="1"/>
  <c r="I35" i="1"/>
  <c r="J35" i="1"/>
  <c r="K35" i="1"/>
  <c r="F34" i="1"/>
  <c r="G34" i="1"/>
  <c r="H34" i="1"/>
  <c r="I34" i="1"/>
  <c r="J34" i="1"/>
  <c r="K34" i="1"/>
  <c r="F33" i="1"/>
  <c r="G33" i="1"/>
  <c r="H33" i="1"/>
  <c r="I33" i="1"/>
  <c r="J33" i="1"/>
  <c r="K33" i="1"/>
  <c r="F32" i="1"/>
  <c r="G32" i="1"/>
  <c r="H32" i="1"/>
  <c r="I32" i="1"/>
  <c r="J32" i="1"/>
  <c r="K32" i="1"/>
  <c r="F31" i="1"/>
  <c r="G31" i="1"/>
  <c r="H31" i="1"/>
  <c r="I31" i="1"/>
  <c r="J31" i="1"/>
  <c r="K31" i="1"/>
  <c r="F30" i="1"/>
  <c r="G30" i="1"/>
  <c r="H30" i="1"/>
  <c r="I30" i="1"/>
  <c r="J30" i="1"/>
  <c r="K30" i="1"/>
  <c r="F29" i="1" l="1"/>
  <c r="G29" i="1"/>
  <c r="H29" i="1"/>
  <c r="I29" i="1"/>
  <c r="J29" i="1"/>
  <c r="K29" i="1"/>
  <c r="A29" i="1"/>
  <c r="F28" i="1"/>
  <c r="G28" i="1"/>
  <c r="H28" i="1"/>
  <c r="I28" i="1"/>
  <c r="J28" i="1"/>
  <c r="K28" i="1"/>
  <c r="A28" i="1"/>
  <c r="F27" i="1"/>
  <c r="G27" i="1"/>
  <c r="H27" i="1"/>
  <c r="I27" i="1"/>
  <c r="J27" i="1"/>
  <c r="K27" i="1"/>
  <c r="F26" i="1"/>
  <c r="G26" i="1"/>
  <c r="H26" i="1"/>
  <c r="I26" i="1"/>
  <c r="J26" i="1"/>
  <c r="K26" i="1"/>
  <c r="F25" i="1"/>
  <c r="G25" i="1"/>
  <c r="H25" i="1"/>
  <c r="I25" i="1"/>
  <c r="J25" i="1"/>
  <c r="K25" i="1"/>
  <c r="F24" i="1"/>
  <c r="G24" i="1"/>
  <c r="H24" i="1"/>
  <c r="I24" i="1"/>
  <c r="J24" i="1"/>
  <c r="K24" i="1"/>
  <c r="F23" i="1"/>
  <c r="G23" i="1"/>
  <c r="H23" i="1"/>
  <c r="I23" i="1"/>
  <c r="J23" i="1"/>
  <c r="K23" i="1"/>
  <c r="F22" i="1"/>
  <c r="G22" i="1"/>
  <c r="H22" i="1"/>
  <c r="I22" i="1"/>
  <c r="J22" i="1"/>
  <c r="K22" i="1"/>
  <c r="F21" i="1"/>
  <c r="G21" i="1"/>
  <c r="H21" i="1"/>
  <c r="I21" i="1"/>
  <c r="J21" i="1"/>
  <c r="K21" i="1"/>
  <c r="A27" i="1"/>
  <c r="A26" i="1"/>
  <c r="A25" i="1"/>
  <c r="A24" i="1"/>
  <c r="A23" i="1"/>
  <c r="A22" i="1"/>
  <c r="A21" i="1"/>
  <c r="F5" i="1"/>
  <c r="A20" i="1"/>
  <c r="A19" i="1"/>
  <c r="A18" i="1"/>
  <c r="A17" i="1"/>
  <c r="A16" i="1"/>
  <c r="F20" i="1"/>
  <c r="G20" i="1"/>
  <c r="H20" i="1"/>
  <c r="I20" i="1"/>
  <c r="J20" i="1"/>
  <c r="K20" i="1"/>
  <c r="F19" i="1"/>
  <c r="G19" i="1"/>
  <c r="H19" i="1"/>
  <c r="I19" i="1"/>
  <c r="J19" i="1"/>
  <c r="K19" i="1"/>
  <c r="F18" i="1"/>
  <c r="G18" i="1"/>
  <c r="H18" i="1"/>
  <c r="I18" i="1"/>
  <c r="J18" i="1"/>
  <c r="K18" i="1"/>
  <c r="F17" i="1"/>
  <c r="G17" i="1"/>
  <c r="H17" i="1"/>
  <c r="I17" i="1"/>
  <c r="J17" i="1"/>
  <c r="K17" i="1"/>
  <c r="F16" i="1"/>
  <c r="G16" i="1"/>
  <c r="H16" i="1"/>
  <c r="I16" i="1"/>
  <c r="J16" i="1"/>
  <c r="K16" i="1"/>
  <c r="F15" i="1"/>
  <c r="G15" i="1"/>
  <c r="H15" i="1"/>
  <c r="I15" i="1"/>
  <c r="J15" i="1"/>
  <c r="K15" i="1"/>
  <c r="A15" i="1"/>
  <c r="F14" i="1" l="1"/>
  <c r="G14" i="1"/>
  <c r="H14" i="1"/>
  <c r="I14" i="1"/>
  <c r="J14" i="1"/>
  <c r="K14" i="1"/>
  <c r="A14" i="1"/>
  <c r="A13" i="1" l="1"/>
  <c r="F13" i="1"/>
  <c r="G13" i="1"/>
  <c r="H13" i="1"/>
  <c r="I13" i="1"/>
  <c r="J13" i="1"/>
  <c r="K13" i="1"/>
  <c r="A12" i="1"/>
  <c r="F12" i="1"/>
  <c r="G12" i="1"/>
  <c r="H12" i="1"/>
  <c r="I12" i="1"/>
  <c r="J12" i="1"/>
  <c r="K12" i="1"/>
  <c r="A11" i="1"/>
  <c r="F11" i="1"/>
  <c r="G11" i="1"/>
  <c r="H11" i="1"/>
  <c r="I11" i="1"/>
  <c r="J11" i="1"/>
  <c r="K11" i="1"/>
  <c r="F10" i="1" l="1"/>
  <c r="G10" i="1"/>
  <c r="H10" i="1"/>
  <c r="I10" i="1"/>
  <c r="J10" i="1"/>
  <c r="K10" i="1"/>
  <c r="A10" i="1"/>
  <c r="A9" i="1" l="1"/>
  <c r="F9" i="1"/>
  <c r="G9" i="1"/>
  <c r="H9" i="1"/>
  <c r="I9" i="1"/>
  <c r="J9" i="1"/>
  <c r="K9" i="1"/>
  <c r="F8" i="1" l="1"/>
  <c r="G8" i="1"/>
  <c r="H8" i="1"/>
  <c r="I8" i="1"/>
  <c r="J8" i="1"/>
  <c r="K8" i="1"/>
  <c r="A8" i="1"/>
  <c r="F7" i="1" l="1"/>
  <c r="G7" i="1"/>
  <c r="H7" i="1"/>
  <c r="I7" i="1"/>
  <c r="J7" i="1"/>
  <c r="K7" i="1"/>
  <c r="A7" i="1"/>
  <c r="A6" i="1" l="1"/>
  <c r="F6" i="1"/>
  <c r="G6" i="1"/>
  <c r="H6" i="1"/>
  <c r="I6" i="1"/>
  <c r="J6" i="1"/>
  <c r="K6" i="1"/>
  <c r="A5" i="1" l="1"/>
  <c r="H5" i="1"/>
  <c r="I5" i="1"/>
  <c r="J5" i="1"/>
  <c r="K5" i="1"/>
  <c r="G5" i="1"/>
  <c r="A13" i="3" l="1"/>
  <c r="H13" i="3"/>
  <c r="I13" i="3"/>
  <c r="J13" i="3"/>
  <c r="F13" i="3"/>
  <c r="F12" i="3" l="1"/>
  <c r="G12" i="3"/>
  <c r="H12" i="3"/>
  <c r="I12" i="3"/>
  <c r="J12" i="3"/>
  <c r="A10" i="3"/>
  <c r="A11" i="3"/>
  <c r="A12" i="3"/>
  <c r="F10" i="3" l="1"/>
  <c r="G10" i="3"/>
  <c r="H10" i="3"/>
  <c r="I10" i="3"/>
  <c r="J10" i="3"/>
  <c r="F11" i="3"/>
  <c r="G11" i="3"/>
  <c r="H11" i="3"/>
  <c r="I11" i="3"/>
  <c r="J11" i="3"/>
  <c r="G9" i="3"/>
  <c r="H9" i="3"/>
  <c r="I9" i="3"/>
  <c r="J9" i="3"/>
  <c r="F9" i="3"/>
  <c r="A8" i="3"/>
  <c r="A9" i="3"/>
  <c r="A5" i="3" l="1"/>
  <c r="D49" i="15" l="1"/>
  <c r="D48" i="15"/>
  <c r="G5" i="3" l="1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A4" i="3"/>
  <c r="A6" i="3"/>
  <c r="A7" i="3"/>
  <c r="F5" i="3"/>
  <c r="F6" i="3"/>
  <c r="F7" i="3"/>
  <c r="F8" i="3"/>
  <c r="D19" i="15" l="1"/>
  <c r="G4" i="3" l="1"/>
  <c r="H4" i="3"/>
  <c r="I4" i="3"/>
  <c r="J4" i="3"/>
  <c r="F4" i="3"/>
  <c r="D50" i="15" l="1"/>
  <c r="D21" i="15"/>
  <c r="D23" i="15" s="1"/>
  <c r="D51" i="15" l="1"/>
  <c r="D52" i="15"/>
  <c r="D20" i="15"/>
  <c r="D22" i="15" s="1"/>
  <c r="A3" i="3" l="1"/>
  <c r="B17" i="9" l="1"/>
  <c r="B12" i="9"/>
  <c r="I7" i="9"/>
  <c r="I6" i="9"/>
  <c r="C5" i="9"/>
  <c r="C4" i="9"/>
  <c r="C3" i="9"/>
  <c r="D2" i="9"/>
  <c r="C192" i="4"/>
  <c r="C538" i="4"/>
  <c r="C487" i="4"/>
  <c r="J3" i="3"/>
  <c r="I3" i="3"/>
  <c r="H3" i="3"/>
  <c r="G3" i="3"/>
  <c r="F3" i="3"/>
  <c r="D3" i="9" l="1"/>
  <c r="D4" i="9" s="1"/>
  <c r="D5" i="9" s="1"/>
  <c r="D6" i="9" s="1"/>
</calcChain>
</file>

<file path=xl/sharedStrings.xml><?xml version="1.0" encoding="utf-8"?>
<sst xmlns="http://schemas.openxmlformats.org/spreadsheetml/2006/main" count="13325" uniqueCount="2554">
  <si>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</si>
  <si>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</si>
  <si>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</si>
  <si>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</si>
  <si>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</si>
  <si>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</si>
  <si>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</si>
  <si>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</si>
  <si>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</si>
  <si>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</si>
  <si>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</si>
  <si>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</si>
  <si>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</si>
  <si>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</si>
  <si>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</si>
  <si>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</si>
  <si>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</si>
  <si>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</si>
  <si>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</si>
  <si>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</si>
  <si>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</si>
  <si>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</si>
  <si>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</si>
  <si>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</si>
  <si>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</si>
  <si>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</si>
  <si>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</si>
  <si>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</si>
  <si>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</si>
  <si>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</si>
  <si>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</si>
  <si>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</si>
  <si>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</si>
  <si>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</si>
  <si>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</si>
  <si>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</si>
  <si>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</si>
  <si>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</si>
  <si>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</si>
  <si>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</si>
  <si>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</si>
  <si>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</si>
  <si>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</si>
  <si>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</si>
  <si>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</si>
  <si>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</si>
  <si>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</si>
  <si>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</si>
  <si>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</si>
  <si>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</si>
  <si>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</si>
  <si>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</si>
  <si>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</si>
  <si>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</si>
  <si>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</si>
  <si>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</si>
  <si>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</si>
  <si>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</si>
  <si>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</si>
  <si>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</si>
  <si>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</si>
  <si>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</si>
  <si>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</si>
  <si>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</si>
  <si>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</si>
  <si>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</si>
  <si>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</si>
  <si>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</si>
  <si>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</si>
  <si>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</si>
  <si>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</si>
  <si>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</si>
  <si>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</si>
  <si>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</si>
  <si>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</si>
  <si>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</si>
  <si>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</si>
  <si>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</si>
  <si>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</si>
  <si>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</si>
  <si>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</si>
  <si>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</si>
  <si>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</si>
  <si>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</si>
  <si>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</si>
  <si>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</si>
  <si>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</si>
  <si>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</si>
  <si>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</si>
  <si>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</si>
  <si>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</si>
  <si>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</si>
  <si>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</si>
  <si>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</si>
  <si>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</si>
  <si>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</si>
  <si>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</si>
  <si>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</si>
  <si>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</si>
  <si>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</si>
  <si>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</si>
  <si>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</si>
  <si>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</si>
  <si>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</si>
  <si>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</si>
  <si>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</si>
  <si>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</si>
  <si>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</si>
  <si>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</si>
  <si>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</si>
  <si>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</si>
  <si>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</si>
  <si>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</si>
  <si>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</si>
  <si>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</si>
  <si>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</si>
  <si>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</si>
  <si>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</si>
  <si>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</si>
  <si>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</si>
  <si>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</si>
  <si>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</si>
  <si>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</si>
  <si>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</si>
  <si>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</si>
  <si>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</si>
  <si>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</si>
  <si>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</si>
  <si>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</si>
  <si>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</si>
  <si>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</si>
  <si>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</si>
  <si>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</si>
  <si>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</si>
  <si>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</si>
  <si>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</si>
  <si>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</si>
  <si>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</si>
  <si>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</si>
  <si>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</si>
  <si>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</si>
  <si>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</si>
  <si>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</si>
  <si>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</si>
  <si>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</si>
  <si>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</si>
  <si>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</si>
  <si>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</si>
  <si>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</si>
  <si>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</si>
  <si>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</si>
  <si>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</si>
  <si>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</si>
  <si>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</si>
  <si>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</si>
  <si>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</si>
  <si>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</si>
  <si>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</si>
  <si>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</si>
  <si>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</si>
  <si>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</si>
  <si>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</si>
  <si>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</si>
  <si>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</si>
  <si>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</si>
  <si>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</si>
  <si>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</si>
  <si>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</si>
  <si>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</si>
  <si>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</si>
  <si>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</si>
  <si>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</si>
  <si>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</si>
  <si>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</si>
  <si>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</si>
  <si>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</si>
  <si>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</si>
  <si>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</si>
  <si>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</si>
  <si>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</si>
  <si>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</si>
  <si>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</si>
  <si>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</si>
  <si>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</si>
  <si>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</si>
  <si>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</si>
  <si>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</si>
  <si>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</si>
  <si>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</si>
  <si>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</si>
  <si>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</si>
  <si>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</si>
  <si>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</si>
  <si>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</si>
  <si>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</si>
  <si>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</si>
  <si>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</si>
  <si>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</si>
  <si>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</si>
  <si>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</si>
  <si>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</si>
  <si>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</si>
  <si>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</si>
  <si>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</si>
  <si>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</si>
  <si>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</si>
  <si>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</si>
  <si>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</si>
  <si>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</si>
  <si>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</si>
  <si>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</si>
  <si>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</si>
  <si>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</si>
  <si>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</si>
  <si>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</si>
  <si>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</si>
  <si>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</si>
  <si>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</si>
  <si>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</si>
  <si>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</si>
  <si>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</si>
  <si>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</si>
  <si>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</si>
  <si>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</si>
  <si>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</si>
  <si>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</si>
  <si>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</si>
  <si>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</si>
  <si>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</si>
  <si>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</si>
  <si>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</si>
  <si>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</si>
  <si>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</si>
  <si>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</si>
  <si>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</si>
  <si>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</si>
  <si>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</si>
  <si>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</si>
  <si>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</si>
  <si>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</si>
  <si>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</si>
  <si>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</si>
  <si>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</si>
  <si>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</si>
  <si>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</si>
  <si>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</si>
  <si>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</si>
  <si>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</si>
  <si>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</si>
  <si>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</si>
  <si>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</si>
  <si>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</si>
  <si>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</si>
  <si>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</si>
  <si>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</si>
  <si>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</si>
  <si>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</si>
  <si>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</si>
  <si>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</si>
  <si>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</si>
  <si>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</si>
  <si>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</si>
  <si>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</si>
  <si>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</si>
  <si>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</si>
  <si>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</si>
  <si>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</si>
  <si>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</si>
  <si>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</si>
  <si>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</si>
  <si>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</si>
  <si>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</si>
  <si>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</si>
  <si>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</si>
  <si>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</si>
  <si>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</si>
  <si>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</si>
  <si>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</si>
  <si>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</si>
  <si>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</si>
  <si>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</si>
  <si>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</si>
  <si>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</si>
  <si>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</si>
  <si>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</si>
  <si>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</si>
  <si>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</si>
  <si>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</si>
  <si>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</si>
  <si>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</si>
  <si>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</si>
  <si>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</si>
  <si>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</si>
  <si>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</si>
  <si>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</si>
  <si>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</si>
  <si>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</si>
  <si>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</si>
  <si>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</si>
  <si>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</si>
  <si>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</si>
  <si>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</si>
  <si>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</si>
  <si>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</si>
  <si>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</si>
  <si>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</si>
  <si>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</si>
  <si>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</si>
  <si>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</si>
  <si>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</si>
  <si>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</si>
  <si>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</si>
  <si>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</si>
  <si>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</si>
  <si>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</si>
  <si>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</si>
  <si>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</si>
  <si>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</si>
  <si>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</si>
  <si>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</si>
  <si>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</si>
  <si>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</si>
  <si>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</si>
  <si>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</si>
  <si>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</si>
  <si>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</si>
  <si>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</si>
  <si>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</si>
  <si>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</si>
  <si>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</si>
  <si>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</si>
  <si>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</si>
  <si>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</si>
  <si>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</si>
  <si>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</si>
  <si>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</si>
  <si>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</si>
  <si>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</si>
  <si>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</si>
  <si>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</si>
  <si>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</si>
  <si>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</si>
  <si>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</si>
  <si>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</si>
  <si>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</si>
  <si>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</si>
  <si>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</si>
  <si>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</si>
  <si>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</si>
  <si>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</si>
  <si>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</si>
  <si>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</si>
  <si>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</si>
  <si>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</si>
  <si>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</si>
  <si>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</si>
  <si>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</si>
  <si>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</si>
  <si>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</si>
  <si>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</si>
  <si>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</si>
  <si>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</si>
  <si>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</si>
  <si>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</si>
  <si>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</si>
  <si>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</si>
  <si>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</si>
  <si>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</si>
  <si>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</si>
  <si>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</si>
  <si>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</si>
  <si>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</si>
  <si>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</si>
  <si>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</si>
  <si>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</si>
  <si>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</si>
  <si>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</si>
  <si>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</si>
  <si>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</si>
  <si>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</si>
  <si>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</si>
  <si>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</si>
  <si>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</si>
  <si>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</si>
  <si>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</si>
  <si>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</si>
  <si>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</si>
  <si>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</si>
  <si>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</si>
  <si>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</si>
  <si>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</si>
  <si>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</si>
  <si>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</si>
  <si>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</si>
  <si>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</si>
  <si>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</si>
  <si>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</si>
  <si>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</si>
  <si>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</si>
  <si>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</si>
  <si>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</si>
  <si>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</si>
  <si>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</si>
  <si>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</si>
  <si>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</si>
  <si>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</si>
  <si>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</si>
  <si>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</si>
  <si>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</si>
  <si>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</si>
  <si>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</si>
  <si>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</si>
  <si>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</si>
  <si>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</si>
  <si>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</si>
  <si>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</si>
  <si>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</si>
  <si>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</si>
  <si>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</si>
  <si>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</si>
  <si>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</si>
  <si>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</si>
  <si>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</si>
  <si>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</si>
  <si>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</si>
  <si>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</si>
  <si>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</si>
  <si>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</si>
  <si>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</si>
  <si>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</si>
  <si>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</si>
  <si>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</si>
  <si>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</si>
  <si>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</si>
  <si>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</si>
  <si>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</si>
  <si>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</si>
  <si>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</si>
  <si>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</si>
  <si>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</si>
  <si>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</si>
  <si>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</si>
  <si>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</si>
  <si>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</si>
  <si>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</si>
  <si>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</si>
  <si>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</si>
  <si>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</si>
  <si>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</si>
  <si>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</si>
  <si>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</si>
  <si>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</si>
  <si>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</si>
  <si>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</si>
  <si>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</si>
  <si>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</si>
  <si>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</si>
  <si>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</si>
  <si>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</si>
  <si>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</si>
  <si>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</si>
  <si>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</si>
  <si>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</si>
  <si>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</si>
  <si>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</si>
  <si>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</si>
  <si>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</si>
  <si>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</si>
  <si>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</si>
  <si>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</si>
  <si>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</si>
  <si>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</si>
  <si>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</si>
  <si>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</si>
  <si>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</si>
  <si>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</si>
  <si>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</si>
  <si>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</si>
  <si>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</si>
  <si>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</si>
  <si>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</si>
  <si>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</si>
  <si>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</si>
  <si>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</si>
  <si>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</si>
  <si>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</si>
  <si>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</si>
  <si>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</si>
  <si>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</si>
  <si>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</si>
  <si>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</si>
  <si>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</si>
  <si>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</si>
  <si>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</si>
  <si>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</si>
  <si>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</si>
  <si>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</si>
  <si>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</si>
  <si>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</si>
  <si>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</si>
  <si>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</si>
  <si>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</si>
  <si>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</si>
  <si>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</si>
  <si>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</si>
  <si>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</si>
  <si>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</si>
  <si>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</si>
  <si>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</si>
  <si>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</si>
  <si>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</si>
  <si>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</si>
  <si>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</si>
  <si>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</si>
  <si>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</si>
  <si>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</si>
  <si>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</si>
  <si>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</si>
  <si>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</si>
  <si>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</si>
  <si>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</si>
  <si>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</si>
  <si>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</si>
  <si>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</si>
  <si>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</si>
  <si>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</si>
  <si>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</si>
  <si>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</si>
  <si>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</si>
  <si>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</si>
  <si>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</si>
  <si>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</si>
  <si>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</si>
  <si>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</si>
  <si>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</si>
  <si>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</si>
  <si>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</si>
  <si>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</si>
  <si>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</si>
  <si>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</si>
  <si>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</si>
  <si>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</si>
  <si>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</si>
  <si>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</si>
  <si>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</si>
  <si>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</si>
  <si>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</si>
  <si>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</si>
  <si>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</si>
  <si>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</si>
  <si>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</si>
  <si>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</si>
  <si>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</si>
  <si>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</si>
  <si>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</si>
  <si>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</si>
  <si>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</si>
  <si>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</si>
  <si>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</si>
  <si>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</si>
  <si>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</si>
  <si>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</si>
  <si>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</si>
  <si>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</si>
  <si>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</si>
  <si>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</si>
  <si>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</si>
  <si>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</si>
  <si>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</si>
  <si>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</si>
  <si>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</si>
  <si>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</si>
  <si>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</si>
  <si>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</si>
  <si>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</si>
  <si>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</si>
  <si>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</si>
  <si>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</si>
  <si>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</si>
  <si>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</si>
  <si>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</si>
  <si>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</si>
  <si>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</si>
  <si>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</si>
  <si>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</si>
  <si>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</si>
  <si>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</si>
  <si>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</si>
  <si>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</si>
  <si>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</si>
  <si>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</si>
  <si>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</si>
  <si>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</si>
  <si>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</si>
  <si>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</si>
  <si>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</si>
  <si>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</si>
  <si>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</si>
  <si>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</si>
  <si>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</si>
  <si>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</si>
  <si>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</si>
  <si>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</si>
  <si>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</si>
  <si>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</si>
  <si>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</si>
  <si>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</si>
  <si>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</si>
  <si>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</si>
  <si>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</si>
  <si>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</si>
  <si>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</si>
  <si>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</si>
  <si>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</si>
  <si>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</si>
  <si>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</si>
  <si>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</si>
  <si>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</si>
  <si>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</si>
  <si>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</si>
  <si>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</si>
  <si>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</si>
  <si>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</si>
  <si>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</si>
  <si>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</si>
  <si>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</si>
  <si>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</si>
  <si>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</si>
  <si>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</si>
  <si>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</si>
  <si>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</si>
  <si>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</si>
  <si>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</si>
  <si>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</si>
  <si>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</si>
  <si>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</si>
  <si>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</si>
  <si>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</si>
  <si>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</si>
  <si>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</si>
  <si>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</si>
  <si>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</si>
  <si>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</si>
  <si>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</si>
  <si>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</si>
  <si>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</si>
  <si>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</si>
  <si>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</si>
  <si>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</si>
  <si>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</si>
  <si>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</si>
  <si>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</si>
  <si>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</si>
  <si>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</si>
  <si>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</si>
  <si>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</si>
  <si>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</si>
  <si>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</si>
  <si>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</si>
  <si>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</si>
  <si>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</si>
  <si>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</si>
  <si>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</si>
  <si>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</si>
  <si>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</si>
  <si>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</si>
  <si>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</si>
  <si>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</si>
  <si>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</si>
  <si>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</si>
  <si>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</si>
  <si>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</si>
  <si>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</si>
  <si>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</si>
  <si>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</si>
  <si>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</si>
  <si>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</si>
  <si>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</si>
  <si>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</si>
  <si>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</si>
  <si>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</si>
  <si>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</si>
  <si>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</si>
  <si>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</si>
  <si>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</si>
  <si>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</si>
  <si>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</si>
  <si>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</si>
  <si>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</si>
  <si>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</si>
  <si>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</si>
  <si>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</si>
  <si>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</si>
  <si>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</si>
  <si>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</si>
  <si>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</si>
  <si>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</si>
  <si>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</si>
  <si>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</si>
  <si>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</si>
  <si>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</si>
  <si>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</si>
  <si>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</si>
  <si>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</si>
  <si>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</si>
  <si>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</si>
  <si>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</si>
  <si>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</si>
  <si>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</si>
  <si>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</si>
  <si>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</si>
  <si>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</si>
  <si>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</si>
  <si>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</si>
  <si>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</si>
  <si>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</si>
  <si>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</si>
  <si>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</si>
  <si>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</si>
  <si>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</si>
  <si>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</si>
  <si>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</si>
  <si>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</si>
  <si>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</si>
  <si>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</si>
  <si>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</si>
  <si>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</si>
  <si>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</si>
  <si>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</si>
  <si>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</si>
  <si>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</si>
  <si>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</si>
  <si>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</si>
  <si>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</si>
  <si>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</si>
  <si>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</si>
  <si>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</si>
  <si>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</si>
  <si>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</si>
  <si>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</si>
  <si>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</si>
  <si>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</si>
  <si>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</si>
  <si>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</si>
  <si>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</si>
  <si>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</si>
  <si>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</si>
  <si>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</si>
  <si>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</si>
  <si>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</si>
  <si>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</si>
  <si>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</si>
  <si>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</si>
  <si>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</si>
  <si>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</si>
  <si>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</si>
  <si>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</si>
  <si>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</si>
  <si>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</si>
  <si>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</si>
  <si>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</si>
  <si>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</si>
  <si>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</si>
  <si>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</si>
  <si>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</si>
  <si>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</si>
  <si>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</si>
  <si>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</si>
  <si>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</si>
  <si>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</si>
  <si>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</si>
  <si>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</si>
  <si>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</si>
  <si>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</si>
  <si>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</si>
  <si>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</si>
  <si>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</si>
  <si>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</si>
  <si>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</si>
  <si>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</si>
  <si>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</si>
  <si>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</si>
  <si>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</si>
  <si>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</si>
  <si>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</si>
  <si>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</si>
  <si>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</si>
  <si>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</si>
  <si>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</si>
  <si>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</si>
  <si>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</si>
  <si>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</si>
  <si>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</si>
  <si>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</si>
  <si>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</si>
  <si>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</si>
  <si>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</si>
  <si>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</si>
  <si>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</si>
  <si>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</si>
  <si>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</si>
  <si>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</si>
  <si>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</si>
  <si>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</si>
  <si>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</si>
  <si>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</si>
  <si>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</si>
  <si>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</si>
  <si>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</si>
  <si>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</si>
  <si>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</si>
  <si>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</si>
  <si>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</si>
  <si>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</si>
  <si>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</si>
  <si>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</si>
  <si>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</si>
  <si>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</si>
  <si>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</si>
  <si>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</si>
  <si>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</si>
  <si>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</si>
  <si>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</si>
  <si>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</si>
  <si>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</si>
  <si>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</si>
  <si>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</si>
  <si>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</si>
  <si>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</si>
  <si>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</si>
  <si>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</si>
  <si>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</si>
  <si>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</si>
  <si>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</si>
  <si>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</si>
  <si>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</si>
  <si>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</si>
  <si>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</si>
  <si>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</si>
  <si>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</si>
  <si>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</si>
  <si>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</si>
  <si>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</si>
  <si>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</si>
  <si>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</si>
  <si>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</si>
  <si>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</si>
  <si>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</si>
  <si>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</si>
  <si>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</si>
  <si>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</si>
  <si>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</si>
  <si>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</si>
  <si>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</si>
  <si>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</si>
  <si>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</si>
  <si>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</si>
  <si>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</si>
  <si>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</si>
  <si>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</si>
  <si>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</si>
  <si>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</si>
  <si>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</si>
  <si>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</si>
  <si>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</si>
  <si>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</si>
  <si>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</si>
  <si>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</si>
  <si>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</si>
  <si>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</si>
  <si>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</si>
  <si>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</si>
  <si>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</si>
  <si>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</si>
  <si>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</si>
  <si>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</si>
  <si>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</si>
  <si>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</si>
  <si>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</si>
  <si>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</si>
  <si>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</si>
  <si>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</si>
  <si>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</si>
  <si>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</si>
  <si>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</si>
  <si>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</si>
  <si>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</si>
  <si>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</si>
  <si>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</si>
  <si>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</si>
  <si>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</si>
  <si>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</si>
  <si>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</si>
  <si>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</si>
  <si>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</si>
  <si>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</si>
  <si>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</si>
  <si>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</si>
  <si>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</si>
  <si>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</si>
  <si>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</si>
  <si>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</si>
  <si>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</si>
  <si>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</si>
  <si>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</si>
  <si>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</si>
  <si>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</si>
  <si>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</si>
  <si>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</si>
  <si>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</si>
  <si>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</si>
  <si>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</si>
  <si>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</si>
  <si>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</si>
  <si>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</si>
  <si>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</si>
  <si>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</si>
  <si>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</si>
  <si>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</si>
  <si>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</si>
  <si>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</si>
  <si>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</si>
  <si>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</si>
  <si>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</si>
  <si>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</si>
  <si>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</si>
  <si>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</si>
  <si>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</si>
  <si>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</si>
  <si>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</si>
  <si>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</si>
  <si>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</si>
  <si>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</si>
  <si>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</si>
  <si>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</si>
  <si>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</si>
  <si>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</si>
  <si>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</si>
  <si>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</si>
  <si>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</si>
  <si>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</si>
  <si>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</si>
  <si>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</si>
  <si>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</si>
  <si>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</si>
  <si>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</si>
  <si>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</si>
  <si>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</si>
  <si>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</si>
  <si>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</si>
  <si>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</si>
  <si>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</si>
  <si>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</si>
  <si>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</si>
  <si>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</si>
  <si>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</si>
  <si>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</si>
  <si>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</si>
  <si>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</si>
  <si>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</si>
  <si>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</si>
  <si>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</si>
  <si>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</si>
  <si>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</si>
  <si>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</si>
  <si>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</si>
  <si>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</si>
  <si>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</si>
  <si>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</si>
  <si>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</si>
  <si>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</si>
  <si>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</si>
  <si>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</si>
  <si>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</si>
  <si>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</si>
  <si>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</si>
  <si>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</si>
  <si>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</si>
  <si>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</si>
  <si>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</si>
  <si>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</si>
  <si>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</si>
  <si>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</si>
  <si>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</si>
  <si>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</si>
  <si>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</si>
  <si>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</si>
  <si>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</si>
  <si>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</si>
  <si>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</si>
  <si>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</si>
  <si>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</si>
  <si>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</si>
  <si>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</si>
  <si>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</si>
  <si>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</si>
  <si>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</si>
  <si>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</si>
  <si>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</si>
  <si>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</si>
  <si>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</si>
  <si>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</si>
  <si>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</si>
  <si>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</si>
  <si>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</si>
  <si>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</si>
  <si>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</si>
  <si>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</si>
  <si>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</si>
  <si>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</si>
  <si>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</si>
  <si>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</si>
  <si>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</si>
  <si>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</si>
  <si>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</si>
  <si>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</si>
  <si>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</si>
  <si>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</si>
  <si>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</si>
  <si>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</si>
  <si>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</si>
  <si>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</si>
  <si>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</si>
  <si>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</si>
  <si>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</si>
  <si>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</si>
  <si>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</si>
  <si>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</si>
  <si>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</si>
  <si>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</si>
  <si>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</si>
  <si>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</si>
  <si>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</si>
  <si>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</si>
  <si>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</si>
  <si>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</si>
  <si>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</si>
  <si>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</si>
  <si>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</si>
  <si>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</si>
  <si>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</si>
  <si>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</si>
  <si>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</si>
  <si>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</si>
  <si>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</si>
  <si>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</si>
  <si>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</si>
  <si>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</si>
  <si>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</si>
  <si>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</si>
  <si>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</si>
  <si>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</si>
  <si>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</si>
  <si>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</si>
  <si>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</si>
  <si>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</si>
  <si>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</si>
  <si>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</si>
  <si>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</si>
  <si>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</si>
  <si>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</si>
  <si>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</si>
  <si>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</si>
  <si>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</si>
  <si>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</si>
  <si>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</si>
  <si>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</si>
  <si>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</si>
  <si>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</si>
  <si>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</si>
  <si>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</si>
  <si>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</si>
  <si>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</si>
  <si>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</si>
  <si>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</si>
  <si>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</si>
  <si>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</si>
  <si>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</si>
  <si>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</si>
  <si>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</si>
  <si>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</si>
  <si>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</si>
  <si>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</si>
  <si>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</si>
  <si>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</si>
  <si>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</si>
  <si>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</si>
  <si>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</si>
  <si>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</si>
  <si>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</si>
  <si>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</si>
  <si>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</si>
  <si>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</si>
  <si>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</si>
  <si>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</si>
  <si>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</si>
  <si>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</si>
  <si>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</si>
  <si>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</si>
  <si>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</si>
  <si>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</si>
  <si>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</si>
  <si>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</si>
  <si>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</si>
  <si>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</si>
  <si>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</si>
  <si>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</si>
  <si>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</si>
  <si>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</si>
  <si>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</si>
  <si>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</si>
  <si>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</si>
  <si>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</si>
  <si>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</si>
  <si>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</si>
  <si>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</si>
  <si>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</si>
  <si>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</si>
  <si>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</si>
  <si>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</si>
  <si>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</si>
  <si>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</si>
  <si>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</si>
  <si>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</si>
  <si>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</si>
  <si>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</si>
  <si>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</si>
  <si>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</si>
  <si>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</si>
  <si>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</si>
  <si>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</si>
  <si>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</si>
  <si>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</si>
  <si>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</si>
  <si>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</si>
  <si>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</si>
  <si>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</si>
  <si>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</si>
  <si>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</si>
  <si>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</si>
  <si>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</si>
  <si>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</si>
  <si>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</si>
  <si>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</si>
  <si>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</si>
  <si>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</si>
  <si>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</si>
  <si>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</si>
  <si>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</si>
  <si>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</si>
  <si>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</si>
  <si>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</si>
  <si>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</si>
  <si>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</si>
  <si>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</si>
  <si>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</si>
  <si>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</si>
  <si>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</si>
  <si>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</si>
  <si>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</si>
  <si>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</si>
  <si>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</si>
  <si>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</si>
  <si>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</si>
  <si>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</si>
  <si>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</si>
  <si>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</si>
  <si>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</si>
  <si>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</si>
  <si>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</si>
  <si>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</si>
  <si>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</si>
  <si>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</si>
  <si>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</si>
  <si>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</si>
  <si>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</si>
  <si>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</si>
  <si>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</si>
  <si>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</si>
  <si>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</si>
  <si>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</si>
  <si>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</si>
  <si>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</si>
  <si>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</si>
  <si>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</si>
  <si>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</si>
  <si>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</si>
  <si>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</si>
  <si>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</si>
  <si>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</si>
  <si>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</si>
  <si>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</si>
  <si>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</si>
  <si>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</si>
  <si>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</si>
  <si>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</si>
  <si>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</si>
  <si>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</si>
  <si>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</si>
  <si>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</si>
  <si>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</si>
  <si>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</si>
  <si>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</si>
  <si>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</si>
  <si>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</si>
  <si>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</si>
  <si>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</si>
  <si>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</si>
  <si>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</si>
  <si>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</si>
  <si>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</si>
  <si>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</si>
  <si>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</si>
  <si>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</si>
  <si>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</si>
  <si>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</si>
  <si>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</si>
  <si>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</si>
  <si>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</si>
  <si>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</si>
  <si>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</si>
  <si>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</si>
  <si>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</si>
  <si>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</si>
  <si>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</si>
  <si>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</si>
  <si>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</si>
  <si>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</si>
  <si>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</si>
  <si>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</si>
  <si>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</si>
  <si>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</si>
  <si>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</si>
  <si>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</si>
  <si>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</si>
  <si>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</si>
  <si>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</si>
  <si>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</si>
  <si>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</si>
  <si>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</si>
  <si>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</si>
  <si>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</si>
  <si>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</si>
  <si>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</si>
  <si>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</si>
  <si>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</si>
  <si>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</si>
  <si>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</si>
  <si>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</si>
  <si>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</si>
  <si>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</si>
  <si>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</si>
  <si>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</si>
  <si>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</si>
  <si>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</si>
  <si>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</si>
  <si>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</si>
  <si>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</si>
  <si>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</si>
  <si>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</si>
  <si>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</si>
  <si>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</si>
  <si>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</si>
  <si>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</si>
  <si>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</si>
  <si>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</si>
  <si>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</si>
  <si>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</si>
  <si>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</si>
  <si>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</si>
  <si>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</si>
  <si>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</si>
  <si>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</si>
  <si>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</si>
  <si>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</si>
  <si>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</si>
  <si>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</si>
  <si>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</si>
  <si>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</si>
  <si>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</si>
  <si>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</si>
  <si>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</si>
  <si>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</si>
  <si>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</si>
  <si>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</si>
  <si>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</si>
  <si>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</si>
  <si>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</si>
  <si>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</si>
  <si>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</si>
  <si>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</si>
  <si>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</si>
  <si>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</si>
  <si>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</si>
  <si>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</si>
  <si>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</si>
  <si>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</si>
  <si>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</si>
  <si>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</si>
  <si>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</si>
  <si>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</si>
  <si>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</si>
  <si>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</si>
  <si>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</si>
  <si>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</si>
  <si>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</si>
  <si>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</si>
  <si>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</si>
  <si>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</si>
  <si>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</si>
  <si>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</si>
  <si>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</si>
  <si>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</si>
  <si>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</si>
  <si>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</si>
  <si>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</si>
  <si>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</si>
  <si>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</si>
  <si>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</si>
  <si>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</si>
  <si>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</si>
  <si>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</si>
  <si>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</si>
  <si>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</si>
  <si>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</si>
  <si>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</si>
  <si>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</si>
  <si>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</si>
  <si>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</si>
  <si>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</si>
  <si>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</si>
  <si>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</si>
  <si>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</si>
  <si>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</si>
  <si>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</si>
  <si>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</si>
  <si>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</si>
  <si>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</si>
  <si>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</si>
  <si>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</si>
  <si>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</si>
  <si>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</si>
  <si>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</si>
  <si>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</si>
  <si>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</si>
  <si>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</si>
  <si>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</si>
  <si>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</si>
  <si>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</si>
  <si>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</si>
  <si>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</si>
  <si>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</si>
  <si>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</si>
  <si>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</si>
  <si>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</si>
  <si>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</si>
  <si>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</si>
  <si>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</si>
  <si>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</si>
  <si>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</si>
  <si>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</si>
  <si>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</si>
  <si>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</si>
  <si>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</si>
  <si>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</si>
  <si>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</si>
  <si>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</si>
  <si>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</si>
  <si>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</si>
  <si>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</si>
  <si>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</si>
  <si>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</si>
  <si>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</si>
  <si>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</si>
  <si>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</si>
  <si>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</si>
  <si>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</si>
  <si>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</si>
  <si>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</si>
  <si>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</si>
  <si>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</si>
  <si>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</si>
  <si>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</si>
  <si>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</si>
  <si>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</si>
  <si>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</si>
  <si>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</si>
  <si>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</si>
  <si>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</si>
  <si>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</si>
  <si>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</si>
  <si>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</si>
  <si>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</si>
  <si>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</si>
  <si>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</si>
  <si>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</si>
  <si>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</si>
  <si>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</si>
  <si>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</si>
  <si>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</si>
  <si>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</si>
  <si>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</si>
  <si>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</si>
  <si>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</si>
  <si>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</si>
  <si>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</si>
  <si>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</si>
  <si>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</si>
  <si>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</si>
  <si>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</si>
  <si>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</si>
  <si>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</si>
  <si>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</si>
  <si>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</si>
  <si>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</si>
  <si>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</si>
  <si>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</si>
  <si>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</si>
  <si>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</si>
  <si>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</si>
  <si>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</si>
  <si>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</si>
  <si>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</si>
  <si>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</si>
  <si>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</si>
  <si>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</si>
  <si>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</si>
  <si>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</si>
  <si>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</si>
  <si>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</si>
  <si>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</si>
  <si>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</si>
  <si>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</si>
  <si>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</si>
  <si>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</si>
  <si>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</si>
  <si>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</si>
  <si>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</si>
  <si>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</si>
  <si>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</si>
  <si>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</si>
  <si>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</si>
  <si>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</si>
  <si>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</si>
  <si>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</si>
  <si>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</si>
  <si>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</si>
  <si>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</si>
  <si>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</si>
  <si>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</si>
  <si>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</si>
  <si>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</si>
  <si>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</si>
  <si>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</si>
  <si>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</si>
  <si>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</si>
  <si>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</si>
  <si>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</si>
  <si>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</si>
  <si>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</si>
  <si>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</si>
  <si>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</si>
  <si>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</si>
  <si>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</si>
  <si>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</si>
  <si>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</si>
  <si>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</si>
  <si>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</si>
  <si>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</si>
  <si>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</si>
  <si>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</si>
  <si>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</si>
  <si>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</si>
  <si>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</si>
  <si>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</si>
  <si>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</si>
  <si>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</si>
  <si>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</si>
  <si>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</si>
  <si>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</si>
  <si>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</si>
  <si>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</si>
  <si>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</si>
  <si>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</si>
  <si>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</si>
  <si>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</si>
  <si>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</si>
  <si>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</si>
  <si>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</si>
  <si>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</si>
  <si>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</si>
  <si>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</si>
  <si>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</si>
  <si>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</si>
  <si>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</si>
  <si>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</si>
  <si>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</si>
  <si>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</si>
  <si>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</si>
  <si>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</si>
  <si>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</si>
  <si>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</si>
  <si>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</si>
  <si>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</si>
  <si>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</si>
  <si>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</si>
  <si>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</si>
  <si>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</si>
  <si>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</si>
  <si>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</si>
  <si>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</si>
  <si>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</si>
  <si>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</si>
  <si>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</si>
  <si>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</si>
  <si>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</si>
  <si>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</si>
  <si>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</si>
  <si>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</si>
  <si>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</si>
  <si>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</si>
  <si>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</si>
  <si>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</si>
  <si>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</si>
  <si>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</si>
  <si>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</si>
  <si>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</si>
  <si>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</si>
  <si>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</si>
  <si>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</si>
  <si>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</si>
  <si>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</si>
  <si>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</si>
  <si>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</si>
  <si>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</si>
  <si>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</si>
  <si>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</si>
  <si>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</si>
  <si>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</si>
  <si>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</si>
  <si>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</si>
  <si>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</si>
  <si>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</si>
  <si>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</si>
  <si>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</si>
  <si>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</si>
  <si>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</si>
  <si>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</si>
  <si>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</si>
  <si>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</si>
  <si>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</si>
  <si>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</si>
  <si>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</si>
  <si>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</si>
  <si>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</si>
  <si>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</si>
  <si>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</si>
  <si>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</si>
  <si>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</si>
  <si>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</si>
  <si>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</si>
  <si>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</si>
  <si>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</si>
  <si>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</si>
  <si>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</si>
  <si>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</si>
  <si>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</si>
  <si>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</si>
  <si>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</si>
  <si>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</si>
  <si>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</si>
  <si>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</si>
  <si>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</si>
  <si>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</si>
  <si>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</si>
  <si>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</si>
  <si>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</si>
  <si>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</si>
  <si>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</si>
  <si>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</si>
  <si>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</si>
  <si>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</si>
  <si>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</si>
  <si>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</si>
  <si>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</si>
  <si>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</si>
  <si>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</si>
  <si>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</si>
  <si>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</si>
  <si>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</si>
  <si>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</si>
  <si>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</si>
  <si>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</si>
  <si>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</si>
  <si>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</si>
  <si>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</si>
  <si>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</si>
  <si>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</si>
  <si>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</si>
  <si>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</si>
  <si>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</si>
  <si>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</si>
  <si>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</si>
  <si>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</si>
  <si>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</si>
  <si>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</si>
  <si>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</si>
  <si>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</si>
  <si>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</si>
  <si>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</si>
  <si>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</si>
  <si>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</si>
  <si>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</si>
  <si>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</si>
  <si>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</si>
  <si>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</si>
  <si>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</si>
  <si>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</si>
  <si>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</si>
  <si>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</si>
  <si>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</si>
  <si>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</si>
  <si>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</si>
  <si>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</si>
  <si>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</si>
  <si>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</si>
  <si>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</si>
  <si>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</si>
  <si>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</si>
  <si>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</si>
  <si>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</si>
  <si>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</si>
  <si>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</si>
  <si>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</si>
  <si>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</si>
  <si>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</si>
  <si>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</si>
  <si>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</si>
  <si>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</si>
  <si>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</si>
  <si>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</si>
  <si>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</si>
  <si>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</si>
  <si>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</si>
  <si>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</si>
  <si>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</si>
  <si>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</si>
  <si>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</si>
  <si>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</si>
  <si>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</si>
  <si>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</si>
  <si>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</si>
  <si>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</si>
  <si>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</si>
  <si>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</si>
  <si>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</si>
  <si>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</si>
  <si>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</si>
  <si>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</si>
  <si>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</si>
  <si>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</si>
  <si>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</si>
  <si>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</si>
  <si>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</si>
  <si>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</si>
  <si>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</si>
  <si>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</si>
  <si>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</si>
  <si>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</si>
  <si>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</si>
  <si>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</si>
  <si>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</si>
  <si>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</si>
  <si>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</si>
  <si>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</si>
  <si>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</si>
  <si>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</si>
  <si>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</si>
  <si>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</si>
  <si>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</si>
  <si>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</si>
  <si>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</si>
  <si>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</si>
  <si>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</si>
  <si>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</si>
  <si>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</si>
  <si>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</si>
  <si>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</si>
  <si>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</si>
  <si>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</si>
  <si>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</si>
  <si>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</si>
  <si>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</si>
  <si>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</si>
  <si>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</si>
  <si>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</si>
  <si>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</si>
  <si>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</si>
  <si>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</si>
  <si>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</si>
  <si>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</si>
  <si>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</si>
  <si>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</si>
  <si>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</si>
  <si>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</si>
  <si>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</si>
  <si>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</si>
  <si>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</si>
  <si>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</si>
  <si>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</si>
  <si>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</si>
  <si>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</si>
  <si>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</si>
  <si>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</si>
  <si>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</si>
  <si>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</si>
  <si>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</si>
  <si>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</si>
  <si>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</si>
  <si>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</si>
  <si>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</si>
  <si>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</si>
  <si>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</si>
  <si>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</si>
  <si>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</si>
  <si>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</si>
  <si>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</si>
  <si>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</si>
  <si>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</si>
  <si>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</si>
  <si>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</si>
  <si>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</si>
  <si>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</si>
  <si>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</si>
  <si>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</si>
  <si>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</si>
  <si>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</si>
  <si>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</si>
  <si>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</si>
  <si>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</si>
  <si>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</si>
  <si>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</si>
  <si>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</si>
  <si>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</si>
  <si>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</si>
  <si>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</si>
  <si>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</si>
  <si>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</si>
  <si>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</si>
  <si>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</si>
  <si>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</si>
  <si>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</si>
  <si>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</si>
  <si>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</si>
  <si>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</si>
  <si>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</si>
  <si>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</si>
  <si>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</si>
  <si>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</si>
  <si>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</si>
  <si>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</si>
  <si>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</si>
  <si>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</si>
  <si>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</si>
  <si>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</si>
  <si>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</si>
  <si>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</si>
  <si>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</si>
  <si>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</si>
  <si>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</si>
  <si>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</si>
  <si>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</si>
  <si>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</si>
  <si>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</si>
  <si>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</si>
  <si>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</si>
  <si>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</si>
  <si>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</si>
  <si>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</si>
  <si>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</si>
  <si>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</si>
  <si>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</si>
  <si>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</si>
  <si>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</si>
  <si>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</si>
  <si>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</si>
  <si>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</si>
  <si>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</si>
  <si>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</si>
  <si>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</si>
  <si>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</si>
  <si>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</si>
  <si>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</si>
  <si>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</si>
  <si>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</si>
  <si>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</si>
  <si>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</si>
  <si>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</si>
  <si>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</si>
  <si>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</si>
  <si>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</si>
  <si>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</si>
  <si>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</si>
  <si>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</si>
  <si>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</si>
  <si>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</si>
  <si>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</si>
  <si>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</si>
  <si>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</si>
  <si>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</si>
  <si>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</si>
  <si>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</si>
  <si>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</si>
  <si>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</si>
  <si>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</si>
  <si>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</si>
  <si>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</si>
  <si>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</si>
  <si>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</si>
  <si>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</si>
  <si>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</si>
  <si>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</si>
  <si>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</si>
  <si>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</si>
  <si>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</si>
  <si>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</si>
  <si>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</si>
  <si>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</si>
  <si>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</si>
  <si>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</si>
  <si>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</si>
  <si>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</si>
  <si>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</si>
  <si>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</si>
  <si>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</si>
  <si>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</si>
  <si>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</si>
  <si>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</si>
  <si>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</si>
  <si>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</si>
  <si>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</si>
  <si>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</si>
  <si>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</si>
  <si>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</si>
  <si>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</si>
  <si>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</si>
  <si>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</si>
  <si>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</si>
  <si>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</si>
  <si>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</si>
  <si>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</si>
  <si>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</si>
  <si>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</si>
  <si>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</si>
  <si>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</si>
  <si>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</si>
  <si>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</si>
  <si>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</si>
  <si>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</si>
  <si>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</si>
  <si>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</si>
  <si>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</si>
  <si>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</si>
  <si>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</si>
  <si>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</si>
  <si>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</si>
  <si>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</si>
  <si>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</si>
  <si>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</si>
  <si>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</si>
  <si>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</si>
  <si>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</si>
  <si>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</si>
  <si>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</si>
  <si>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</si>
  <si>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</si>
  <si>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</si>
  <si>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</si>
  <si>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</si>
  <si>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</si>
  <si>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</si>
  <si>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</si>
  <si>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</si>
  <si>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</si>
  <si>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</si>
  <si>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</si>
  <si>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</si>
  <si>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</si>
  <si>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</si>
  <si>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</si>
  <si>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</si>
  <si>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</si>
  <si>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</si>
  <si>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</si>
  <si>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</si>
  <si>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</si>
  <si>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</si>
  <si>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</si>
  <si>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</si>
  <si>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</si>
  <si>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</si>
  <si>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</si>
  <si>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</si>
  <si>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</si>
  <si>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</si>
  <si>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</si>
  <si>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</si>
  <si>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</si>
  <si>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</si>
  <si>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</si>
  <si>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</si>
  <si>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</si>
  <si>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</si>
  <si>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</si>
  <si>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</si>
  <si>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</si>
  <si>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</si>
  <si>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</si>
  <si>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</si>
  <si>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</si>
  <si>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</si>
  <si>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</si>
  <si>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</si>
  <si>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</si>
  <si>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</si>
  <si>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</si>
  <si>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</si>
  <si>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</si>
  <si>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</si>
  <si>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</si>
  <si>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</si>
  <si>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</si>
  <si>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</si>
  <si>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</si>
  <si>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</si>
  <si>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</si>
  <si>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</si>
  <si>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</si>
  <si>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</si>
  <si>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</si>
  <si>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</si>
  <si>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</si>
  <si>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</si>
  <si>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</si>
  <si>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</si>
  <si>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</si>
  <si>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</si>
  <si>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</si>
  <si>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</si>
  <si>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</si>
  <si>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</si>
  <si>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</si>
  <si>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</si>
  <si>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</si>
  <si>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</si>
  <si>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</si>
  <si>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</si>
  <si>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</si>
  <si>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</si>
  <si>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</si>
  <si>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</si>
  <si>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</si>
  <si>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</si>
  <si>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</si>
  <si>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</si>
  <si>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</si>
  <si>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</si>
  <si>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</si>
  <si>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</si>
  <si>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</si>
  <si>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</si>
  <si>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</si>
  <si>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</si>
  <si>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</si>
  <si>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</si>
  <si>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</si>
  <si>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</si>
  <si>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</si>
  <si>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</si>
  <si>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</si>
  <si>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</si>
  <si>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</si>
  <si>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</si>
  <si>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</si>
  <si>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</si>
  <si>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</si>
  <si>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</si>
  <si>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</si>
  <si>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</si>
  <si>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</si>
  <si>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</si>
  <si>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</si>
  <si>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</si>
  <si>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</si>
  <si>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</si>
  <si>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</si>
  <si>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</si>
  <si>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</si>
  <si>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</si>
  <si>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</si>
  <si>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</si>
  <si>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</si>
  <si>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</si>
  <si>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</si>
  <si>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</si>
  <si>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</si>
  <si>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</si>
  <si>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</si>
  <si>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</si>
  <si>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</si>
  <si>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</si>
  <si>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</si>
  <si>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</si>
  <si>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</si>
  <si>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</si>
  <si>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</si>
  <si>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</si>
  <si>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</si>
  <si>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</si>
  <si>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</si>
  <si>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</si>
  <si>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</si>
  <si>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</si>
  <si>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</si>
  <si>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</si>
  <si>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</si>
  <si>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</si>
  <si>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</si>
  <si>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</si>
  <si>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</si>
  <si>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</si>
  <si>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</si>
  <si>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</si>
  <si>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</si>
  <si>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</si>
  <si>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</si>
  <si>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</si>
  <si>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</si>
  <si>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</si>
  <si>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</si>
  <si>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</si>
  <si>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</si>
  <si>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</si>
  <si>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</si>
  <si>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</si>
  <si>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</si>
  <si>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</si>
  <si>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</si>
  <si>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</si>
  <si>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</si>
  <si>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</si>
  <si>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</si>
  <si>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</si>
  <si>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</si>
  <si>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</si>
  <si>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</si>
  <si>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</si>
  <si>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</si>
  <si>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</si>
  <si>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</si>
  <si>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</si>
  <si>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</si>
  <si>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</si>
  <si>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</si>
  <si>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</si>
  <si>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</si>
  <si>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</si>
  <si>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</si>
  <si>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</si>
  <si>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</si>
  <si>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</si>
  <si>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</si>
  <si>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</si>
  <si>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</si>
  <si>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</si>
  <si>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</si>
  <si>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</si>
  <si>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</si>
  <si>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</si>
  <si>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</si>
  <si>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</si>
  <si>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</si>
  <si>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</si>
  <si>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</si>
  <si>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</si>
  <si>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</si>
  <si>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</si>
  <si>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</si>
  <si>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</si>
  <si>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</si>
  <si>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</si>
  <si>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</si>
  <si>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</si>
  <si>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</si>
  <si>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</si>
  <si>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</si>
  <si>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</si>
  <si>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</si>
  <si>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</si>
  <si>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</si>
  <si>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</si>
  <si>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</si>
  <si>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</si>
  <si>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</si>
  <si>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</si>
  <si>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</si>
  <si>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</si>
  <si>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</si>
  <si>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</si>
  <si>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</si>
  <si>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</si>
  <si>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</si>
  <si>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</si>
  <si>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</si>
  <si>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</si>
  <si>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</si>
  <si>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</si>
  <si>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</si>
  <si>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</si>
  <si>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</si>
  <si>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</si>
  <si>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</si>
  <si>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</si>
  <si>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</si>
  <si>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</si>
  <si>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</si>
  <si>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</si>
  <si>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</si>
  <si>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</si>
  <si>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</si>
  <si>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</si>
  <si>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</si>
  <si>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</si>
  <si>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</si>
  <si>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</si>
  <si>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</si>
  <si>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</si>
  <si>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</si>
  <si>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</si>
  <si>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</si>
  <si>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</si>
  <si>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</si>
  <si>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</si>
  <si>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</si>
  <si>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</si>
  <si>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</si>
  <si>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</si>
  <si>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</si>
  <si>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</si>
  <si>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</si>
  <si>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</si>
  <si>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</si>
  <si>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</si>
  <si>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</si>
  <si>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</si>
  <si>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</si>
  <si>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</si>
  <si>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</si>
  <si>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</si>
  <si>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</si>
  <si>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</si>
  <si>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</si>
  <si>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</si>
  <si>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</si>
  <si>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</si>
  <si>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</si>
  <si>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</si>
  <si>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</si>
  <si>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</si>
  <si>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</si>
  <si>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</si>
  <si>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</si>
  <si>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</si>
  <si>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</si>
  <si>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</si>
  <si>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</si>
  <si>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</si>
  <si>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</si>
  <si>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</si>
  <si>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</si>
  <si>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</si>
  <si>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</si>
  <si>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</si>
  <si>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</si>
  <si>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</si>
  <si>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</si>
  <si>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</si>
  <si>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</si>
  <si>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</si>
  <si>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</si>
  <si>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</si>
  <si>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</si>
  <si>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</si>
  <si>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</si>
  <si>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</si>
  <si>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</si>
  <si>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</si>
  <si>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</si>
  <si>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</si>
  <si>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</si>
  <si>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</si>
  <si>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</si>
  <si>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</si>
  <si>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</si>
  <si>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</si>
  <si>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</si>
  <si>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</si>
  <si>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</si>
  <si>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</si>
  <si>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</si>
  <si>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</si>
  <si>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</si>
  <si>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</si>
  <si>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</si>
  <si>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</si>
  <si>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</si>
  <si>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</si>
  <si>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</si>
  <si>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</si>
  <si>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</si>
  <si>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</si>
  <si>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</si>
  <si>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</si>
  <si>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</si>
  <si>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</si>
  <si>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</si>
  <si>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</si>
  <si>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</si>
  <si>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</si>
  <si>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</si>
  <si>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</si>
  <si>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</si>
  <si>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</si>
  <si>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</si>
  <si>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</si>
  <si>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</si>
  <si>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</si>
  <si>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</si>
  <si>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</si>
  <si>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</si>
  <si>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</si>
  <si>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</si>
  <si>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</si>
  <si>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</si>
  <si>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</si>
  <si>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</si>
  <si>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</si>
  <si>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</si>
  <si>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</si>
  <si>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</si>
  <si>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</si>
  <si>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</si>
  <si>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</si>
  <si>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</si>
  <si>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</si>
  <si>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</si>
  <si>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</si>
  <si>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</si>
  <si>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</si>
  <si>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</si>
  <si>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</si>
  <si>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</si>
  <si>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</si>
  <si>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</si>
  <si>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</si>
  <si>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</si>
  <si>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</si>
  <si>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</si>
  <si>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</si>
  <si>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</si>
  <si>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</si>
  <si>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</si>
  <si>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</si>
  <si>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</si>
  <si>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</si>
  <si>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</si>
  <si>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</si>
  <si>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</si>
  <si>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</si>
  <si>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</si>
  <si>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</si>
  <si>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</si>
  <si>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</si>
  <si>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</si>
  <si>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</si>
  <si>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</si>
  <si>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</si>
  <si>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</si>
  <si>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</si>
  <si>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</si>
  <si>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</si>
  <si>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</si>
  <si>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</si>
  <si>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</si>
  <si>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</si>
  <si>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</si>
  <si>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</si>
  <si>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</si>
  <si>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</si>
  <si>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</si>
  <si>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</si>
  <si>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</si>
  <si>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</si>
  <si>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</si>
  <si>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</si>
  <si>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</si>
  <si>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</si>
  <si>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</si>
  <si>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</si>
  <si>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</si>
  <si>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</si>
  <si>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</si>
  <si>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</si>
  <si>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</si>
  <si>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</si>
  <si>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</si>
  <si>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</si>
  <si>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</si>
  <si>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</si>
  <si>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</si>
  <si>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</si>
  <si>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</si>
  <si>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</si>
  <si>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</si>
  <si>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</si>
  <si>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</si>
  <si>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</si>
  <si>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</si>
  <si>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</si>
  <si>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</si>
  <si>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</si>
  <si>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</si>
  <si>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</si>
  <si>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</si>
  <si>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</si>
  <si>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</si>
  <si>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</si>
  <si>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</si>
  <si>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</si>
  <si>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</si>
  <si>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</si>
  <si>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</si>
  <si>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</si>
  <si>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</si>
  <si>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</si>
  <si>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</si>
  <si>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</si>
  <si>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</si>
  <si>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</si>
  <si>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</si>
  <si>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</si>
  <si>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</si>
  <si>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</si>
  <si>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</si>
  <si>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</si>
  <si>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</si>
  <si>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</si>
  <si>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</si>
  <si>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</si>
  <si>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</si>
  <si>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</si>
  <si>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</si>
  <si>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</si>
  <si>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</si>
  <si>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</si>
  <si>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</si>
  <si>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</si>
  <si>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</si>
  <si>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</si>
  <si>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</si>
  <si>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</si>
  <si>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</si>
  <si>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</si>
  <si>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</si>
  <si>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</si>
  <si>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</si>
  <si>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</si>
  <si>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</si>
  <si>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</si>
  <si>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</si>
  <si>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</si>
  <si>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</si>
  <si>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</si>
  <si>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</si>
  <si>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</si>
  <si>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</si>
  <si>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</si>
  <si>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</si>
  <si>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</si>
  <si>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</si>
  <si>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</si>
  <si>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</si>
  <si>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</si>
  <si>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</si>
  <si>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</si>
  <si>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</si>
  <si>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</si>
  <si>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</si>
  <si>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</si>
  <si>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</si>
  <si>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</si>
  <si>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</si>
  <si>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</si>
  <si>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</si>
  <si>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</si>
  <si>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</si>
  <si>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</si>
  <si>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</si>
  <si>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</si>
  <si>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</si>
  <si>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</si>
  <si>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</si>
  <si>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</si>
  <si>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</si>
  <si>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</si>
  <si>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</si>
  <si>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</si>
  <si>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</si>
  <si>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</si>
  <si>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</si>
  <si>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</si>
  <si>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</si>
  <si>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</si>
  <si>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</si>
  <si>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</si>
  <si>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</si>
  <si>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</si>
  <si>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</si>
  <si>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</si>
  <si>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</si>
  <si>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</si>
  <si>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 xml:space="preserve">FUERA DE SERVICIO CON FALLAS y GAVETAS VACIAS 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</si>
  <si>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</si>
  <si>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</si>
  <si>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</si>
  <si>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</si>
  <si>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</si>
  <si>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</si>
  <si>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</si>
  <si>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</si>
  <si>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</si>
  <si>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</si>
  <si>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</si>
  <si>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</si>
  <si>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</si>
  <si>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</si>
  <si>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</si>
  <si>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</si>
  <si>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</si>
  <si>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</si>
  <si>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</si>
  <si>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</si>
  <si>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</si>
  <si>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</si>
  <si>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</si>
  <si>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</si>
  <si>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</si>
  <si>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</si>
  <si>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</si>
  <si>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Gavetas Vacias + Gavetas Fallando</t>
  </si>
  <si>
    <t>335707127</t>
  </si>
  <si>
    <t xml:space="preserve">DRBR382 </t>
  </si>
  <si>
    <t>ATM Estacion Del Metro Maria Montes</t>
  </si>
  <si>
    <t>TARJETA TRABADA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</si>
  <si>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</si>
  <si>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</si>
  <si>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</si>
  <si>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</si>
  <si>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</si>
  <si>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</si>
  <si>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</si>
  <si>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</si>
  <si>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</si>
  <si>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</si>
  <si>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</si>
  <si>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3 Gavetas Vacías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</si>
  <si>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</si>
  <si>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</si>
  <si>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</si>
  <si>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</si>
  <si>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</si>
  <si>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</si>
  <si>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</si>
  <si>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</si>
  <si>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</si>
  <si>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</si>
  <si>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</si>
  <si>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</si>
  <si>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 xml:space="preserve">Gil Carrera, Santiago </t>
  </si>
  <si>
    <t>ATM Nizao</t>
  </si>
  <si>
    <t>DRBR576</t>
  </si>
  <si>
    <t>Nizao</t>
  </si>
  <si>
    <t>Unidad de Monitoreo</t>
  </si>
  <si>
    <t>ATM Sotano Torre Banreservas</t>
  </si>
  <si>
    <t>Hold</t>
  </si>
  <si>
    <t>ReservaC Norte</t>
  </si>
  <si>
    <t xml:space="preserve">Brioso Luciano, Cristino </t>
  </si>
  <si>
    <t>Cepeda, Ricardo Alberto</t>
  </si>
  <si>
    <t>ATM S/M Bravo Hipica</t>
  </si>
  <si>
    <t>GAVETA DE DEPOSITO LLENA</t>
  </si>
  <si>
    <t>Closed</t>
  </si>
  <si>
    <t>DSIPENSADOR</t>
  </si>
  <si>
    <t>Abastecido</t>
  </si>
  <si>
    <t xml:space="preserve"> Gil Carrera, Santiago</t>
  </si>
  <si>
    <t>Alvarez Eusebio, Wascar Antonio</t>
  </si>
  <si>
    <t>7 Febrero de 2021</t>
  </si>
  <si>
    <t>Accion Remota</t>
  </si>
  <si>
    <t>335784603</t>
  </si>
  <si>
    <t>335784600</t>
  </si>
  <si>
    <t>335784598</t>
  </si>
  <si>
    <t>335784596</t>
  </si>
  <si>
    <t>335784594</t>
  </si>
  <si>
    <t>335784592</t>
  </si>
  <si>
    <t>335784591</t>
  </si>
  <si>
    <t>335784590</t>
  </si>
  <si>
    <t>FALLA NO CONFIRIMADA.</t>
  </si>
  <si>
    <t>En Servicio</t>
  </si>
  <si>
    <t>2 Gavetas Vacías y 1 Fallando</t>
  </si>
  <si>
    <t>335784621</t>
  </si>
  <si>
    <t>335784620</t>
  </si>
  <si>
    <t>335784619</t>
  </si>
  <si>
    <t xml:space="preserve"> ReservaC Sto. Dgo.</t>
  </si>
  <si>
    <t>335784635</t>
  </si>
  <si>
    <t>335784634</t>
  </si>
  <si>
    <t>335784632</t>
  </si>
  <si>
    <t>335784631</t>
  </si>
  <si>
    <t>335784629</t>
  </si>
  <si>
    <t>335784628</t>
  </si>
  <si>
    <t>335784626</t>
  </si>
  <si>
    <t>Acosta Medina, Juan Manuel</t>
  </si>
  <si>
    <t>CARGA EXITOSA</t>
  </si>
  <si>
    <t>335784636</t>
  </si>
  <si>
    <t>335784633</t>
  </si>
  <si>
    <t>335784630</t>
  </si>
  <si>
    <t>335784627</t>
  </si>
  <si>
    <t>335784625</t>
  </si>
  <si>
    <t>335784655</t>
  </si>
  <si>
    <t>335784654</t>
  </si>
  <si>
    <t>335784652</t>
  </si>
  <si>
    <t>335784651</t>
  </si>
  <si>
    <t>335784650</t>
  </si>
  <si>
    <t>335784649</t>
  </si>
  <si>
    <t>335784648</t>
  </si>
  <si>
    <t>335784647</t>
  </si>
  <si>
    <t>335784641</t>
  </si>
  <si>
    <t>335784640</t>
  </si>
  <si>
    <t>335784638</t>
  </si>
  <si>
    <t>335784637</t>
  </si>
  <si>
    <t>Morales Payano, Wilfredy Leandro</t>
  </si>
  <si>
    <t>335784662</t>
  </si>
  <si>
    <t>335784660</t>
  </si>
  <si>
    <t>335784658</t>
  </si>
  <si>
    <t>335784657</t>
  </si>
  <si>
    <t xml:space="preserve">DISPENSADOR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</si>
</sst>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/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42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3" fillId="0" borderId="47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39" fillId="41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43" fillId="0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39" fillId="41" borderId="52">
      <alignment horizontal="center" vertical="center" wrapText="1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28" fillId="0" borderId="52" applyNumberFormat="0" applyFill="0" applyProtection="0">
      <alignment horizontal="left"/>
    </xf>
    <xf numFmtId="0" fontId="43" fillId="0" borderId="52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3" fillId="0" borderId="54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39" fillId="41" borderId="57">
      <alignment horizontal="center" vertical="center" wrapText="1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28" fillId="0" borderId="57" applyNumberFormat="0" applyFill="0" applyProtection="0">
      <alignment horizontal="left"/>
    </xf>
    <xf numFmtId="0" fontId="43" fillId="0" borderId="57">
      <alignment horizontal="center" vertical="center" wrapText="1"/>
    </xf>
  </cellStyleXfs>
  <cellXfs count="164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47" xfId="0" applyNumberFormat="1" applyFont="1" applyFill="1" applyBorder="1" applyAlignment="1">
      <alignment horizontal="center" vertical="center"/>
    </xf>
    <xf numFmtId="0" fontId="26" fillId="49" borderId="47" xfId="0" applyFont="1" applyFill="1" applyBorder="1" applyAlignment="1">
      <alignment horizontal="center" vertical="center" wrapText="1"/>
    </xf>
    <xf numFmtId="0" fontId="39" fillId="41" borderId="47" xfId="141" applyBorder="1">
      <alignment horizontal="center" vertical="center" wrapText="1"/>
    </xf>
    <xf numFmtId="0" fontId="0" fillId="4" borderId="49" xfId="0" applyFill="1" applyBorder="1" applyAlignment="1">
      <alignment horizontal="center"/>
    </xf>
    <xf numFmtId="0" fontId="0" fillId="4" borderId="5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5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5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5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5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54" xfId="0" applyFont="1" applyFill="1" applyBorder="1" applyAlignment="1">
      <alignment horizontal="center" vertical="center"/>
    </xf>
    <xf numFmtId="22" fontId="6" fillId="5" borderId="43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8" xfId="0" applyFont="1" applyFill="1" applyBorder="1" applyAlignment="1">
      <alignment horizontal="center" vertical="center" wrapText="1"/>
    </xf>
    <xf numFmtId="0" fontId="4" fillId="4" borderId="54" xfId="0" applyFont="1" applyFill="1" applyBorder="1" applyAlignment="1">
      <alignment horizontal="center" vertical="center" wrapText="1"/>
    </xf>
    <xf numFmtId="0" fontId="16" fillId="6" borderId="54" xfId="9" applyBorder="1" applyAlignment="1">
      <alignment horizontal="center"/>
    </xf>
    <xf numFmtId="0" fontId="32" fillId="0" borderId="54" xfId="0" applyFont="1" applyFill="1" applyBorder="1" applyAlignment="1" applyProtection="1">
      <alignment horizontal="right" vertical="center" wrapText="1"/>
    </xf>
    <xf numFmtId="0" fontId="32" fillId="0" borderId="54" xfId="0" applyFont="1" applyFill="1" applyBorder="1" applyAlignment="1" applyProtection="1">
      <alignment vertical="center" wrapText="1"/>
    </xf>
    <xf numFmtId="0" fontId="33" fillId="5" borderId="56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1" fillId="5" borderId="55" xfId="0" applyFont="1" applyFill="1" applyBorder="1" applyAlignment="1">
      <alignment horizontal="center" vertical="center"/>
    </xf>
    <xf numFmtId="0" fontId="0" fillId="0" borderId="0" xfId="0"/>
    <xf numFmtId="0" fontId="0" fillId="0" borderId="0" xfId="0"/>
    <xf numFmtId="0" fontId="42" fillId="39" borderId="35" xfId="0" applyFont="1" applyFill="1" applyBorder="1" applyAlignment="1">
      <alignment horizontal="center" vertical="center" wrapText="1"/>
    </xf>
    <xf numFmtId="0" fontId="3" fillId="47" borderId="38" xfId="0" applyFont="1" applyFill="1" applyBorder="1" applyAlignment="1">
      <alignment horizontal="center" vertical="center" wrapText="1"/>
    </xf>
    <xf numFmtId="0" fontId="3" fillId="47" borderId="0" xfId="0" applyFont="1" applyFill="1" applyAlignment="1">
      <alignment horizontal="center" vertical="center" wrapText="1"/>
    </xf>
    <xf numFmtId="0" fontId="3" fillId="47" borderId="37" xfId="0" applyFont="1" applyFill="1" applyBorder="1" applyAlignment="1">
      <alignment horizontal="center" vertical="center" wrapText="1"/>
    </xf>
    <xf numFmtId="0" fontId="42" fillId="45" borderId="39" xfId="0" applyFont="1" applyFill="1" applyBorder="1" applyAlignment="1">
      <alignment horizontal="center" vertical="center" wrapText="1"/>
    </xf>
    <xf numFmtId="0" fontId="42" fillId="45" borderId="37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0" fillId="43" borderId="49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16" fillId="6" borderId="57" xfId="9" applyBorder="1" applyAlignment="1">
      <alignment horizontal="center"/>
    </xf>
    <xf numFmtId="0" fontId="11" fillId="5" borderId="57" xfId="0" applyFont="1" applyFill="1" applyBorder="1" applyAlignment="1">
      <alignment horizontal="center" vertical="center"/>
    </xf>
    <xf numFmtId="0" fontId="11" fillId="5" borderId="61" xfId="0" applyFont="1" applyFill="1" applyBorder="1" applyAlignment="1">
      <alignment horizontal="center" vertical="center" wrapText="1"/>
    </xf>
    <xf numFmtId="22" fontId="33" fillId="5" borderId="56" xfId="0" applyNumberFormat="1" applyFont="1" applyFill="1" applyBorder="1" applyAlignment="1">
      <alignment horizontal="center" vertical="center"/>
    </xf>
    <xf numFmtId="22" fontId="6" fillId="5" borderId="61" xfId="0" applyNumberFormat="1" applyFont="1" applyFill="1" applyBorder="1" applyAlignment="1">
      <alignment horizontal="center" vertical="center"/>
    </xf>
    <xf numFmtId="22" fontId="33" fillId="5" borderId="61" xfId="0" applyNumberFormat="1" applyFont="1" applyFill="1" applyBorder="1" applyAlignment="1">
      <alignment horizontal="center" vertical="center"/>
    </xf>
    <xf numFmtId="0" fontId="33" fillId="5" borderId="61" xfId="0" applyFont="1" applyFill="1" applyBorder="1" applyAlignment="1">
      <alignment horizontal="center" vertical="center"/>
    </xf>
    <xf numFmtId="0" fontId="6" fillId="5" borderId="61" xfId="0" applyFont="1" applyFill="1" applyBorder="1" applyAlignment="1">
      <alignment horizontal="center" vertical="center"/>
    </xf>
    <xf numFmtId="22" fontId="7" fillId="0" borderId="36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11" fillId="5" borderId="61" xfId="0" applyNumberFormat="1" applyFont="1" applyFill="1" applyBorder="1" applyAlignment="1">
      <alignment horizontal="center" vertical="center"/>
    </xf>
    <xf numFmtId="0" fontId="16" fillId="6" borderId="61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6" fillId="4" borderId="27" xfId="0" applyFont="1" applyFill="1" applyBorder="1" applyAlignment="1">
      <alignment horizontal="center" vertical="center" wrapText="1"/>
    </xf>
    <xf numFmtId="0" fontId="16" fillId="6" borderId="63" xfId="9" applyBorder="1" applyAlignment="1">
      <alignment horizontal="center"/>
    </xf>
    <xf numFmtId="0" fontId="11" fillId="5" borderId="61" xfId="0" applyFont="1" applyFill="1" applyBorder="1" applyAlignment="1">
      <alignment horizontal="center" vertical="center"/>
    </xf>
    <xf numFmtId="0" fontId="40" fillId="43" borderId="63" xfId="0" applyFont="1" applyFill="1" applyBorder="1" applyAlignment="1">
      <alignment horizontal="center" vertical="center" wrapText="1"/>
    </xf>
    <xf numFmtId="0" fontId="41" fillId="44" borderId="63" xfId="0" applyFont="1" applyFill="1" applyBorder="1" applyAlignment="1">
      <alignment horizontal="center" vertical="center" wrapText="1"/>
    </xf>
    <xf numFmtId="0" fontId="50" fillId="5" borderId="61" xfId="0" applyFont="1" applyFill="1" applyBorder="1" applyAlignment="1">
      <alignment horizontal="center" vertical="center"/>
    </xf>
    <xf numFmtId="0" fontId="0" fillId="0" borderId="0" xfId="0"/>
    <xf numFmtId="0" fontId="11" fillId="5" borderId="63" xfId="0" applyFont="1" applyFill="1" applyBorder="1" applyAlignment="1">
      <alignment horizontal="center" vertical="center" wrapText="1"/>
    </xf>
    <xf numFmtId="0" fontId="11" fillId="5" borderId="43" xfId="0" applyFont="1" applyFill="1" applyBorder="1" applyAlignment="1">
      <alignment horizontal="center" vertical="center" wrapText="1"/>
    </xf>
    <xf numFmtId="0" fontId="30" fillId="40" borderId="62" xfId="0" applyFont="1" applyFill="1" applyBorder="1" applyAlignment="1">
      <alignment horizontal="center" vertical="center" wrapText="1"/>
    </xf>
    <xf numFmtId="0" fontId="44" fillId="42" borderId="50" xfId="0" applyFont="1" applyFill="1" applyBorder="1" applyAlignment="1">
      <alignment horizontal="center" vertical="center" wrapText="1"/>
    </xf>
    <xf numFmtId="0" fontId="11" fillId="4" borderId="43" xfId="0" applyFont="1" applyFill="1" applyBorder="1" applyAlignment="1">
      <alignment horizontal="center" vertical="center" wrapText="1"/>
    </xf>
    <xf numFmtId="0" fontId="11" fillId="5" borderId="63" xfId="0" applyFont="1" applyFill="1" applyBorder="1" applyAlignment="1">
      <alignment horizontal="center" vertical="center"/>
    </xf>
    <xf numFmtId="22" fontId="50" fillId="5" borderId="61" xfId="0" applyNumberFormat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7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43" xfId="0" applyFont="1" applyFill="1" applyBorder="1" applyAlignment="1">
      <alignment horizontal="center" vertical="center"/>
    </xf>
    <xf numFmtId="0" fontId="41" fillId="44" borderId="24" xfId="0" applyFont="1" applyFill="1" applyBorder="1" applyAlignment="1">
      <alignment horizontal="center" vertical="center" wrapText="1"/>
    </xf>
    <xf numFmtId="0" fontId="41" fillId="44" borderId="43" xfId="0" applyFont="1" applyFill="1" applyBorder="1" applyAlignment="1">
      <alignment horizontal="center" vertical="center" wrapText="1"/>
    </xf>
    <xf numFmtId="0" fontId="3" fillId="46" borderId="3" xfId="0" applyFont="1" applyFill="1" applyBorder="1" applyAlignment="1">
      <alignment horizontal="center" vertical="center" wrapText="1"/>
    </xf>
    <xf numFmtId="0" fontId="3" fillId="46" borderId="40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2" fillId="45" borderId="44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4" fillId="42" borderId="45" xfId="0" applyFont="1" applyFill="1" applyBorder="1" applyAlignment="1">
      <alignment horizontal="center" vertical="center" wrapText="1"/>
    </xf>
    <xf numFmtId="0" fontId="44" fillId="42" borderId="46" xfId="0" applyFont="1" applyFill="1" applyBorder="1" applyAlignment="1">
      <alignment horizontal="center" vertical="center" wrapText="1"/>
    </xf>
    <xf numFmtId="0" fontId="42" fillId="45" borderId="59" xfId="0" applyFont="1" applyFill="1" applyBorder="1" applyAlignment="1">
      <alignment horizontal="center" vertical="center" wrapText="1"/>
    </xf>
    <xf numFmtId="0" fontId="42" fillId="45" borderId="60" xfId="0" applyFont="1" applyFill="1" applyBorder="1" applyAlignment="1">
      <alignment horizontal="center" vertical="center" wrapText="1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3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3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11" fillId="5" borderId="48" xfId="0" applyFont="1" applyFill="1" applyBorder="1" applyAlignment="1">
      <alignment horizontal="center" vertical="center"/>
    </xf>
  </cellXfs>
  <cellStyles count="1159">
    <cellStyle name="20% - Accent1" xfId="22" builtinId="30" customBuiltin="1"/>
    <cellStyle name="20% - Accent2" xfId="26" builtinId="34" customBuiltin="1"/>
    <cellStyle name="20% - Accent3" xfId="30" builtinId="38" customBuiltin="1"/>
    <cellStyle name="20% - Accent4" xfId="34" builtinId="42" customBuiltin="1"/>
    <cellStyle name="20% - Accent5" xfId="38" builtinId="46" customBuiltin="1"/>
    <cellStyle name="20% - Accent6" xfId="42" builtinId="50" customBuiltin="1"/>
    <cellStyle name="40% - Accent1" xfId="23" builtinId="31" customBuiltin="1"/>
    <cellStyle name="40% - Accent2" xfId="27" builtinId="35" customBuiltin="1"/>
    <cellStyle name="40% - Accent3" xfId="31" builtinId="39" customBuiltin="1"/>
    <cellStyle name="40% - Accent4" xfId="35" builtinId="43" customBuiltin="1"/>
    <cellStyle name="40% - Accent5" xfId="39" builtinId="47" customBuiltin="1"/>
    <cellStyle name="40% - Accent6" xfId="43" builtinId="51" customBuiltin="1"/>
    <cellStyle name="60% - Accent1" xfId="24" builtinId="32" customBuiltin="1"/>
    <cellStyle name="60% - Accent2" xfId="28" builtinId="36" customBuiltin="1"/>
    <cellStyle name="60% - Accent3" xfId="32" builtinId="40" customBuiltin="1"/>
    <cellStyle name="60% - Accent4" xfId="36" builtinId="44" customBuiltin="1"/>
    <cellStyle name="60% - Accent5" xfId="40" builtinId="48" customBuiltin="1"/>
    <cellStyle name="60% - Accent6" xfId="44" builtinId="52" customBuiltin="1"/>
    <cellStyle name="Accent1" xfId="21" builtinId="29" customBuiltin="1"/>
    <cellStyle name="Accent2" xfId="25" builtinId="33" customBuiltin="1"/>
    <cellStyle name="Accent3" xfId="29" builtinId="37" customBuiltin="1"/>
    <cellStyle name="Accent4" xfId="33" builtinId="41" customBuiltin="1"/>
    <cellStyle name="Accent5" xfId="37" builtinId="45" customBuiltin="1"/>
    <cellStyle name="Accent6" xfId="41" builtinId="49" customBuiltin="1"/>
    <cellStyle name="Bad" xfId="10" builtinId="27" customBuiltin="1"/>
    <cellStyle name="Calculation" xfId="14" builtinId="22" customBuiltin="1"/>
    <cellStyle name="Cambios de Turno" xfId="100" xr:uid="{00000000-0005-0000-0000-000014000000}"/>
    <cellStyle name="Cambios de Turno 2" xfId="146" xr:uid="{00000000-0005-0000-0000-000015000000}"/>
    <cellStyle name="Cambios de Turno 2 2" xfId="238" xr:uid="{00000000-0005-0000-0000-000016000000}"/>
    <cellStyle name="Cambios de Turno 2 2 2" xfId="514" xr:uid="{00000000-0005-0000-0000-000017000000}"/>
    <cellStyle name="Cambios de Turno 2 2 2 2" xfId="1066" xr:uid="{00000000-0005-0000-0000-000018000000}"/>
    <cellStyle name="Cambios de Turno 2 2 3" xfId="790" xr:uid="{00000000-0005-0000-0000-000019000000}"/>
    <cellStyle name="Cambios de Turno 2 3" xfId="330" xr:uid="{00000000-0005-0000-0000-00001A000000}"/>
    <cellStyle name="Cambios de Turno 2 3 2" xfId="606" xr:uid="{00000000-0005-0000-0000-00001B000000}"/>
    <cellStyle name="Cambios de Turno 2 3 2 2" xfId="1158" xr:uid="{00000000-0005-0000-0000-00001C000000}"/>
    <cellStyle name="Cambios de Turno 2 3 3" xfId="882" xr:uid="{00000000-0005-0000-0000-00001D000000}"/>
    <cellStyle name="Cambios de Turno 2 4" xfId="422" xr:uid="{00000000-0005-0000-0000-00001E000000}"/>
    <cellStyle name="Cambios de Turno 2 4 2" xfId="974" xr:uid="{00000000-0005-0000-0000-00001F000000}"/>
    <cellStyle name="Cambios de Turno 2 5" xfId="698" xr:uid="{00000000-0005-0000-0000-000020000000}"/>
    <cellStyle name="Cambios de Turno 3" xfId="192" xr:uid="{00000000-0005-0000-0000-000021000000}"/>
    <cellStyle name="Cambios de Turno 3 2" xfId="468" xr:uid="{00000000-0005-0000-0000-000022000000}"/>
    <cellStyle name="Cambios de Turno 3 2 2" xfId="1020" xr:uid="{00000000-0005-0000-0000-000023000000}"/>
    <cellStyle name="Cambios de Turno 3 3" xfId="744" xr:uid="{00000000-0005-0000-0000-000024000000}"/>
    <cellStyle name="Cambios de Turno 4" xfId="284" xr:uid="{00000000-0005-0000-0000-000025000000}"/>
    <cellStyle name="Cambios de Turno 4 2" xfId="560" xr:uid="{00000000-0005-0000-0000-000026000000}"/>
    <cellStyle name="Cambios de Turno 4 2 2" xfId="1112" xr:uid="{00000000-0005-0000-0000-000027000000}"/>
    <cellStyle name="Cambios de Turno 4 3" xfId="836" xr:uid="{00000000-0005-0000-0000-000028000000}"/>
    <cellStyle name="Cambios de Turno 5" xfId="376" xr:uid="{00000000-0005-0000-0000-000029000000}"/>
    <cellStyle name="Cambios de Turno 5 2" xfId="928" xr:uid="{00000000-0005-0000-0000-00002A000000}"/>
    <cellStyle name="Cambios de Turno 6" xfId="652" xr:uid="{00000000-0005-0000-0000-00002B000000}"/>
    <cellStyle name="CambioTurno" xfId="95" xr:uid="{00000000-0005-0000-0000-00002C000000}"/>
    <cellStyle name="CambioTurno 2" xfId="141" xr:uid="{00000000-0005-0000-0000-00002D000000}"/>
    <cellStyle name="CambioTurno 2 2" xfId="233" xr:uid="{00000000-0005-0000-0000-00002E000000}"/>
    <cellStyle name="CambioTurno 2 2 2" xfId="509" xr:uid="{00000000-0005-0000-0000-00002F000000}"/>
    <cellStyle name="CambioTurno 2 2 2 2" xfId="1061" xr:uid="{00000000-0005-0000-0000-000030000000}"/>
    <cellStyle name="CambioTurno 2 2 3" xfId="785" xr:uid="{00000000-0005-0000-0000-000031000000}"/>
    <cellStyle name="CambioTurno 2 3" xfId="325" xr:uid="{00000000-0005-0000-0000-000032000000}"/>
    <cellStyle name="CambioTurno 2 3 2" xfId="601" xr:uid="{00000000-0005-0000-0000-000033000000}"/>
    <cellStyle name="CambioTurno 2 3 2 2" xfId="1153" xr:uid="{00000000-0005-0000-0000-000034000000}"/>
    <cellStyle name="CambioTurno 2 3 3" xfId="877" xr:uid="{00000000-0005-0000-0000-000035000000}"/>
    <cellStyle name="CambioTurno 2 4" xfId="417" xr:uid="{00000000-0005-0000-0000-000036000000}"/>
    <cellStyle name="CambioTurno 2 4 2" xfId="969" xr:uid="{00000000-0005-0000-0000-000037000000}"/>
    <cellStyle name="CambioTurno 2 5" xfId="693" xr:uid="{00000000-0005-0000-0000-000038000000}"/>
    <cellStyle name="CambioTurno 3" xfId="187" xr:uid="{00000000-0005-0000-0000-000039000000}"/>
    <cellStyle name="CambioTurno 3 2" xfId="463" xr:uid="{00000000-0005-0000-0000-00003A000000}"/>
    <cellStyle name="CambioTurno 3 2 2" xfId="1015" xr:uid="{00000000-0005-0000-0000-00003B000000}"/>
    <cellStyle name="CambioTurno 3 3" xfId="739" xr:uid="{00000000-0005-0000-0000-00003C000000}"/>
    <cellStyle name="CambioTurno 4" xfId="279" xr:uid="{00000000-0005-0000-0000-00003D000000}"/>
    <cellStyle name="CambioTurno 4 2" xfId="555" xr:uid="{00000000-0005-0000-0000-00003E000000}"/>
    <cellStyle name="CambioTurno 4 2 2" xfId="1107" xr:uid="{00000000-0005-0000-0000-00003F000000}"/>
    <cellStyle name="CambioTurno 4 3" xfId="831" xr:uid="{00000000-0005-0000-0000-000040000000}"/>
    <cellStyle name="CambioTurno 5" xfId="371" xr:uid="{00000000-0005-0000-0000-000041000000}"/>
    <cellStyle name="CambioTurno 5 2" xfId="923" xr:uid="{00000000-0005-0000-0000-000042000000}"/>
    <cellStyle name="CambioTurno 6" xfId="647" xr:uid="{00000000-0005-0000-0000-000043000000}"/>
    <cellStyle name="Check Cell" xfId="16" builtinId="23" customBuiltin="1"/>
    <cellStyle name="Comma" xfId="1" builtinId="3"/>
    <cellStyle name="Comma 4 5" xfId="3" xr:uid="{00000000-0005-0000-0000-000046000000}"/>
    <cellStyle name="Excel Built-in Bad" xfId="53" xr:uid="{00000000-0005-0000-0000-000050000000}"/>
    <cellStyle name="Excel Built-in Good" xfId="54" xr:uid="{00000000-0005-0000-0000-000051000000}"/>
    <cellStyle name="Excel Built-in Normal" xfId="52" xr:uid="{00000000-0005-0000-0000-000052000000}"/>
    <cellStyle name="Excel Built-in Normal 1" xfId="55" xr:uid="{00000000-0005-0000-0000-000053000000}"/>
    <cellStyle name="Explanatory Text" xfId="19" builtinId="53" customBuiltin="1"/>
    <cellStyle name="Good" xfId="9" builtinId="26" customBuiltin="1"/>
    <cellStyle name="Heading 1" xfId="5" builtinId="16" customBuiltin="1"/>
    <cellStyle name="Heading 2" xfId="6" builtinId="17" customBuiltin="1"/>
    <cellStyle name="Heading 3" xfId="7" builtinId="18" customBuiltin="1"/>
    <cellStyle name="Heading 4" xfId="8" builtinId="19" customBuiltin="1"/>
    <cellStyle name="Hyperlink" xfId="46" xr:uid="{00000000-0005-0000-0000-000054000000}"/>
    <cellStyle name="Hyperlink 10" xfId="147" xr:uid="{00000000-0005-0000-0000-000055000000}"/>
    <cellStyle name="Hyperlink 10 2" xfId="423" xr:uid="{00000000-0005-0000-0000-000056000000}"/>
    <cellStyle name="Hyperlink 10 2 2" xfId="975" xr:uid="{00000000-0005-0000-0000-000057000000}"/>
    <cellStyle name="Hyperlink 10 3" xfId="699" xr:uid="{00000000-0005-0000-0000-000058000000}"/>
    <cellStyle name="Hyperlink 11" xfId="239" xr:uid="{00000000-0005-0000-0000-000059000000}"/>
    <cellStyle name="Hyperlink 11 2" xfId="515" xr:uid="{00000000-0005-0000-0000-00005A000000}"/>
    <cellStyle name="Hyperlink 11 2 2" xfId="1067" xr:uid="{00000000-0005-0000-0000-00005B000000}"/>
    <cellStyle name="Hyperlink 11 3" xfId="791" xr:uid="{00000000-0005-0000-0000-00005C000000}"/>
    <cellStyle name="Hyperlink 12" xfId="331" xr:uid="{00000000-0005-0000-0000-00005D000000}"/>
    <cellStyle name="Hyperlink 12 2" xfId="883" xr:uid="{00000000-0005-0000-0000-00005E000000}"/>
    <cellStyle name="Hyperlink 13" xfId="607" xr:uid="{00000000-0005-0000-0000-00005F000000}"/>
    <cellStyle name="Hyperlink 2" xfId="49" xr:uid="{00000000-0005-0000-0000-000060000000}"/>
    <cellStyle name="Hyperlink 2 10" xfId="332" xr:uid="{00000000-0005-0000-0000-000061000000}"/>
    <cellStyle name="Hyperlink 2 10 2" xfId="884" xr:uid="{00000000-0005-0000-0000-000062000000}"/>
    <cellStyle name="Hyperlink 2 11" xfId="608" xr:uid="{00000000-0005-0000-0000-000063000000}"/>
    <cellStyle name="Hyperlink 2 2" xfId="51" xr:uid="{00000000-0005-0000-0000-000064000000}"/>
    <cellStyle name="Hyperlink 2 2 10" xfId="610" xr:uid="{00000000-0005-0000-0000-000065000000}"/>
    <cellStyle name="Hyperlink 2 2 2" xfId="62" xr:uid="{00000000-0005-0000-0000-000066000000}"/>
    <cellStyle name="Hyperlink 2 2 2 2" xfId="73" xr:uid="{00000000-0005-0000-0000-000067000000}"/>
    <cellStyle name="Hyperlink 2 2 2 2 2" xfId="93" xr:uid="{00000000-0005-0000-0000-000068000000}"/>
    <cellStyle name="Hyperlink 2 2 2 2 2 2" xfId="139" xr:uid="{00000000-0005-0000-0000-000069000000}"/>
    <cellStyle name="Hyperlink 2 2 2 2 2 2 2" xfId="231" xr:uid="{00000000-0005-0000-0000-00006A000000}"/>
    <cellStyle name="Hyperlink 2 2 2 2 2 2 2 2" xfId="507" xr:uid="{00000000-0005-0000-0000-00006B000000}"/>
    <cellStyle name="Hyperlink 2 2 2 2 2 2 2 2 2" xfId="1059" xr:uid="{00000000-0005-0000-0000-00006C000000}"/>
    <cellStyle name="Hyperlink 2 2 2 2 2 2 2 3" xfId="783" xr:uid="{00000000-0005-0000-0000-00006D000000}"/>
    <cellStyle name="Hyperlink 2 2 2 2 2 2 3" xfId="323" xr:uid="{00000000-0005-0000-0000-00006E000000}"/>
    <cellStyle name="Hyperlink 2 2 2 2 2 2 3 2" xfId="599" xr:uid="{00000000-0005-0000-0000-00006F000000}"/>
    <cellStyle name="Hyperlink 2 2 2 2 2 2 3 2 2" xfId="1151" xr:uid="{00000000-0005-0000-0000-000070000000}"/>
    <cellStyle name="Hyperlink 2 2 2 2 2 2 3 3" xfId="875" xr:uid="{00000000-0005-0000-0000-000071000000}"/>
    <cellStyle name="Hyperlink 2 2 2 2 2 2 4" xfId="415" xr:uid="{00000000-0005-0000-0000-000072000000}"/>
    <cellStyle name="Hyperlink 2 2 2 2 2 2 4 2" xfId="967" xr:uid="{00000000-0005-0000-0000-000073000000}"/>
    <cellStyle name="Hyperlink 2 2 2 2 2 2 5" xfId="691" xr:uid="{00000000-0005-0000-0000-000074000000}"/>
    <cellStyle name="Hyperlink 2 2 2 2 2 3" xfId="185" xr:uid="{00000000-0005-0000-0000-000075000000}"/>
    <cellStyle name="Hyperlink 2 2 2 2 2 3 2" xfId="461" xr:uid="{00000000-0005-0000-0000-000076000000}"/>
    <cellStyle name="Hyperlink 2 2 2 2 2 3 2 2" xfId="1013" xr:uid="{00000000-0005-0000-0000-000077000000}"/>
    <cellStyle name="Hyperlink 2 2 2 2 2 3 3" xfId="737" xr:uid="{00000000-0005-0000-0000-000078000000}"/>
    <cellStyle name="Hyperlink 2 2 2 2 2 4" xfId="277" xr:uid="{00000000-0005-0000-0000-000079000000}"/>
    <cellStyle name="Hyperlink 2 2 2 2 2 4 2" xfId="553" xr:uid="{00000000-0005-0000-0000-00007A000000}"/>
    <cellStyle name="Hyperlink 2 2 2 2 2 4 2 2" xfId="1105" xr:uid="{00000000-0005-0000-0000-00007B000000}"/>
    <cellStyle name="Hyperlink 2 2 2 2 2 4 3" xfId="829" xr:uid="{00000000-0005-0000-0000-00007C000000}"/>
    <cellStyle name="Hyperlink 2 2 2 2 2 5" xfId="369" xr:uid="{00000000-0005-0000-0000-00007D000000}"/>
    <cellStyle name="Hyperlink 2 2 2 2 2 5 2" xfId="921" xr:uid="{00000000-0005-0000-0000-00007E000000}"/>
    <cellStyle name="Hyperlink 2 2 2 2 2 6" xfId="645" xr:uid="{00000000-0005-0000-0000-00007F000000}"/>
    <cellStyle name="Hyperlink 2 2 2 2 3" xfId="119" xr:uid="{00000000-0005-0000-0000-000080000000}"/>
    <cellStyle name="Hyperlink 2 2 2 2 3 2" xfId="211" xr:uid="{00000000-0005-0000-0000-000081000000}"/>
    <cellStyle name="Hyperlink 2 2 2 2 3 2 2" xfId="487" xr:uid="{00000000-0005-0000-0000-000082000000}"/>
    <cellStyle name="Hyperlink 2 2 2 2 3 2 2 2" xfId="1039" xr:uid="{00000000-0005-0000-0000-000083000000}"/>
    <cellStyle name="Hyperlink 2 2 2 2 3 2 3" xfId="763" xr:uid="{00000000-0005-0000-0000-000084000000}"/>
    <cellStyle name="Hyperlink 2 2 2 2 3 3" xfId="303" xr:uid="{00000000-0005-0000-0000-000085000000}"/>
    <cellStyle name="Hyperlink 2 2 2 2 3 3 2" xfId="579" xr:uid="{00000000-0005-0000-0000-000086000000}"/>
    <cellStyle name="Hyperlink 2 2 2 2 3 3 2 2" xfId="1131" xr:uid="{00000000-0005-0000-0000-000087000000}"/>
    <cellStyle name="Hyperlink 2 2 2 2 3 3 3" xfId="855" xr:uid="{00000000-0005-0000-0000-000088000000}"/>
    <cellStyle name="Hyperlink 2 2 2 2 3 4" xfId="395" xr:uid="{00000000-0005-0000-0000-000089000000}"/>
    <cellStyle name="Hyperlink 2 2 2 2 3 4 2" xfId="947" xr:uid="{00000000-0005-0000-0000-00008A000000}"/>
    <cellStyle name="Hyperlink 2 2 2 2 3 5" xfId="671" xr:uid="{00000000-0005-0000-0000-00008B000000}"/>
    <cellStyle name="Hyperlink 2 2 2 2 4" xfId="165" xr:uid="{00000000-0005-0000-0000-00008C000000}"/>
    <cellStyle name="Hyperlink 2 2 2 2 4 2" xfId="441" xr:uid="{00000000-0005-0000-0000-00008D000000}"/>
    <cellStyle name="Hyperlink 2 2 2 2 4 2 2" xfId="993" xr:uid="{00000000-0005-0000-0000-00008E000000}"/>
    <cellStyle name="Hyperlink 2 2 2 2 4 3" xfId="717" xr:uid="{00000000-0005-0000-0000-00008F000000}"/>
    <cellStyle name="Hyperlink 2 2 2 2 5" xfId="257" xr:uid="{00000000-0005-0000-0000-000090000000}"/>
    <cellStyle name="Hyperlink 2 2 2 2 5 2" xfId="533" xr:uid="{00000000-0005-0000-0000-000091000000}"/>
    <cellStyle name="Hyperlink 2 2 2 2 5 2 2" xfId="1085" xr:uid="{00000000-0005-0000-0000-000092000000}"/>
    <cellStyle name="Hyperlink 2 2 2 2 5 3" xfId="809" xr:uid="{00000000-0005-0000-0000-000093000000}"/>
    <cellStyle name="Hyperlink 2 2 2 2 6" xfId="349" xr:uid="{00000000-0005-0000-0000-000094000000}"/>
    <cellStyle name="Hyperlink 2 2 2 2 6 2" xfId="901" xr:uid="{00000000-0005-0000-0000-000095000000}"/>
    <cellStyle name="Hyperlink 2 2 2 2 7" xfId="625" xr:uid="{00000000-0005-0000-0000-000096000000}"/>
    <cellStyle name="Hyperlink 2 2 2 3" xfId="83" xr:uid="{00000000-0005-0000-0000-000097000000}"/>
    <cellStyle name="Hyperlink 2 2 2 3 2" xfId="129" xr:uid="{00000000-0005-0000-0000-000098000000}"/>
    <cellStyle name="Hyperlink 2 2 2 3 2 2" xfId="221" xr:uid="{00000000-0005-0000-0000-000099000000}"/>
    <cellStyle name="Hyperlink 2 2 2 3 2 2 2" xfId="497" xr:uid="{00000000-0005-0000-0000-00009A000000}"/>
    <cellStyle name="Hyperlink 2 2 2 3 2 2 2 2" xfId="1049" xr:uid="{00000000-0005-0000-0000-00009B000000}"/>
    <cellStyle name="Hyperlink 2 2 2 3 2 2 3" xfId="773" xr:uid="{00000000-0005-0000-0000-00009C000000}"/>
    <cellStyle name="Hyperlink 2 2 2 3 2 3" xfId="313" xr:uid="{00000000-0005-0000-0000-00009D000000}"/>
    <cellStyle name="Hyperlink 2 2 2 3 2 3 2" xfId="589" xr:uid="{00000000-0005-0000-0000-00009E000000}"/>
    <cellStyle name="Hyperlink 2 2 2 3 2 3 2 2" xfId="1141" xr:uid="{00000000-0005-0000-0000-00009F000000}"/>
    <cellStyle name="Hyperlink 2 2 2 3 2 3 3" xfId="865" xr:uid="{00000000-0005-0000-0000-0000A0000000}"/>
    <cellStyle name="Hyperlink 2 2 2 3 2 4" xfId="405" xr:uid="{00000000-0005-0000-0000-0000A1000000}"/>
    <cellStyle name="Hyperlink 2 2 2 3 2 4 2" xfId="957" xr:uid="{00000000-0005-0000-0000-0000A2000000}"/>
    <cellStyle name="Hyperlink 2 2 2 3 2 5" xfId="681" xr:uid="{00000000-0005-0000-0000-0000A3000000}"/>
    <cellStyle name="Hyperlink 2 2 2 3 3" xfId="175" xr:uid="{00000000-0005-0000-0000-0000A4000000}"/>
    <cellStyle name="Hyperlink 2 2 2 3 3 2" xfId="451" xr:uid="{00000000-0005-0000-0000-0000A5000000}"/>
    <cellStyle name="Hyperlink 2 2 2 3 3 2 2" xfId="1003" xr:uid="{00000000-0005-0000-0000-0000A6000000}"/>
    <cellStyle name="Hyperlink 2 2 2 3 3 3" xfId="727" xr:uid="{00000000-0005-0000-0000-0000A7000000}"/>
    <cellStyle name="Hyperlink 2 2 2 3 4" xfId="267" xr:uid="{00000000-0005-0000-0000-0000A8000000}"/>
    <cellStyle name="Hyperlink 2 2 2 3 4 2" xfId="543" xr:uid="{00000000-0005-0000-0000-0000A9000000}"/>
    <cellStyle name="Hyperlink 2 2 2 3 4 2 2" xfId="1095" xr:uid="{00000000-0005-0000-0000-0000AA000000}"/>
    <cellStyle name="Hyperlink 2 2 2 3 4 3" xfId="819" xr:uid="{00000000-0005-0000-0000-0000AB000000}"/>
    <cellStyle name="Hyperlink 2 2 2 3 5" xfId="359" xr:uid="{00000000-0005-0000-0000-0000AC000000}"/>
    <cellStyle name="Hyperlink 2 2 2 3 5 2" xfId="911" xr:uid="{00000000-0005-0000-0000-0000AD000000}"/>
    <cellStyle name="Hyperlink 2 2 2 3 6" xfId="635" xr:uid="{00000000-0005-0000-0000-0000AE000000}"/>
    <cellStyle name="Hyperlink 2 2 2 4" xfId="109" xr:uid="{00000000-0005-0000-0000-0000AF000000}"/>
    <cellStyle name="Hyperlink 2 2 2 4 2" xfId="201" xr:uid="{00000000-0005-0000-0000-0000B0000000}"/>
    <cellStyle name="Hyperlink 2 2 2 4 2 2" xfId="477" xr:uid="{00000000-0005-0000-0000-0000B1000000}"/>
    <cellStyle name="Hyperlink 2 2 2 4 2 2 2" xfId="1029" xr:uid="{00000000-0005-0000-0000-0000B2000000}"/>
    <cellStyle name="Hyperlink 2 2 2 4 2 3" xfId="753" xr:uid="{00000000-0005-0000-0000-0000B3000000}"/>
    <cellStyle name="Hyperlink 2 2 2 4 3" xfId="293" xr:uid="{00000000-0005-0000-0000-0000B4000000}"/>
    <cellStyle name="Hyperlink 2 2 2 4 3 2" xfId="569" xr:uid="{00000000-0005-0000-0000-0000B5000000}"/>
    <cellStyle name="Hyperlink 2 2 2 4 3 2 2" xfId="1121" xr:uid="{00000000-0005-0000-0000-0000B6000000}"/>
    <cellStyle name="Hyperlink 2 2 2 4 3 3" xfId="845" xr:uid="{00000000-0005-0000-0000-0000B7000000}"/>
    <cellStyle name="Hyperlink 2 2 2 4 4" xfId="385" xr:uid="{00000000-0005-0000-0000-0000B8000000}"/>
    <cellStyle name="Hyperlink 2 2 2 4 4 2" xfId="937" xr:uid="{00000000-0005-0000-0000-0000B9000000}"/>
    <cellStyle name="Hyperlink 2 2 2 4 5" xfId="661" xr:uid="{00000000-0005-0000-0000-0000BA000000}"/>
    <cellStyle name="Hyperlink 2 2 2 5" xfId="155" xr:uid="{00000000-0005-0000-0000-0000BB000000}"/>
    <cellStyle name="Hyperlink 2 2 2 5 2" xfId="431" xr:uid="{00000000-0005-0000-0000-0000BC000000}"/>
    <cellStyle name="Hyperlink 2 2 2 5 2 2" xfId="983" xr:uid="{00000000-0005-0000-0000-0000BD000000}"/>
    <cellStyle name="Hyperlink 2 2 2 5 3" xfId="707" xr:uid="{00000000-0005-0000-0000-0000BE000000}"/>
    <cellStyle name="Hyperlink 2 2 2 6" xfId="247" xr:uid="{00000000-0005-0000-0000-0000BF000000}"/>
    <cellStyle name="Hyperlink 2 2 2 6 2" xfId="523" xr:uid="{00000000-0005-0000-0000-0000C0000000}"/>
    <cellStyle name="Hyperlink 2 2 2 6 2 2" xfId="1075" xr:uid="{00000000-0005-0000-0000-0000C1000000}"/>
    <cellStyle name="Hyperlink 2 2 2 6 3" xfId="799" xr:uid="{00000000-0005-0000-0000-0000C2000000}"/>
    <cellStyle name="Hyperlink 2 2 2 7" xfId="339" xr:uid="{00000000-0005-0000-0000-0000C3000000}"/>
    <cellStyle name="Hyperlink 2 2 2 7 2" xfId="891" xr:uid="{00000000-0005-0000-0000-0000C4000000}"/>
    <cellStyle name="Hyperlink 2 2 2 8" xfId="615" xr:uid="{00000000-0005-0000-0000-0000C5000000}"/>
    <cellStyle name="Hyperlink 2 2 3" xfId="68" xr:uid="{00000000-0005-0000-0000-0000C6000000}"/>
    <cellStyle name="Hyperlink 2 2 3 2" xfId="88" xr:uid="{00000000-0005-0000-0000-0000C7000000}"/>
    <cellStyle name="Hyperlink 2 2 3 2 2" xfId="134" xr:uid="{00000000-0005-0000-0000-0000C8000000}"/>
    <cellStyle name="Hyperlink 2 2 3 2 2 2" xfId="226" xr:uid="{00000000-0005-0000-0000-0000C9000000}"/>
    <cellStyle name="Hyperlink 2 2 3 2 2 2 2" xfId="502" xr:uid="{00000000-0005-0000-0000-0000CA000000}"/>
    <cellStyle name="Hyperlink 2 2 3 2 2 2 2 2" xfId="1054" xr:uid="{00000000-0005-0000-0000-0000CB000000}"/>
    <cellStyle name="Hyperlink 2 2 3 2 2 2 3" xfId="778" xr:uid="{00000000-0005-0000-0000-0000CC000000}"/>
    <cellStyle name="Hyperlink 2 2 3 2 2 3" xfId="318" xr:uid="{00000000-0005-0000-0000-0000CD000000}"/>
    <cellStyle name="Hyperlink 2 2 3 2 2 3 2" xfId="594" xr:uid="{00000000-0005-0000-0000-0000CE000000}"/>
    <cellStyle name="Hyperlink 2 2 3 2 2 3 2 2" xfId="1146" xr:uid="{00000000-0005-0000-0000-0000CF000000}"/>
    <cellStyle name="Hyperlink 2 2 3 2 2 3 3" xfId="870" xr:uid="{00000000-0005-0000-0000-0000D0000000}"/>
    <cellStyle name="Hyperlink 2 2 3 2 2 4" xfId="410" xr:uid="{00000000-0005-0000-0000-0000D1000000}"/>
    <cellStyle name="Hyperlink 2 2 3 2 2 4 2" xfId="962" xr:uid="{00000000-0005-0000-0000-0000D2000000}"/>
    <cellStyle name="Hyperlink 2 2 3 2 2 5" xfId="686" xr:uid="{00000000-0005-0000-0000-0000D3000000}"/>
    <cellStyle name="Hyperlink 2 2 3 2 3" xfId="180" xr:uid="{00000000-0005-0000-0000-0000D4000000}"/>
    <cellStyle name="Hyperlink 2 2 3 2 3 2" xfId="456" xr:uid="{00000000-0005-0000-0000-0000D5000000}"/>
    <cellStyle name="Hyperlink 2 2 3 2 3 2 2" xfId="1008" xr:uid="{00000000-0005-0000-0000-0000D6000000}"/>
    <cellStyle name="Hyperlink 2 2 3 2 3 3" xfId="732" xr:uid="{00000000-0005-0000-0000-0000D7000000}"/>
    <cellStyle name="Hyperlink 2 2 3 2 4" xfId="272" xr:uid="{00000000-0005-0000-0000-0000D8000000}"/>
    <cellStyle name="Hyperlink 2 2 3 2 4 2" xfId="548" xr:uid="{00000000-0005-0000-0000-0000D9000000}"/>
    <cellStyle name="Hyperlink 2 2 3 2 4 2 2" xfId="1100" xr:uid="{00000000-0005-0000-0000-0000DA000000}"/>
    <cellStyle name="Hyperlink 2 2 3 2 4 3" xfId="824" xr:uid="{00000000-0005-0000-0000-0000DB000000}"/>
    <cellStyle name="Hyperlink 2 2 3 2 5" xfId="364" xr:uid="{00000000-0005-0000-0000-0000DC000000}"/>
    <cellStyle name="Hyperlink 2 2 3 2 5 2" xfId="916" xr:uid="{00000000-0005-0000-0000-0000DD000000}"/>
    <cellStyle name="Hyperlink 2 2 3 2 6" xfId="640" xr:uid="{00000000-0005-0000-0000-0000DE000000}"/>
    <cellStyle name="Hyperlink 2 2 3 3" xfId="114" xr:uid="{00000000-0005-0000-0000-0000DF000000}"/>
    <cellStyle name="Hyperlink 2 2 3 3 2" xfId="206" xr:uid="{00000000-0005-0000-0000-0000E0000000}"/>
    <cellStyle name="Hyperlink 2 2 3 3 2 2" xfId="482" xr:uid="{00000000-0005-0000-0000-0000E1000000}"/>
    <cellStyle name="Hyperlink 2 2 3 3 2 2 2" xfId="1034" xr:uid="{00000000-0005-0000-0000-0000E2000000}"/>
    <cellStyle name="Hyperlink 2 2 3 3 2 3" xfId="758" xr:uid="{00000000-0005-0000-0000-0000E3000000}"/>
    <cellStyle name="Hyperlink 2 2 3 3 3" xfId="298" xr:uid="{00000000-0005-0000-0000-0000E4000000}"/>
    <cellStyle name="Hyperlink 2 2 3 3 3 2" xfId="574" xr:uid="{00000000-0005-0000-0000-0000E5000000}"/>
    <cellStyle name="Hyperlink 2 2 3 3 3 2 2" xfId="1126" xr:uid="{00000000-0005-0000-0000-0000E6000000}"/>
    <cellStyle name="Hyperlink 2 2 3 3 3 3" xfId="850" xr:uid="{00000000-0005-0000-0000-0000E7000000}"/>
    <cellStyle name="Hyperlink 2 2 3 3 4" xfId="390" xr:uid="{00000000-0005-0000-0000-0000E8000000}"/>
    <cellStyle name="Hyperlink 2 2 3 3 4 2" xfId="942" xr:uid="{00000000-0005-0000-0000-0000E9000000}"/>
    <cellStyle name="Hyperlink 2 2 3 3 5" xfId="666" xr:uid="{00000000-0005-0000-0000-0000EA000000}"/>
    <cellStyle name="Hyperlink 2 2 3 4" xfId="160" xr:uid="{00000000-0005-0000-0000-0000EB000000}"/>
    <cellStyle name="Hyperlink 2 2 3 4 2" xfId="436" xr:uid="{00000000-0005-0000-0000-0000EC000000}"/>
    <cellStyle name="Hyperlink 2 2 3 4 2 2" xfId="988" xr:uid="{00000000-0005-0000-0000-0000ED000000}"/>
    <cellStyle name="Hyperlink 2 2 3 4 3" xfId="712" xr:uid="{00000000-0005-0000-0000-0000EE000000}"/>
    <cellStyle name="Hyperlink 2 2 3 5" xfId="252" xr:uid="{00000000-0005-0000-0000-0000EF000000}"/>
    <cellStyle name="Hyperlink 2 2 3 5 2" xfId="528" xr:uid="{00000000-0005-0000-0000-0000F0000000}"/>
    <cellStyle name="Hyperlink 2 2 3 5 2 2" xfId="1080" xr:uid="{00000000-0005-0000-0000-0000F1000000}"/>
    <cellStyle name="Hyperlink 2 2 3 5 3" xfId="804" xr:uid="{00000000-0005-0000-0000-0000F2000000}"/>
    <cellStyle name="Hyperlink 2 2 3 6" xfId="344" xr:uid="{00000000-0005-0000-0000-0000F3000000}"/>
    <cellStyle name="Hyperlink 2 2 3 6 2" xfId="896" xr:uid="{00000000-0005-0000-0000-0000F4000000}"/>
    <cellStyle name="Hyperlink 2 2 3 7" xfId="620" xr:uid="{00000000-0005-0000-0000-0000F5000000}"/>
    <cellStyle name="Hyperlink 2 2 4" xfId="78" xr:uid="{00000000-0005-0000-0000-0000F6000000}"/>
    <cellStyle name="Hyperlink 2 2 4 2" xfId="124" xr:uid="{00000000-0005-0000-0000-0000F7000000}"/>
    <cellStyle name="Hyperlink 2 2 4 2 2" xfId="216" xr:uid="{00000000-0005-0000-0000-0000F8000000}"/>
    <cellStyle name="Hyperlink 2 2 4 2 2 2" xfId="492" xr:uid="{00000000-0005-0000-0000-0000F9000000}"/>
    <cellStyle name="Hyperlink 2 2 4 2 2 2 2" xfId="1044" xr:uid="{00000000-0005-0000-0000-0000FA000000}"/>
    <cellStyle name="Hyperlink 2 2 4 2 2 3" xfId="768" xr:uid="{00000000-0005-0000-0000-0000FB000000}"/>
    <cellStyle name="Hyperlink 2 2 4 2 3" xfId="308" xr:uid="{00000000-0005-0000-0000-0000FC000000}"/>
    <cellStyle name="Hyperlink 2 2 4 2 3 2" xfId="584" xr:uid="{00000000-0005-0000-0000-0000FD000000}"/>
    <cellStyle name="Hyperlink 2 2 4 2 3 2 2" xfId="1136" xr:uid="{00000000-0005-0000-0000-0000FE000000}"/>
    <cellStyle name="Hyperlink 2 2 4 2 3 3" xfId="860" xr:uid="{00000000-0005-0000-0000-0000FF000000}"/>
    <cellStyle name="Hyperlink 2 2 4 2 4" xfId="400" xr:uid="{00000000-0005-0000-0000-000000010000}"/>
    <cellStyle name="Hyperlink 2 2 4 2 4 2" xfId="952" xr:uid="{00000000-0005-0000-0000-000001010000}"/>
    <cellStyle name="Hyperlink 2 2 4 2 5" xfId="676" xr:uid="{00000000-0005-0000-0000-000002010000}"/>
    <cellStyle name="Hyperlink 2 2 4 3" xfId="170" xr:uid="{00000000-0005-0000-0000-000003010000}"/>
    <cellStyle name="Hyperlink 2 2 4 3 2" xfId="446" xr:uid="{00000000-0005-0000-0000-000004010000}"/>
    <cellStyle name="Hyperlink 2 2 4 3 2 2" xfId="998" xr:uid="{00000000-0005-0000-0000-000005010000}"/>
    <cellStyle name="Hyperlink 2 2 4 3 3" xfId="722" xr:uid="{00000000-0005-0000-0000-000006010000}"/>
    <cellStyle name="Hyperlink 2 2 4 4" xfId="262" xr:uid="{00000000-0005-0000-0000-000007010000}"/>
    <cellStyle name="Hyperlink 2 2 4 4 2" xfId="538" xr:uid="{00000000-0005-0000-0000-000008010000}"/>
    <cellStyle name="Hyperlink 2 2 4 4 2 2" xfId="1090" xr:uid="{00000000-0005-0000-0000-000009010000}"/>
    <cellStyle name="Hyperlink 2 2 4 4 3" xfId="814" xr:uid="{00000000-0005-0000-0000-00000A010000}"/>
    <cellStyle name="Hyperlink 2 2 4 5" xfId="354" xr:uid="{00000000-0005-0000-0000-00000B010000}"/>
    <cellStyle name="Hyperlink 2 2 4 5 2" xfId="906" xr:uid="{00000000-0005-0000-0000-00000C010000}"/>
    <cellStyle name="Hyperlink 2 2 4 6" xfId="630" xr:uid="{00000000-0005-0000-0000-00000D010000}"/>
    <cellStyle name="Hyperlink 2 2 5" xfId="99" xr:uid="{00000000-0005-0000-0000-00000E010000}"/>
    <cellStyle name="Hyperlink 2 2 5 2" xfId="145" xr:uid="{00000000-0005-0000-0000-00000F010000}"/>
    <cellStyle name="Hyperlink 2 2 5 2 2" xfId="237" xr:uid="{00000000-0005-0000-0000-000010010000}"/>
    <cellStyle name="Hyperlink 2 2 5 2 2 2" xfId="513" xr:uid="{00000000-0005-0000-0000-000011010000}"/>
    <cellStyle name="Hyperlink 2 2 5 2 2 2 2" xfId="1065" xr:uid="{00000000-0005-0000-0000-000012010000}"/>
    <cellStyle name="Hyperlink 2 2 5 2 2 3" xfId="789" xr:uid="{00000000-0005-0000-0000-000013010000}"/>
    <cellStyle name="Hyperlink 2 2 5 2 3" xfId="329" xr:uid="{00000000-0005-0000-0000-000014010000}"/>
    <cellStyle name="Hyperlink 2 2 5 2 3 2" xfId="605" xr:uid="{00000000-0005-0000-0000-000015010000}"/>
    <cellStyle name="Hyperlink 2 2 5 2 3 2 2" xfId="1157" xr:uid="{00000000-0005-0000-0000-000016010000}"/>
    <cellStyle name="Hyperlink 2 2 5 2 3 3" xfId="881" xr:uid="{00000000-0005-0000-0000-000017010000}"/>
    <cellStyle name="Hyperlink 2 2 5 2 4" xfId="421" xr:uid="{00000000-0005-0000-0000-000018010000}"/>
    <cellStyle name="Hyperlink 2 2 5 2 4 2" xfId="973" xr:uid="{00000000-0005-0000-0000-000019010000}"/>
    <cellStyle name="Hyperlink 2 2 5 2 5" xfId="697" xr:uid="{00000000-0005-0000-0000-00001A010000}"/>
    <cellStyle name="Hyperlink 2 2 5 3" xfId="191" xr:uid="{00000000-0005-0000-0000-00001B010000}"/>
    <cellStyle name="Hyperlink 2 2 5 3 2" xfId="467" xr:uid="{00000000-0005-0000-0000-00001C010000}"/>
    <cellStyle name="Hyperlink 2 2 5 3 2 2" xfId="1019" xr:uid="{00000000-0005-0000-0000-00001D010000}"/>
    <cellStyle name="Hyperlink 2 2 5 3 3" xfId="743" xr:uid="{00000000-0005-0000-0000-00001E010000}"/>
    <cellStyle name="Hyperlink 2 2 5 4" xfId="283" xr:uid="{00000000-0005-0000-0000-00001F010000}"/>
    <cellStyle name="Hyperlink 2 2 5 4 2" xfId="559" xr:uid="{00000000-0005-0000-0000-000020010000}"/>
    <cellStyle name="Hyperlink 2 2 5 4 2 2" xfId="1111" xr:uid="{00000000-0005-0000-0000-000021010000}"/>
    <cellStyle name="Hyperlink 2 2 5 4 3" xfId="835" xr:uid="{00000000-0005-0000-0000-000022010000}"/>
    <cellStyle name="Hyperlink 2 2 5 5" xfId="375" xr:uid="{00000000-0005-0000-0000-000023010000}"/>
    <cellStyle name="Hyperlink 2 2 5 5 2" xfId="927" xr:uid="{00000000-0005-0000-0000-000024010000}"/>
    <cellStyle name="Hyperlink 2 2 5 6" xfId="651" xr:uid="{00000000-0005-0000-0000-000025010000}"/>
    <cellStyle name="Hyperlink 2 2 6" xfId="104" xr:uid="{00000000-0005-0000-0000-000026010000}"/>
    <cellStyle name="Hyperlink 2 2 6 2" xfId="196" xr:uid="{00000000-0005-0000-0000-000027010000}"/>
    <cellStyle name="Hyperlink 2 2 6 2 2" xfId="472" xr:uid="{00000000-0005-0000-0000-000028010000}"/>
    <cellStyle name="Hyperlink 2 2 6 2 2 2" xfId="1024" xr:uid="{00000000-0005-0000-0000-000029010000}"/>
    <cellStyle name="Hyperlink 2 2 6 2 3" xfId="748" xr:uid="{00000000-0005-0000-0000-00002A010000}"/>
    <cellStyle name="Hyperlink 2 2 6 3" xfId="288" xr:uid="{00000000-0005-0000-0000-00002B010000}"/>
    <cellStyle name="Hyperlink 2 2 6 3 2" xfId="564" xr:uid="{00000000-0005-0000-0000-00002C010000}"/>
    <cellStyle name="Hyperlink 2 2 6 3 2 2" xfId="1116" xr:uid="{00000000-0005-0000-0000-00002D010000}"/>
    <cellStyle name="Hyperlink 2 2 6 3 3" xfId="840" xr:uid="{00000000-0005-0000-0000-00002E010000}"/>
    <cellStyle name="Hyperlink 2 2 6 4" xfId="380" xr:uid="{00000000-0005-0000-0000-00002F010000}"/>
    <cellStyle name="Hyperlink 2 2 6 4 2" xfId="932" xr:uid="{00000000-0005-0000-0000-000030010000}"/>
    <cellStyle name="Hyperlink 2 2 6 5" xfId="656" xr:uid="{00000000-0005-0000-0000-000031010000}"/>
    <cellStyle name="Hyperlink 2 2 7" xfId="150" xr:uid="{00000000-0005-0000-0000-000032010000}"/>
    <cellStyle name="Hyperlink 2 2 7 2" xfId="426" xr:uid="{00000000-0005-0000-0000-000033010000}"/>
    <cellStyle name="Hyperlink 2 2 7 2 2" xfId="978" xr:uid="{00000000-0005-0000-0000-000034010000}"/>
    <cellStyle name="Hyperlink 2 2 7 3" xfId="702" xr:uid="{00000000-0005-0000-0000-000035010000}"/>
    <cellStyle name="Hyperlink 2 2 8" xfId="242" xr:uid="{00000000-0005-0000-0000-000036010000}"/>
    <cellStyle name="Hyperlink 2 2 8 2" xfId="518" xr:uid="{00000000-0005-0000-0000-000037010000}"/>
    <cellStyle name="Hyperlink 2 2 8 2 2" xfId="1070" xr:uid="{00000000-0005-0000-0000-000038010000}"/>
    <cellStyle name="Hyperlink 2 2 8 3" xfId="794" xr:uid="{00000000-0005-0000-0000-000039010000}"/>
    <cellStyle name="Hyperlink 2 2 9" xfId="334" xr:uid="{00000000-0005-0000-0000-00003A010000}"/>
    <cellStyle name="Hyperlink 2 2 9 2" xfId="886" xr:uid="{00000000-0005-0000-0000-00003B010000}"/>
    <cellStyle name="Hyperlink 2 3" xfId="60" xr:uid="{00000000-0005-0000-0000-00003C010000}"/>
    <cellStyle name="Hyperlink 2 3 2" xfId="71" xr:uid="{00000000-0005-0000-0000-00003D010000}"/>
    <cellStyle name="Hyperlink 2 3 2 2" xfId="91" xr:uid="{00000000-0005-0000-0000-00003E010000}"/>
    <cellStyle name="Hyperlink 2 3 2 2 2" xfId="137" xr:uid="{00000000-0005-0000-0000-00003F010000}"/>
    <cellStyle name="Hyperlink 2 3 2 2 2 2" xfId="229" xr:uid="{00000000-0005-0000-0000-000040010000}"/>
    <cellStyle name="Hyperlink 2 3 2 2 2 2 2" xfId="505" xr:uid="{00000000-0005-0000-0000-000041010000}"/>
    <cellStyle name="Hyperlink 2 3 2 2 2 2 2 2" xfId="1057" xr:uid="{00000000-0005-0000-0000-000042010000}"/>
    <cellStyle name="Hyperlink 2 3 2 2 2 2 3" xfId="781" xr:uid="{00000000-0005-0000-0000-000043010000}"/>
    <cellStyle name="Hyperlink 2 3 2 2 2 3" xfId="321" xr:uid="{00000000-0005-0000-0000-000044010000}"/>
    <cellStyle name="Hyperlink 2 3 2 2 2 3 2" xfId="597" xr:uid="{00000000-0005-0000-0000-000045010000}"/>
    <cellStyle name="Hyperlink 2 3 2 2 2 3 2 2" xfId="1149" xr:uid="{00000000-0005-0000-0000-000046010000}"/>
    <cellStyle name="Hyperlink 2 3 2 2 2 3 3" xfId="873" xr:uid="{00000000-0005-0000-0000-000047010000}"/>
    <cellStyle name="Hyperlink 2 3 2 2 2 4" xfId="413" xr:uid="{00000000-0005-0000-0000-000048010000}"/>
    <cellStyle name="Hyperlink 2 3 2 2 2 4 2" xfId="965" xr:uid="{00000000-0005-0000-0000-000049010000}"/>
    <cellStyle name="Hyperlink 2 3 2 2 2 5" xfId="689" xr:uid="{00000000-0005-0000-0000-00004A010000}"/>
    <cellStyle name="Hyperlink 2 3 2 2 3" xfId="183" xr:uid="{00000000-0005-0000-0000-00004B010000}"/>
    <cellStyle name="Hyperlink 2 3 2 2 3 2" xfId="459" xr:uid="{00000000-0005-0000-0000-00004C010000}"/>
    <cellStyle name="Hyperlink 2 3 2 2 3 2 2" xfId="1011" xr:uid="{00000000-0005-0000-0000-00004D010000}"/>
    <cellStyle name="Hyperlink 2 3 2 2 3 3" xfId="735" xr:uid="{00000000-0005-0000-0000-00004E010000}"/>
    <cellStyle name="Hyperlink 2 3 2 2 4" xfId="275" xr:uid="{00000000-0005-0000-0000-00004F010000}"/>
    <cellStyle name="Hyperlink 2 3 2 2 4 2" xfId="551" xr:uid="{00000000-0005-0000-0000-000050010000}"/>
    <cellStyle name="Hyperlink 2 3 2 2 4 2 2" xfId="1103" xr:uid="{00000000-0005-0000-0000-000051010000}"/>
    <cellStyle name="Hyperlink 2 3 2 2 4 3" xfId="827" xr:uid="{00000000-0005-0000-0000-000052010000}"/>
    <cellStyle name="Hyperlink 2 3 2 2 5" xfId="367" xr:uid="{00000000-0005-0000-0000-000053010000}"/>
    <cellStyle name="Hyperlink 2 3 2 2 5 2" xfId="919" xr:uid="{00000000-0005-0000-0000-000054010000}"/>
    <cellStyle name="Hyperlink 2 3 2 2 6" xfId="643" xr:uid="{00000000-0005-0000-0000-000055010000}"/>
    <cellStyle name="Hyperlink 2 3 2 3" xfId="117" xr:uid="{00000000-0005-0000-0000-000056010000}"/>
    <cellStyle name="Hyperlink 2 3 2 3 2" xfId="209" xr:uid="{00000000-0005-0000-0000-000057010000}"/>
    <cellStyle name="Hyperlink 2 3 2 3 2 2" xfId="485" xr:uid="{00000000-0005-0000-0000-000058010000}"/>
    <cellStyle name="Hyperlink 2 3 2 3 2 2 2" xfId="1037" xr:uid="{00000000-0005-0000-0000-000059010000}"/>
    <cellStyle name="Hyperlink 2 3 2 3 2 3" xfId="761" xr:uid="{00000000-0005-0000-0000-00005A010000}"/>
    <cellStyle name="Hyperlink 2 3 2 3 3" xfId="301" xr:uid="{00000000-0005-0000-0000-00005B010000}"/>
    <cellStyle name="Hyperlink 2 3 2 3 3 2" xfId="577" xr:uid="{00000000-0005-0000-0000-00005C010000}"/>
    <cellStyle name="Hyperlink 2 3 2 3 3 2 2" xfId="1129" xr:uid="{00000000-0005-0000-0000-00005D010000}"/>
    <cellStyle name="Hyperlink 2 3 2 3 3 3" xfId="853" xr:uid="{00000000-0005-0000-0000-00005E010000}"/>
    <cellStyle name="Hyperlink 2 3 2 3 4" xfId="393" xr:uid="{00000000-0005-0000-0000-00005F010000}"/>
    <cellStyle name="Hyperlink 2 3 2 3 4 2" xfId="945" xr:uid="{00000000-0005-0000-0000-000060010000}"/>
    <cellStyle name="Hyperlink 2 3 2 3 5" xfId="669" xr:uid="{00000000-0005-0000-0000-000061010000}"/>
    <cellStyle name="Hyperlink 2 3 2 4" xfId="163" xr:uid="{00000000-0005-0000-0000-000062010000}"/>
    <cellStyle name="Hyperlink 2 3 2 4 2" xfId="439" xr:uid="{00000000-0005-0000-0000-000063010000}"/>
    <cellStyle name="Hyperlink 2 3 2 4 2 2" xfId="991" xr:uid="{00000000-0005-0000-0000-000064010000}"/>
    <cellStyle name="Hyperlink 2 3 2 4 3" xfId="715" xr:uid="{00000000-0005-0000-0000-000065010000}"/>
    <cellStyle name="Hyperlink 2 3 2 5" xfId="255" xr:uid="{00000000-0005-0000-0000-000066010000}"/>
    <cellStyle name="Hyperlink 2 3 2 5 2" xfId="531" xr:uid="{00000000-0005-0000-0000-000067010000}"/>
    <cellStyle name="Hyperlink 2 3 2 5 2 2" xfId="1083" xr:uid="{00000000-0005-0000-0000-000068010000}"/>
    <cellStyle name="Hyperlink 2 3 2 5 3" xfId="807" xr:uid="{00000000-0005-0000-0000-000069010000}"/>
    <cellStyle name="Hyperlink 2 3 2 6" xfId="347" xr:uid="{00000000-0005-0000-0000-00006A010000}"/>
    <cellStyle name="Hyperlink 2 3 2 6 2" xfId="899" xr:uid="{00000000-0005-0000-0000-00006B010000}"/>
    <cellStyle name="Hyperlink 2 3 2 7" xfId="623" xr:uid="{00000000-0005-0000-0000-00006C010000}"/>
    <cellStyle name="Hyperlink 2 3 3" xfId="81" xr:uid="{00000000-0005-0000-0000-00006D010000}"/>
    <cellStyle name="Hyperlink 2 3 3 2" xfId="127" xr:uid="{00000000-0005-0000-0000-00006E010000}"/>
    <cellStyle name="Hyperlink 2 3 3 2 2" xfId="219" xr:uid="{00000000-0005-0000-0000-00006F010000}"/>
    <cellStyle name="Hyperlink 2 3 3 2 2 2" xfId="495" xr:uid="{00000000-0005-0000-0000-000070010000}"/>
    <cellStyle name="Hyperlink 2 3 3 2 2 2 2" xfId="1047" xr:uid="{00000000-0005-0000-0000-000071010000}"/>
    <cellStyle name="Hyperlink 2 3 3 2 2 3" xfId="771" xr:uid="{00000000-0005-0000-0000-000072010000}"/>
    <cellStyle name="Hyperlink 2 3 3 2 3" xfId="311" xr:uid="{00000000-0005-0000-0000-000073010000}"/>
    <cellStyle name="Hyperlink 2 3 3 2 3 2" xfId="587" xr:uid="{00000000-0005-0000-0000-000074010000}"/>
    <cellStyle name="Hyperlink 2 3 3 2 3 2 2" xfId="1139" xr:uid="{00000000-0005-0000-0000-000075010000}"/>
    <cellStyle name="Hyperlink 2 3 3 2 3 3" xfId="863" xr:uid="{00000000-0005-0000-0000-000076010000}"/>
    <cellStyle name="Hyperlink 2 3 3 2 4" xfId="403" xr:uid="{00000000-0005-0000-0000-000077010000}"/>
    <cellStyle name="Hyperlink 2 3 3 2 4 2" xfId="955" xr:uid="{00000000-0005-0000-0000-000078010000}"/>
    <cellStyle name="Hyperlink 2 3 3 2 5" xfId="679" xr:uid="{00000000-0005-0000-0000-000079010000}"/>
    <cellStyle name="Hyperlink 2 3 3 3" xfId="173" xr:uid="{00000000-0005-0000-0000-00007A010000}"/>
    <cellStyle name="Hyperlink 2 3 3 3 2" xfId="449" xr:uid="{00000000-0005-0000-0000-00007B010000}"/>
    <cellStyle name="Hyperlink 2 3 3 3 2 2" xfId="1001" xr:uid="{00000000-0005-0000-0000-00007C010000}"/>
    <cellStyle name="Hyperlink 2 3 3 3 3" xfId="725" xr:uid="{00000000-0005-0000-0000-00007D010000}"/>
    <cellStyle name="Hyperlink 2 3 3 4" xfId="265" xr:uid="{00000000-0005-0000-0000-00007E010000}"/>
    <cellStyle name="Hyperlink 2 3 3 4 2" xfId="541" xr:uid="{00000000-0005-0000-0000-00007F010000}"/>
    <cellStyle name="Hyperlink 2 3 3 4 2 2" xfId="1093" xr:uid="{00000000-0005-0000-0000-000080010000}"/>
    <cellStyle name="Hyperlink 2 3 3 4 3" xfId="817" xr:uid="{00000000-0005-0000-0000-000081010000}"/>
    <cellStyle name="Hyperlink 2 3 3 5" xfId="357" xr:uid="{00000000-0005-0000-0000-000082010000}"/>
    <cellStyle name="Hyperlink 2 3 3 5 2" xfId="909" xr:uid="{00000000-0005-0000-0000-000083010000}"/>
    <cellStyle name="Hyperlink 2 3 3 6" xfId="633" xr:uid="{00000000-0005-0000-0000-000084010000}"/>
    <cellStyle name="Hyperlink 2 3 4" xfId="107" xr:uid="{00000000-0005-0000-0000-000085010000}"/>
    <cellStyle name="Hyperlink 2 3 4 2" xfId="199" xr:uid="{00000000-0005-0000-0000-000086010000}"/>
    <cellStyle name="Hyperlink 2 3 4 2 2" xfId="475" xr:uid="{00000000-0005-0000-0000-000087010000}"/>
    <cellStyle name="Hyperlink 2 3 4 2 2 2" xfId="1027" xr:uid="{00000000-0005-0000-0000-000088010000}"/>
    <cellStyle name="Hyperlink 2 3 4 2 3" xfId="751" xr:uid="{00000000-0005-0000-0000-000089010000}"/>
    <cellStyle name="Hyperlink 2 3 4 3" xfId="291" xr:uid="{00000000-0005-0000-0000-00008A010000}"/>
    <cellStyle name="Hyperlink 2 3 4 3 2" xfId="567" xr:uid="{00000000-0005-0000-0000-00008B010000}"/>
    <cellStyle name="Hyperlink 2 3 4 3 2 2" xfId="1119" xr:uid="{00000000-0005-0000-0000-00008C010000}"/>
    <cellStyle name="Hyperlink 2 3 4 3 3" xfId="843" xr:uid="{00000000-0005-0000-0000-00008D010000}"/>
    <cellStyle name="Hyperlink 2 3 4 4" xfId="383" xr:uid="{00000000-0005-0000-0000-00008E010000}"/>
    <cellStyle name="Hyperlink 2 3 4 4 2" xfId="935" xr:uid="{00000000-0005-0000-0000-00008F010000}"/>
    <cellStyle name="Hyperlink 2 3 4 5" xfId="659" xr:uid="{00000000-0005-0000-0000-000090010000}"/>
    <cellStyle name="Hyperlink 2 3 5" xfId="153" xr:uid="{00000000-0005-0000-0000-000091010000}"/>
    <cellStyle name="Hyperlink 2 3 5 2" xfId="429" xr:uid="{00000000-0005-0000-0000-000092010000}"/>
    <cellStyle name="Hyperlink 2 3 5 2 2" xfId="981" xr:uid="{00000000-0005-0000-0000-000093010000}"/>
    <cellStyle name="Hyperlink 2 3 5 3" xfId="705" xr:uid="{00000000-0005-0000-0000-000094010000}"/>
    <cellStyle name="Hyperlink 2 3 6" xfId="245" xr:uid="{00000000-0005-0000-0000-000095010000}"/>
    <cellStyle name="Hyperlink 2 3 6 2" xfId="521" xr:uid="{00000000-0005-0000-0000-000096010000}"/>
    <cellStyle name="Hyperlink 2 3 6 2 2" xfId="1073" xr:uid="{00000000-0005-0000-0000-000097010000}"/>
    <cellStyle name="Hyperlink 2 3 6 3" xfId="797" xr:uid="{00000000-0005-0000-0000-000098010000}"/>
    <cellStyle name="Hyperlink 2 3 7" xfId="337" xr:uid="{00000000-0005-0000-0000-000099010000}"/>
    <cellStyle name="Hyperlink 2 3 7 2" xfId="889" xr:uid="{00000000-0005-0000-0000-00009A010000}"/>
    <cellStyle name="Hyperlink 2 3 8" xfId="613" xr:uid="{00000000-0005-0000-0000-00009B010000}"/>
    <cellStyle name="Hyperlink 2 4" xfId="66" xr:uid="{00000000-0005-0000-0000-00009C010000}"/>
    <cellStyle name="Hyperlink 2 4 2" xfId="86" xr:uid="{00000000-0005-0000-0000-00009D010000}"/>
    <cellStyle name="Hyperlink 2 4 2 2" xfId="132" xr:uid="{00000000-0005-0000-0000-00009E010000}"/>
    <cellStyle name="Hyperlink 2 4 2 2 2" xfId="224" xr:uid="{00000000-0005-0000-0000-00009F010000}"/>
    <cellStyle name="Hyperlink 2 4 2 2 2 2" xfId="500" xr:uid="{00000000-0005-0000-0000-0000A0010000}"/>
    <cellStyle name="Hyperlink 2 4 2 2 2 2 2" xfId="1052" xr:uid="{00000000-0005-0000-0000-0000A1010000}"/>
    <cellStyle name="Hyperlink 2 4 2 2 2 3" xfId="776" xr:uid="{00000000-0005-0000-0000-0000A2010000}"/>
    <cellStyle name="Hyperlink 2 4 2 2 3" xfId="316" xr:uid="{00000000-0005-0000-0000-0000A3010000}"/>
    <cellStyle name="Hyperlink 2 4 2 2 3 2" xfId="592" xr:uid="{00000000-0005-0000-0000-0000A4010000}"/>
    <cellStyle name="Hyperlink 2 4 2 2 3 2 2" xfId="1144" xr:uid="{00000000-0005-0000-0000-0000A5010000}"/>
    <cellStyle name="Hyperlink 2 4 2 2 3 3" xfId="868" xr:uid="{00000000-0005-0000-0000-0000A6010000}"/>
    <cellStyle name="Hyperlink 2 4 2 2 4" xfId="408" xr:uid="{00000000-0005-0000-0000-0000A7010000}"/>
    <cellStyle name="Hyperlink 2 4 2 2 4 2" xfId="960" xr:uid="{00000000-0005-0000-0000-0000A8010000}"/>
    <cellStyle name="Hyperlink 2 4 2 2 5" xfId="684" xr:uid="{00000000-0005-0000-0000-0000A9010000}"/>
    <cellStyle name="Hyperlink 2 4 2 3" xfId="178" xr:uid="{00000000-0005-0000-0000-0000AA010000}"/>
    <cellStyle name="Hyperlink 2 4 2 3 2" xfId="454" xr:uid="{00000000-0005-0000-0000-0000AB010000}"/>
    <cellStyle name="Hyperlink 2 4 2 3 2 2" xfId="1006" xr:uid="{00000000-0005-0000-0000-0000AC010000}"/>
    <cellStyle name="Hyperlink 2 4 2 3 3" xfId="730" xr:uid="{00000000-0005-0000-0000-0000AD010000}"/>
    <cellStyle name="Hyperlink 2 4 2 4" xfId="270" xr:uid="{00000000-0005-0000-0000-0000AE010000}"/>
    <cellStyle name="Hyperlink 2 4 2 4 2" xfId="546" xr:uid="{00000000-0005-0000-0000-0000AF010000}"/>
    <cellStyle name="Hyperlink 2 4 2 4 2 2" xfId="1098" xr:uid="{00000000-0005-0000-0000-0000B0010000}"/>
    <cellStyle name="Hyperlink 2 4 2 4 3" xfId="822" xr:uid="{00000000-0005-0000-0000-0000B1010000}"/>
    <cellStyle name="Hyperlink 2 4 2 5" xfId="362" xr:uid="{00000000-0005-0000-0000-0000B2010000}"/>
    <cellStyle name="Hyperlink 2 4 2 5 2" xfId="914" xr:uid="{00000000-0005-0000-0000-0000B3010000}"/>
    <cellStyle name="Hyperlink 2 4 2 6" xfId="638" xr:uid="{00000000-0005-0000-0000-0000B4010000}"/>
    <cellStyle name="Hyperlink 2 4 3" xfId="112" xr:uid="{00000000-0005-0000-0000-0000B5010000}"/>
    <cellStyle name="Hyperlink 2 4 3 2" xfId="204" xr:uid="{00000000-0005-0000-0000-0000B6010000}"/>
    <cellStyle name="Hyperlink 2 4 3 2 2" xfId="480" xr:uid="{00000000-0005-0000-0000-0000B7010000}"/>
    <cellStyle name="Hyperlink 2 4 3 2 2 2" xfId="1032" xr:uid="{00000000-0005-0000-0000-0000B8010000}"/>
    <cellStyle name="Hyperlink 2 4 3 2 3" xfId="756" xr:uid="{00000000-0005-0000-0000-0000B9010000}"/>
    <cellStyle name="Hyperlink 2 4 3 3" xfId="296" xr:uid="{00000000-0005-0000-0000-0000BA010000}"/>
    <cellStyle name="Hyperlink 2 4 3 3 2" xfId="572" xr:uid="{00000000-0005-0000-0000-0000BB010000}"/>
    <cellStyle name="Hyperlink 2 4 3 3 2 2" xfId="1124" xr:uid="{00000000-0005-0000-0000-0000BC010000}"/>
    <cellStyle name="Hyperlink 2 4 3 3 3" xfId="848" xr:uid="{00000000-0005-0000-0000-0000BD010000}"/>
    <cellStyle name="Hyperlink 2 4 3 4" xfId="388" xr:uid="{00000000-0005-0000-0000-0000BE010000}"/>
    <cellStyle name="Hyperlink 2 4 3 4 2" xfId="940" xr:uid="{00000000-0005-0000-0000-0000BF010000}"/>
    <cellStyle name="Hyperlink 2 4 3 5" xfId="664" xr:uid="{00000000-0005-0000-0000-0000C0010000}"/>
    <cellStyle name="Hyperlink 2 4 4" xfId="158" xr:uid="{00000000-0005-0000-0000-0000C1010000}"/>
    <cellStyle name="Hyperlink 2 4 4 2" xfId="434" xr:uid="{00000000-0005-0000-0000-0000C2010000}"/>
    <cellStyle name="Hyperlink 2 4 4 2 2" xfId="986" xr:uid="{00000000-0005-0000-0000-0000C3010000}"/>
    <cellStyle name="Hyperlink 2 4 4 3" xfId="710" xr:uid="{00000000-0005-0000-0000-0000C4010000}"/>
    <cellStyle name="Hyperlink 2 4 5" xfId="250" xr:uid="{00000000-0005-0000-0000-0000C5010000}"/>
    <cellStyle name="Hyperlink 2 4 5 2" xfId="526" xr:uid="{00000000-0005-0000-0000-0000C6010000}"/>
    <cellStyle name="Hyperlink 2 4 5 2 2" xfId="1078" xr:uid="{00000000-0005-0000-0000-0000C7010000}"/>
    <cellStyle name="Hyperlink 2 4 5 3" xfId="802" xr:uid="{00000000-0005-0000-0000-0000C8010000}"/>
    <cellStyle name="Hyperlink 2 4 6" xfId="342" xr:uid="{00000000-0005-0000-0000-0000C9010000}"/>
    <cellStyle name="Hyperlink 2 4 6 2" xfId="894" xr:uid="{00000000-0005-0000-0000-0000CA010000}"/>
    <cellStyle name="Hyperlink 2 4 7" xfId="618" xr:uid="{00000000-0005-0000-0000-0000CB010000}"/>
    <cellStyle name="Hyperlink 2 5" xfId="76" xr:uid="{00000000-0005-0000-0000-0000CC010000}"/>
    <cellStyle name="Hyperlink 2 5 2" xfId="122" xr:uid="{00000000-0005-0000-0000-0000CD010000}"/>
    <cellStyle name="Hyperlink 2 5 2 2" xfId="214" xr:uid="{00000000-0005-0000-0000-0000CE010000}"/>
    <cellStyle name="Hyperlink 2 5 2 2 2" xfId="490" xr:uid="{00000000-0005-0000-0000-0000CF010000}"/>
    <cellStyle name="Hyperlink 2 5 2 2 2 2" xfId="1042" xr:uid="{00000000-0005-0000-0000-0000D0010000}"/>
    <cellStyle name="Hyperlink 2 5 2 2 3" xfId="766" xr:uid="{00000000-0005-0000-0000-0000D1010000}"/>
    <cellStyle name="Hyperlink 2 5 2 3" xfId="306" xr:uid="{00000000-0005-0000-0000-0000D2010000}"/>
    <cellStyle name="Hyperlink 2 5 2 3 2" xfId="582" xr:uid="{00000000-0005-0000-0000-0000D3010000}"/>
    <cellStyle name="Hyperlink 2 5 2 3 2 2" xfId="1134" xr:uid="{00000000-0005-0000-0000-0000D4010000}"/>
    <cellStyle name="Hyperlink 2 5 2 3 3" xfId="858" xr:uid="{00000000-0005-0000-0000-0000D5010000}"/>
    <cellStyle name="Hyperlink 2 5 2 4" xfId="398" xr:uid="{00000000-0005-0000-0000-0000D6010000}"/>
    <cellStyle name="Hyperlink 2 5 2 4 2" xfId="950" xr:uid="{00000000-0005-0000-0000-0000D7010000}"/>
    <cellStyle name="Hyperlink 2 5 2 5" xfId="674" xr:uid="{00000000-0005-0000-0000-0000D8010000}"/>
    <cellStyle name="Hyperlink 2 5 3" xfId="168" xr:uid="{00000000-0005-0000-0000-0000D9010000}"/>
    <cellStyle name="Hyperlink 2 5 3 2" xfId="444" xr:uid="{00000000-0005-0000-0000-0000DA010000}"/>
    <cellStyle name="Hyperlink 2 5 3 2 2" xfId="996" xr:uid="{00000000-0005-0000-0000-0000DB010000}"/>
    <cellStyle name="Hyperlink 2 5 3 3" xfId="720" xr:uid="{00000000-0005-0000-0000-0000DC010000}"/>
    <cellStyle name="Hyperlink 2 5 4" xfId="260" xr:uid="{00000000-0005-0000-0000-0000DD010000}"/>
    <cellStyle name="Hyperlink 2 5 4 2" xfId="536" xr:uid="{00000000-0005-0000-0000-0000DE010000}"/>
    <cellStyle name="Hyperlink 2 5 4 2 2" xfId="1088" xr:uid="{00000000-0005-0000-0000-0000DF010000}"/>
    <cellStyle name="Hyperlink 2 5 4 3" xfId="812" xr:uid="{00000000-0005-0000-0000-0000E0010000}"/>
    <cellStyle name="Hyperlink 2 5 5" xfId="352" xr:uid="{00000000-0005-0000-0000-0000E1010000}"/>
    <cellStyle name="Hyperlink 2 5 5 2" xfId="904" xr:uid="{00000000-0005-0000-0000-0000E2010000}"/>
    <cellStyle name="Hyperlink 2 5 6" xfId="628" xr:uid="{00000000-0005-0000-0000-0000E3010000}"/>
    <cellStyle name="Hyperlink 2 6" xfId="97" xr:uid="{00000000-0005-0000-0000-0000E4010000}"/>
    <cellStyle name="Hyperlink 2 6 2" xfId="143" xr:uid="{00000000-0005-0000-0000-0000E5010000}"/>
    <cellStyle name="Hyperlink 2 6 2 2" xfId="235" xr:uid="{00000000-0005-0000-0000-0000E6010000}"/>
    <cellStyle name="Hyperlink 2 6 2 2 2" xfId="511" xr:uid="{00000000-0005-0000-0000-0000E7010000}"/>
    <cellStyle name="Hyperlink 2 6 2 2 2 2" xfId="1063" xr:uid="{00000000-0005-0000-0000-0000E8010000}"/>
    <cellStyle name="Hyperlink 2 6 2 2 3" xfId="787" xr:uid="{00000000-0005-0000-0000-0000E9010000}"/>
    <cellStyle name="Hyperlink 2 6 2 3" xfId="327" xr:uid="{00000000-0005-0000-0000-0000EA010000}"/>
    <cellStyle name="Hyperlink 2 6 2 3 2" xfId="603" xr:uid="{00000000-0005-0000-0000-0000EB010000}"/>
    <cellStyle name="Hyperlink 2 6 2 3 2 2" xfId="1155" xr:uid="{00000000-0005-0000-0000-0000EC010000}"/>
    <cellStyle name="Hyperlink 2 6 2 3 3" xfId="879" xr:uid="{00000000-0005-0000-0000-0000ED010000}"/>
    <cellStyle name="Hyperlink 2 6 2 4" xfId="419" xr:uid="{00000000-0005-0000-0000-0000EE010000}"/>
    <cellStyle name="Hyperlink 2 6 2 4 2" xfId="971" xr:uid="{00000000-0005-0000-0000-0000EF010000}"/>
    <cellStyle name="Hyperlink 2 6 2 5" xfId="695" xr:uid="{00000000-0005-0000-0000-0000F0010000}"/>
    <cellStyle name="Hyperlink 2 6 3" xfId="189" xr:uid="{00000000-0005-0000-0000-0000F1010000}"/>
    <cellStyle name="Hyperlink 2 6 3 2" xfId="465" xr:uid="{00000000-0005-0000-0000-0000F2010000}"/>
    <cellStyle name="Hyperlink 2 6 3 2 2" xfId="1017" xr:uid="{00000000-0005-0000-0000-0000F3010000}"/>
    <cellStyle name="Hyperlink 2 6 3 3" xfId="741" xr:uid="{00000000-0005-0000-0000-0000F4010000}"/>
    <cellStyle name="Hyperlink 2 6 4" xfId="281" xr:uid="{00000000-0005-0000-0000-0000F5010000}"/>
    <cellStyle name="Hyperlink 2 6 4 2" xfId="557" xr:uid="{00000000-0005-0000-0000-0000F6010000}"/>
    <cellStyle name="Hyperlink 2 6 4 2 2" xfId="1109" xr:uid="{00000000-0005-0000-0000-0000F7010000}"/>
    <cellStyle name="Hyperlink 2 6 4 3" xfId="833" xr:uid="{00000000-0005-0000-0000-0000F8010000}"/>
    <cellStyle name="Hyperlink 2 6 5" xfId="373" xr:uid="{00000000-0005-0000-0000-0000F9010000}"/>
    <cellStyle name="Hyperlink 2 6 5 2" xfId="925" xr:uid="{00000000-0005-0000-0000-0000FA010000}"/>
    <cellStyle name="Hyperlink 2 6 6" xfId="649" xr:uid="{00000000-0005-0000-0000-0000FB010000}"/>
    <cellStyle name="Hyperlink 2 7" xfId="102" xr:uid="{00000000-0005-0000-0000-0000FC010000}"/>
    <cellStyle name="Hyperlink 2 7 2" xfId="194" xr:uid="{00000000-0005-0000-0000-0000FD010000}"/>
    <cellStyle name="Hyperlink 2 7 2 2" xfId="470" xr:uid="{00000000-0005-0000-0000-0000FE010000}"/>
    <cellStyle name="Hyperlink 2 7 2 2 2" xfId="1022" xr:uid="{00000000-0005-0000-0000-0000FF010000}"/>
    <cellStyle name="Hyperlink 2 7 2 3" xfId="746" xr:uid="{00000000-0005-0000-0000-000000020000}"/>
    <cellStyle name="Hyperlink 2 7 3" xfId="286" xr:uid="{00000000-0005-0000-0000-000001020000}"/>
    <cellStyle name="Hyperlink 2 7 3 2" xfId="562" xr:uid="{00000000-0005-0000-0000-000002020000}"/>
    <cellStyle name="Hyperlink 2 7 3 2 2" xfId="1114" xr:uid="{00000000-0005-0000-0000-000003020000}"/>
    <cellStyle name="Hyperlink 2 7 3 3" xfId="838" xr:uid="{00000000-0005-0000-0000-000004020000}"/>
    <cellStyle name="Hyperlink 2 7 4" xfId="378" xr:uid="{00000000-0005-0000-0000-000005020000}"/>
    <cellStyle name="Hyperlink 2 7 4 2" xfId="930" xr:uid="{00000000-0005-0000-0000-000006020000}"/>
    <cellStyle name="Hyperlink 2 7 5" xfId="654" xr:uid="{00000000-0005-0000-0000-000007020000}"/>
    <cellStyle name="Hyperlink 2 8" xfId="148" xr:uid="{00000000-0005-0000-0000-000008020000}"/>
    <cellStyle name="Hyperlink 2 8 2" xfId="424" xr:uid="{00000000-0005-0000-0000-000009020000}"/>
    <cellStyle name="Hyperlink 2 8 2 2" xfId="976" xr:uid="{00000000-0005-0000-0000-00000A020000}"/>
    <cellStyle name="Hyperlink 2 8 3" xfId="700" xr:uid="{00000000-0005-0000-0000-00000B020000}"/>
    <cellStyle name="Hyperlink 2 9" xfId="240" xr:uid="{00000000-0005-0000-0000-00000C020000}"/>
    <cellStyle name="Hyperlink 2 9 2" xfId="516" xr:uid="{00000000-0005-0000-0000-00000D020000}"/>
    <cellStyle name="Hyperlink 2 9 2 2" xfId="1068" xr:uid="{00000000-0005-0000-0000-00000E020000}"/>
    <cellStyle name="Hyperlink 2 9 3" xfId="792" xr:uid="{00000000-0005-0000-0000-00000F020000}"/>
    <cellStyle name="Hyperlink 3" xfId="50" xr:uid="{00000000-0005-0000-0000-000010020000}"/>
    <cellStyle name="Hyperlink 3 10" xfId="609" xr:uid="{00000000-0005-0000-0000-000011020000}"/>
    <cellStyle name="Hyperlink 3 2" xfId="61" xr:uid="{00000000-0005-0000-0000-000012020000}"/>
    <cellStyle name="Hyperlink 3 2 2" xfId="72" xr:uid="{00000000-0005-0000-0000-000013020000}"/>
    <cellStyle name="Hyperlink 3 2 2 2" xfId="92" xr:uid="{00000000-0005-0000-0000-000014020000}"/>
    <cellStyle name="Hyperlink 3 2 2 2 2" xfId="138" xr:uid="{00000000-0005-0000-0000-000015020000}"/>
    <cellStyle name="Hyperlink 3 2 2 2 2 2" xfId="230" xr:uid="{00000000-0005-0000-0000-000016020000}"/>
    <cellStyle name="Hyperlink 3 2 2 2 2 2 2" xfId="506" xr:uid="{00000000-0005-0000-0000-000017020000}"/>
    <cellStyle name="Hyperlink 3 2 2 2 2 2 2 2" xfId="1058" xr:uid="{00000000-0005-0000-0000-000018020000}"/>
    <cellStyle name="Hyperlink 3 2 2 2 2 2 3" xfId="782" xr:uid="{00000000-0005-0000-0000-000019020000}"/>
    <cellStyle name="Hyperlink 3 2 2 2 2 3" xfId="322" xr:uid="{00000000-0005-0000-0000-00001A020000}"/>
    <cellStyle name="Hyperlink 3 2 2 2 2 3 2" xfId="598" xr:uid="{00000000-0005-0000-0000-00001B020000}"/>
    <cellStyle name="Hyperlink 3 2 2 2 2 3 2 2" xfId="1150" xr:uid="{00000000-0005-0000-0000-00001C020000}"/>
    <cellStyle name="Hyperlink 3 2 2 2 2 3 3" xfId="874" xr:uid="{00000000-0005-0000-0000-00001D020000}"/>
    <cellStyle name="Hyperlink 3 2 2 2 2 4" xfId="414" xr:uid="{00000000-0005-0000-0000-00001E020000}"/>
    <cellStyle name="Hyperlink 3 2 2 2 2 4 2" xfId="966" xr:uid="{00000000-0005-0000-0000-00001F020000}"/>
    <cellStyle name="Hyperlink 3 2 2 2 2 5" xfId="690" xr:uid="{00000000-0005-0000-0000-000020020000}"/>
    <cellStyle name="Hyperlink 3 2 2 2 3" xfId="184" xr:uid="{00000000-0005-0000-0000-000021020000}"/>
    <cellStyle name="Hyperlink 3 2 2 2 3 2" xfId="460" xr:uid="{00000000-0005-0000-0000-000022020000}"/>
    <cellStyle name="Hyperlink 3 2 2 2 3 2 2" xfId="1012" xr:uid="{00000000-0005-0000-0000-000023020000}"/>
    <cellStyle name="Hyperlink 3 2 2 2 3 3" xfId="736" xr:uid="{00000000-0005-0000-0000-000024020000}"/>
    <cellStyle name="Hyperlink 3 2 2 2 4" xfId="276" xr:uid="{00000000-0005-0000-0000-000025020000}"/>
    <cellStyle name="Hyperlink 3 2 2 2 4 2" xfId="552" xr:uid="{00000000-0005-0000-0000-000026020000}"/>
    <cellStyle name="Hyperlink 3 2 2 2 4 2 2" xfId="1104" xr:uid="{00000000-0005-0000-0000-000027020000}"/>
    <cellStyle name="Hyperlink 3 2 2 2 4 3" xfId="828" xr:uid="{00000000-0005-0000-0000-000028020000}"/>
    <cellStyle name="Hyperlink 3 2 2 2 5" xfId="368" xr:uid="{00000000-0005-0000-0000-000029020000}"/>
    <cellStyle name="Hyperlink 3 2 2 2 5 2" xfId="920" xr:uid="{00000000-0005-0000-0000-00002A020000}"/>
    <cellStyle name="Hyperlink 3 2 2 2 6" xfId="644" xr:uid="{00000000-0005-0000-0000-00002B020000}"/>
    <cellStyle name="Hyperlink 3 2 2 3" xfId="118" xr:uid="{00000000-0005-0000-0000-00002C020000}"/>
    <cellStyle name="Hyperlink 3 2 2 3 2" xfId="210" xr:uid="{00000000-0005-0000-0000-00002D020000}"/>
    <cellStyle name="Hyperlink 3 2 2 3 2 2" xfId="486" xr:uid="{00000000-0005-0000-0000-00002E020000}"/>
    <cellStyle name="Hyperlink 3 2 2 3 2 2 2" xfId="1038" xr:uid="{00000000-0005-0000-0000-00002F020000}"/>
    <cellStyle name="Hyperlink 3 2 2 3 2 3" xfId="762" xr:uid="{00000000-0005-0000-0000-000030020000}"/>
    <cellStyle name="Hyperlink 3 2 2 3 3" xfId="302" xr:uid="{00000000-0005-0000-0000-000031020000}"/>
    <cellStyle name="Hyperlink 3 2 2 3 3 2" xfId="578" xr:uid="{00000000-0005-0000-0000-000032020000}"/>
    <cellStyle name="Hyperlink 3 2 2 3 3 2 2" xfId="1130" xr:uid="{00000000-0005-0000-0000-000033020000}"/>
    <cellStyle name="Hyperlink 3 2 2 3 3 3" xfId="854" xr:uid="{00000000-0005-0000-0000-000034020000}"/>
    <cellStyle name="Hyperlink 3 2 2 3 4" xfId="394" xr:uid="{00000000-0005-0000-0000-000035020000}"/>
    <cellStyle name="Hyperlink 3 2 2 3 4 2" xfId="946" xr:uid="{00000000-0005-0000-0000-000036020000}"/>
    <cellStyle name="Hyperlink 3 2 2 3 5" xfId="670" xr:uid="{00000000-0005-0000-0000-000037020000}"/>
    <cellStyle name="Hyperlink 3 2 2 4" xfId="164" xr:uid="{00000000-0005-0000-0000-000038020000}"/>
    <cellStyle name="Hyperlink 3 2 2 4 2" xfId="440" xr:uid="{00000000-0005-0000-0000-000039020000}"/>
    <cellStyle name="Hyperlink 3 2 2 4 2 2" xfId="992" xr:uid="{00000000-0005-0000-0000-00003A020000}"/>
    <cellStyle name="Hyperlink 3 2 2 4 3" xfId="716" xr:uid="{00000000-0005-0000-0000-00003B020000}"/>
    <cellStyle name="Hyperlink 3 2 2 5" xfId="256" xr:uid="{00000000-0005-0000-0000-00003C020000}"/>
    <cellStyle name="Hyperlink 3 2 2 5 2" xfId="532" xr:uid="{00000000-0005-0000-0000-00003D020000}"/>
    <cellStyle name="Hyperlink 3 2 2 5 2 2" xfId="1084" xr:uid="{00000000-0005-0000-0000-00003E020000}"/>
    <cellStyle name="Hyperlink 3 2 2 5 3" xfId="808" xr:uid="{00000000-0005-0000-0000-00003F020000}"/>
    <cellStyle name="Hyperlink 3 2 2 6" xfId="348" xr:uid="{00000000-0005-0000-0000-000040020000}"/>
    <cellStyle name="Hyperlink 3 2 2 6 2" xfId="900" xr:uid="{00000000-0005-0000-0000-000041020000}"/>
    <cellStyle name="Hyperlink 3 2 2 7" xfId="624" xr:uid="{00000000-0005-0000-0000-000042020000}"/>
    <cellStyle name="Hyperlink 3 2 3" xfId="82" xr:uid="{00000000-0005-0000-0000-000043020000}"/>
    <cellStyle name="Hyperlink 3 2 3 2" xfId="128" xr:uid="{00000000-0005-0000-0000-000044020000}"/>
    <cellStyle name="Hyperlink 3 2 3 2 2" xfId="220" xr:uid="{00000000-0005-0000-0000-000045020000}"/>
    <cellStyle name="Hyperlink 3 2 3 2 2 2" xfId="496" xr:uid="{00000000-0005-0000-0000-000046020000}"/>
    <cellStyle name="Hyperlink 3 2 3 2 2 2 2" xfId="1048" xr:uid="{00000000-0005-0000-0000-000047020000}"/>
    <cellStyle name="Hyperlink 3 2 3 2 2 3" xfId="772" xr:uid="{00000000-0005-0000-0000-000048020000}"/>
    <cellStyle name="Hyperlink 3 2 3 2 3" xfId="312" xr:uid="{00000000-0005-0000-0000-000049020000}"/>
    <cellStyle name="Hyperlink 3 2 3 2 3 2" xfId="588" xr:uid="{00000000-0005-0000-0000-00004A020000}"/>
    <cellStyle name="Hyperlink 3 2 3 2 3 2 2" xfId="1140" xr:uid="{00000000-0005-0000-0000-00004B020000}"/>
    <cellStyle name="Hyperlink 3 2 3 2 3 3" xfId="864" xr:uid="{00000000-0005-0000-0000-00004C020000}"/>
    <cellStyle name="Hyperlink 3 2 3 2 4" xfId="404" xr:uid="{00000000-0005-0000-0000-00004D020000}"/>
    <cellStyle name="Hyperlink 3 2 3 2 4 2" xfId="956" xr:uid="{00000000-0005-0000-0000-00004E020000}"/>
    <cellStyle name="Hyperlink 3 2 3 2 5" xfId="680" xr:uid="{00000000-0005-0000-0000-00004F020000}"/>
    <cellStyle name="Hyperlink 3 2 3 3" xfId="174" xr:uid="{00000000-0005-0000-0000-000050020000}"/>
    <cellStyle name="Hyperlink 3 2 3 3 2" xfId="450" xr:uid="{00000000-0005-0000-0000-000051020000}"/>
    <cellStyle name="Hyperlink 3 2 3 3 2 2" xfId="1002" xr:uid="{00000000-0005-0000-0000-000052020000}"/>
    <cellStyle name="Hyperlink 3 2 3 3 3" xfId="726" xr:uid="{00000000-0005-0000-0000-000053020000}"/>
    <cellStyle name="Hyperlink 3 2 3 4" xfId="266" xr:uid="{00000000-0005-0000-0000-000054020000}"/>
    <cellStyle name="Hyperlink 3 2 3 4 2" xfId="542" xr:uid="{00000000-0005-0000-0000-000055020000}"/>
    <cellStyle name="Hyperlink 3 2 3 4 2 2" xfId="1094" xr:uid="{00000000-0005-0000-0000-000056020000}"/>
    <cellStyle name="Hyperlink 3 2 3 4 3" xfId="818" xr:uid="{00000000-0005-0000-0000-000057020000}"/>
    <cellStyle name="Hyperlink 3 2 3 5" xfId="358" xr:uid="{00000000-0005-0000-0000-000058020000}"/>
    <cellStyle name="Hyperlink 3 2 3 5 2" xfId="910" xr:uid="{00000000-0005-0000-0000-000059020000}"/>
    <cellStyle name="Hyperlink 3 2 3 6" xfId="634" xr:uid="{00000000-0005-0000-0000-00005A020000}"/>
    <cellStyle name="Hyperlink 3 2 4" xfId="108" xr:uid="{00000000-0005-0000-0000-00005B020000}"/>
    <cellStyle name="Hyperlink 3 2 4 2" xfId="200" xr:uid="{00000000-0005-0000-0000-00005C020000}"/>
    <cellStyle name="Hyperlink 3 2 4 2 2" xfId="476" xr:uid="{00000000-0005-0000-0000-00005D020000}"/>
    <cellStyle name="Hyperlink 3 2 4 2 2 2" xfId="1028" xr:uid="{00000000-0005-0000-0000-00005E020000}"/>
    <cellStyle name="Hyperlink 3 2 4 2 3" xfId="752" xr:uid="{00000000-0005-0000-0000-00005F020000}"/>
    <cellStyle name="Hyperlink 3 2 4 3" xfId="292" xr:uid="{00000000-0005-0000-0000-000060020000}"/>
    <cellStyle name="Hyperlink 3 2 4 3 2" xfId="568" xr:uid="{00000000-0005-0000-0000-000061020000}"/>
    <cellStyle name="Hyperlink 3 2 4 3 2 2" xfId="1120" xr:uid="{00000000-0005-0000-0000-000062020000}"/>
    <cellStyle name="Hyperlink 3 2 4 3 3" xfId="844" xr:uid="{00000000-0005-0000-0000-000063020000}"/>
    <cellStyle name="Hyperlink 3 2 4 4" xfId="384" xr:uid="{00000000-0005-0000-0000-000064020000}"/>
    <cellStyle name="Hyperlink 3 2 4 4 2" xfId="936" xr:uid="{00000000-0005-0000-0000-000065020000}"/>
    <cellStyle name="Hyperlink 3 2 4 5" xfId="660" xr:uid="{00000000-0005-0000-0000-000066020000}"/>
    <cellStyle name="Hyperlink 3 2 5" xfId="154" xr:uid="{00000000-0005-0000-0000-000067020000}"/>
    <cellStyle name="Hyperlink 3 2 5 2" xfId="430" xr:uid="{00000000-0005-0000-0000-000068020000}"/>
    <cellStyle name="Hyperlink 3 2 5 2 2" xfId="982" xr:uid="{00000000-0005-0000-0000-000069020000}"/>
    <cellStyle name="Hyperlink 3 2 5 3" xfId="706" xr:uid="{00000000-0005-0000-0000-00006A020000}"/>
    <cellStyle name="Hyperlink 3 2 6" xfId="246" xr:uid="{00000000-0005-0000-0000-00006B020000}"/>
    <cellStyle name="Hyperlink 3 2 6 2" xfId="522" xr:uid="{00000000-0005-0000-0000-00006C020000}"/>
    <cellStyle name="Hyperlink 3 2 6 2 2" xfId="1074" xr:uid="{00000000-0005-0000-0000-00006D020000}"/>
    <cellStyle name="Hyperlink 3 2 6 3" xfId="798" xr:uid="{00000000-0005-0000-0000-00006E020000}"/>
    <cellStyle name="Hyperlink 3 2 7" xfId="338" xr:uid="{00000000-0005-0000-0000-00006F020000}"/>
    <cellStyle name="Hyperlink 3 2 7 2" xfId="890" xr:uid="{00000000-0005-0000-0000-000070020000}"/>
    <cellStyle name="Hyperlink 3 2 8" xfId="614" xr:uid="{00000000-0005-0000-0000-000071020000}"/>
    <cellStyle name="Hyperlink 3 3" xfId="67" xr:uid="{00000000-0005-0000-0000-000072020000}"/>
    <cellStyle name="Hyperlink 3 3 2" xfId="87" xr:uid="{00000000-0005-0000-0000-000073020000}"/>
    <cellStyle name="Hyperlink 3 3 2 2" xfId="133" xr:uid="{00000000-0005-0000-0000-000074020000}"/>
    <cellStyle name="Hyperlink 3 3 2 2 2" xfId="225" xr:uid="{00000000-0005-0000-0000-000075020000}"/>
    <cellStyle name="Hyperlink 3 3 2 2 2 2" xfId="501" xr:uid="{00000000-0005-0000-0000-000076020000}"/>
    <cellStyle name="Hyperlink 3 3 2 2 2 2 2" xfId="1053" xr:uid="{00000000-0005-0000-0000-000077020000}"/>
    <cellStyle name="Hyperlink 3 3 2 2 2 3" xfId="777" xr:uid="{00000000-0005-0000-0000-000078020000}"/>
    <cellStyle name="Hyperlink 3 3 2 2 3" xfId="317" xr:uid="{00000000-0005-0000-0000-000079020000}"/>
    <cellStyle name="Hyperlink 3 3 2 2 3 2" xfId="593" xr:uid="{00000000-0005-0000-0000-00007A020000}"/>
    <cellStyle name="Hyperlink 3 3 2 2 3 2 2" xfId="1145" xr:uid="{00000000-0005-0000-0000-00007B020000}"/>
    <cellStyle name="Hyperlink 3 3 2 2 3 3" xfId="869" xr:uid="{00000000-0005-0000-0000-00007C020000}"/>
    <cellStyle name="Hyperlink 3 3 2 2 4" xfId="409" xr:uid="{00000000-0005-0000-0000-00007D020000}"/>
    <cellStyle name="Hyperlink 3 3 2 2 4 2" xfId="961" xr:uid="{00000000-0005-0000-0000-00007E020000}"/>
    <cellStyle name="Hyperlink 3 3 2 2 5" xfId="685" xr:uid="{00000000-0005-0000-0000-00007F020000}"/>
    <cellStyle name="Hyperlink 3 3 2 3" xfId="179" xr:uid="{00000000-0005-0000-0000-000080020000}"/>
    <cellStyle name="Hyperlink 3 3 2 3 2" xfId="455" xr:uid="{00000000-0005-0000-0000-000081020000}"/>
    <cellStyle name="Hyperlink 3 3 2 3 2 2" xfId="1007" xr:uid="{00000000-0005-0000-0000-000082020000}"/>
    <cellStyle name="Hyperlink 3 3 2 3 3" xfId="731" xr:uid="{00000000-0005-0000-0000-000083020000}"/>
    <cellStyle name="Hyperlink 3 3 2 4" xfId="271" xr:uid="{00000000-0005-0000-0000-000084020000}"/>
    <cellStyle name="Hyperlink 3 3 2 4 2" xfId="547" xr:uid="{00000000-0005-0000-0000-000085020000}"/>
    <cellStyle name="Hyperlink 3 3 2 4 2 2" xfId="1099" xr:uid="{00000000-0005-0000-0000-000086020000}"/>
    <cellStyle name="Hyperlink 3 3 2 4 3" xfId="823" xr:uid="{00000000-0005-0000-0000-000087020000}"/>
    <cellStyle name="Hyperlink 3 3 2 5" xfId="363" xr:uid="{00000000-0005-0000-0000-000088020000}"/>
    <cellStyle name="Hyperlink 3 3 2 5 2" xfId="915" xr:uid="{00000000-0005-0000-0000-000089020000}"/>
    <cellStyle name="Hyperlink 3 3 2 6" xfId="639" xr:uid="{00000000-0005-0000-0000-00008A020000}"/>
    <cellStyle name="Hyperlink 3 3 3" xfId="113" xr:uid="{00000000-0005-0000-0000-00008B020000}"/>
    <cellStyle name="Hyperlink 3 3 3 2" xfId="205" xr:uid="{00000000-0005-0000-0000-00008C020000}"/>
    <cellStyle name="Hyperlink 3 3 3 2 2" xfId="481" xr:uid="{00000000-0005-0000-0000-00008D020000}"/>
    <cellStyle name="Hyperlink 3 3 3 2 2 2" xfId="1033" xr:uid="{00000000-0005-0000-0000-00008E020000}"/>
    <cellStyle name="Hyperlink 3 3 3 2 3" xfId="757" xr:uid="{00000000-0005-0000-0000-00008F020000}"/>
    <cellStyle name="Hyperlink 3 3 3 3" xfId="297" xr:uid="{00000000-0005-0000-0000-000090020000}"/>
    <cellStyle name="Hyperlink 3 3 3 3 2" xfId="573" xr:uid="{00000000-0005-0000-0000-000091020000}"/>
    <cellStyle name="Hyperlink 3 3 3 3 2 2" xfId="1125" xr:uid="{00000000-0005-0000-0000-000092020000}"/>
    <cellStyle name="Hyperlink 3 3 3 3 3" xfId="849" xr:uid="{00000000-0005-0000-0000-000093020000}"/>
    <cellStyle name="Hyperlink 3 3 3 4" xfId="389" xr:uid="{00000000-0005-0000-0000-000094020000}"/>
    <cellStyle name="Hyperlink 3 3 3 4 2" xfId="941" xr:uid="{00000000-0005-0000-0000-000095020000}"/>
    <cellStyle name="Hyperlink 3 3 3 5" xfId="665" xr:uid="{00000000-0005-0000-0000-000096020000}"/>
    <cellStyle name="Hyperlink 3 3 4" xfId="159" xr:uid="{00000000-0005-0000-0000-000097020000}"/>
    <cellStyle name="Hyperlink 3 3 4 2" xfId="435" xr:uid="{00000000-0005-0000-0000-000098020000}"/>
    <cellStyle name="Hyperlink 3 3 4 2 2" xfId="987" xr:uid="{00000000-0005-0000-0000-000099020000}"/>
    <cellStyle name="Hyperlink 3 3 4 3" xfId="711" xr:uid="{00000000-0005-0000-0000-00009A020000}"/>
    <cellStyle name="Hyperlink 3 3 5" xfId="251" xr:uid="{00000000-0005-0000-0000-00009B020000}"/>
    <cellStyle name="Hyperlink 3 3 5 2" xfId="527" xr:uid="{00000000-0005-0000-0000-00009C020000}"/>
    <cellStyle name="Hyperlink 3 3 5 2 2" xfId="1079" xr:uid="{00000000-0005-0000-0000-00009D020000}"/>
    <cellStyle name="Hyperlink 3 3 5 3" xfId="803" xr:uid="{00000000-0005-0000-0000-00009E020000}"/>
    <cellStyle name="Hyperlink 3 3 6" xfId="343" xr:uid="{00000000-0005-0000-0000-00009F020000}"/>
    <cellStyle name="Hyperlink 3 3 6 2" xfId="895" xr:uid="{00000000-0005-0000-0000-0000A0020000}"/>
    <cellStyle name="Hyperlink 3 3 7" xfId="619" xr:uid="{00000000-0005-0000-0000-0000A1020000}"/>
    <cellStyle name="Hyperlink 3 4" xfId="77" xr:uid="{00000000-0005-0000-0000-0000A2020000}"/>
    <cellStyle name="Hyperlink 3 4 2" xfId="123" xr:uid="{00000000-0005-0000-0000-0000A3020000}"/>
    <cellStyle name="Hyperlink 3 4 2 2" xfId="215" xr:uid="{00000000-0005-0000-0000-0000A4020000}"/>
    <cellStyle name="Hyperlink 3 4 2 2 2" xfId="491" xr:uid="{00000000-0005-0000-0000-0000A5020000}"/>
    <cellStyle name="Hyperlink 3 4 2 2 2 2" xfId="1043" xr:uid="{00000000-0005-0000-0000-0000A6020000}"/>
    <cellStyle name="Hyperlink 3 4 2 2 3" xfId="767" xr:uid="{00000000-0005-0000-0000-0000A7020000}"/>
    <cellStyle name="Hyperlink 3 4 2 3" xfId="307" xr:uid="{00000000-0005-0000-0000-0000A8020000}"/>
    <cellStyle name="Hyperlink 3 4 2 3 2" xfId="583" xr:uid="{00000000-0005-0000-0000-0000A9020000}"/>
    <cellStyle name="Hyperlink 3 4 2 3 2 2" xfId="1135" xr:uid="{00000000-0005-0000-0000-0000AA020000}"/>
    <cellStyle name="Hyperlink 3 4 2 3 3" xfId="859" xr:uid="{00000000-0005-0000-0000-0000AB020000}"/>
    <cellStyle name="Hyperlink 3 4 2 4" xfId="399" xr:uid="{00000000-0005-0000-0000-0000AC020000}"/>
    <cellStyle name="Hyperlink 3 4 2 4 2" xfId="951" xr:uid="{00000000-0005-0000-0000-0000AD020000}"/>
    <cellStyle name="Hyperlink 3 4 2 5" xfId="675" xr:uid="{00000000-0005-0000-0000-0000AE020000}"/>
    <cellStyle name="Hyperlink 3 4 3" xfId="169" xr:uid="{00000000-0005-0000-0000-0000AF020000}"/>
    <cellStyle name="Hyperlink 3 4 3 2" xfId="445" xr:uid="{00000000-0005-0000-0000-0000B0020000}"/>
    <cellStyle name="Hyperlink 3 4 3 2 2" xfId="997" xr:uid="{00000000-0005-0000-0000-0000B1020000}"/>
    <cellStyle name="Hyperlink 3 4 3 3" xfId="721" xr:uid="{00000000-0005-0000-0000-0000B2020000}"/>
    <cellStyle name="Hyperlink 3 4 4" xfId="261" xr:uid="{00000000-0005-0000-0000-0000B3020000}"/>
    <cellStyle name="Hyperlink 3 4 4 2" xfId="537" xr:uid="{00000000-0005-0000-0000-0000B4020000}"/>
    <cellStyle name="Hyperlink 3 4 4 2 2" xfId="1089" xr:uid="{00000000-0005-0000-0000-0000B5020000}"/>
    <cellStyle name="Hyperlink 3 4 4 3" xfId="813" xr:uid="{00000000-0005-0000-0000-0000B6020000}"/>
    <cellStyle name="Hyperlink 3 4 5" xfId="353" xr:uid="{00000000-0005-0000-0000-0000B7020000}"/>
    <cellStyle name="Hyperlink 3 4 5 2" xfId="905" xr:uid="{00000000-0005-0000-0000-0000B8020000}"/>
    <cellStyle name="Hyperlink 3 4 6" xfId="629" xr:uid="{00000000-0005-0000-0000-0000B9020000}"/>
    <cellStyle name="Hyperlink 3 5" xfId="98" xr:uid="{00000000-0005-0000-0000-0000BA020000}"/>
    <cellStyle name="Hyperlink 3 5 2" xfId="144" xr:uid="{00000000-0005-0000-0000-0000BB020000}"/>
    <cellStyle name="Hyperlink 3 5 2 2" xfId="236" xr:uid="{00000000-0005-0000-0000-0000BC020000}"/>
    <cellStyle name="Hyperlink 3 5 2 2 2" xfId="512" xr:uid="{00000000-0005-0000-0000-0000BD020000}"/>
    <cellStyle name="Hyperlink 3 5 2 2 2 2" xfId="1064" xr:uid="{00000000-0005-0000-0000-0000BE020000}"/>
    <cellStyle name="Hyperlink 3 5 2 2 3" xfId="788" xr:uid="{00000000-0005-0000-0000-0000BF020000}"/>
    <cellStyle name="Hyperlink 3 5 2 3" xfId="328" xr:uid="{00000000-0005-0000-0000-0000C0020000}"/>
    <cellStyle name="Hyperlink 3 5 2 3 2" xfId="604" xr:uid="{00000000-0005-0000-0000-0000C1020000}"/>
    <cellStyle name="Hyperlink 3 5 2 3 2 2" xfId="1156" xr:uid="{00000000-0005-0000-0000-0000C2020000}"/>
    <cellStyle name="Hyperlink 3 5 2 3 3" xfId="880" xr:uid="{00000000-0005-0000-0000-0000C3020000}"/>
    <cellStyle name="Hyperlink 3 5 2 4" xfId="420" xr:uid="{00000000-0005-0000-0000-0000C4020000}"/>
    <cellStyle name="Hyperlink 3 5 2 4 2" xfId="972" xr:uid="{00000000-0005-0000-0000-0000C5020000}"/>
    <cellStyle name="Hyperlink 3 5 2 5" xfId="696" xr:uid="{00000000-0005-0000-0000-0000C6020000}"/>
    <cellStyle name="Hyperlink 3 5 3" xfId="190" xr:uid="{00000000-0005-0000-0000-0000C7020000}"/>
    <cellStyle name="Hyperlink 3 5 3 2" xfId="466" xr:uid="{00000000-0005-0000-0000-0000C8020000}"/>
    <cellStyle name="Hyperlink 3 5 3 2 2" xfId="1018" xr:uid="{00000000-0005-0000-0000-0000C9020000}"/>
    <cellStyle name="Hyperlink 3 5 3 3" xfId="742" xr:uid="{00000000-0005-0000-0000-0000CA020000}"/>
    <cellStyle name="Hyperlink 3 5 4" xfId="282" xr:uid="{00000000-0005-0000-0000-0000CB020000}"/>
    <cellStyle name="Hyperlink 3 5 4 2" xfId="558" xr:uid="{00000000-0005-0000-0000-0000CC020000}"/>
    <cellStyle name="Hyperlink 3 5 4 2 2" xfId="1110" xr:uid="{00000000-0005-0000-0000-0000CD020000}"/>
    <cellStyle name="Hyperlink 3 5 4 3" xfId="834" xr:uid="{00000000-0005-0000-0000-0000CE020000}"/>
    <cellStyle name="Hyperlink 3 5 5" xfId="374" xr:uid="{00000000-0005-0000-0000-0000CF020000}"/>
    <cellStyle name="Hyperlink 3 5 5 2" xfId="926" xr:uid="{00000000-0005-0000-0000-0000D0020000}"/>
    <cellStyle name="Hyperlink 3 5 6" xfId="650" xr:uid="{00000000-0005-0000-0000-0000D1020000}"/>
    <cellStyle name="Hyperlink 3 6" xfId="103" xr:uid="{00000000-0005-0000-0000-0000D2020000}"/>
    <cellStyle name="Hyperlink 3 6 2" xfId="195" xr:uid="{00000000-0005-0000-0000-0000D3020000}"/>
    <cellStyle name="Hyperlink 3 6 2 2" xfId="471" xr:uid="{00000000-0005-0000-0000-0000D4020000}"/>
    <cellStyle name="Hyperlink 3 6 2 2 2" xfId="1023" xr:uid="{00000000-0005-0000-0000-0000D5020000}"/>
    <cellStyle name="Hyperlink 3 6 2 3" xfId="747" xr:uid="{00000000-0005-0000-0000-0000D6020000}"/>
    <cellStyle name="Hyperlink 3 6 3" xfId="287" xr:uid="{00000000-0005-0000-0000-0000D7020000}"/>
    <cellStyle name="Hyperlink 3 6 3 2" xfId="563" xr:uid="{00000000-0005-0000-0000-0000D8020000}"/>
    <cellStyle name="Hyperlink 3 6 3 2 2" xfId="1115" xr:uid="{00000000-0005-0000-0000-0000D9020000}"/>
    <cellStyle name="Hyperlink 3 6 3 3" xfId="839" xr:uid="{00000000-0005-0000-0000-0000DA020000}"/>
    <cellStyle name="Hyperlink 3 6 4" xfId="379" xr:uid="{00000000-0005-0000-0000-0000DB020000}"/>
    <cellStyle name="Hyperlink 3 6 4 2" xfId="931" xr:uid="{00000000-0005-0000-0000-0000DC020000}"/>
    <cellStyle name="Hyperlink 3 6 5" xfId="655" xr:uid="{00000000-0005-0000-0000-0000DD020000}"/>
    <cellStyle name="Hyperlink 3 7" xfId="149" xr:uid="{00000000-0005-0000-0000-0000DE020000}"/>
    <cellStyle name="Hyperlink 3 7 2" xfId="425" xr:uid="{00000000-0005-0000-0000-0000DF020000}"/>
    <cellStyle name="Hyperlink 3 7 2 2" xfId="977" xr:uid="{00000000-0005-0000-0000-0000E0020000}"/>
    <cellStyle name="Hyperlink 3 7 3" xfId="701" xr:uid="{00000000-0005-0000-0000-0000E1020000}"/>
    <cellStyle name="Hyperlink 3 8" xfId="241" xr:uid="{00000000-0005-0000-0000-0000E2020000}"/>
    <cellStyle name="Hyperlink 3 8 2" xfId="517" xr:uid="{00000000-0005-0000-0000-0000E3020000}"/>
    <cellStyle name="Hyperlink 3 8 2 2" xfId="1069" xr:uid="{00000000-0005-0000-0000-0000E4020000}"/>
    <cellStyle name="Hyperlink 3 8 3" xfId="793" xr:uid="{00000000-0005-0000-0000-0000E5020000}"/>
    <cellStyle name="Hyperlink 3 9" xfId="333" xr:uid="{00000000-0005-0000-0000-0000E6020000}"/>
    <cellStyle name="Hyperlink 3 9 2" xfId="885" xr:uid="{00000000-0005-0000-0000-0000E7020000}"/>
    <cellStyle name="Hyperlink 4" xfId="58" xr:uid="{00000000-0005-0000-0000-0000E8020000}"/>
    <cellStyle name="Hyperlink 4 2" xfId="64" xr:uid="{00000000-0005-0000-0000-0000E9020000}"/>
    <cellStyle name="Hyperlink 4 2 2" xfId="74" xr:uid="{00000000-0005-0000-0000-0000EA020000}"/>
    <cellStyle name="Hyperlink 4 2 2 2" xfId="94" xr:uid="{00000000-0005-0000-0000-0000EB020000}"/>
    <cellStyle name="Hyperlink 4 2 2 2 2" xfId="140" xr:uid="{00000000-0005-0000-0000-0000EC020000}"/>
    <cellStyle name="Hyperlink 4 2 2 2 2 2" xfId="232" xr:uid="{00000000-0005-0000-0000-0000ED020000}"/>
    <cellStyle name="Hyperlink 4 2 2 2 2 2 2" xfId="508" xr:uid="{00000000-0005-0000-0000-0000EE020000}"/>
    <cellStyle name="Hyperlink 4 2 2 2 2 2 2 2" xfId="1060" xr:uid="{00000000-0005-0000-0000-0000EF020000}"/>
    <cellStyle name="Hyperlink 4 2 2 2 2 2 3" xfId="784" xr:uid="{00000000-0005-0000-0000-0000F0020000}"/>
    <cellStyle name="Hyperlink 4 2 2 2 2 3" xfId="324" xr:uid="{00000000-0005-0000-0000-0000F1020000}"/>
    <cellStyle name="Hyperlink 4 2 2 2 2 3 2" xfId="600" xr:uid="{00000000-0005-0000-0000-0000F2020000}"/>
    <cellStyle name="Hyperlink 4 2 2 2 2 3 2 2" xfId="1152" xr:uid="{00000000-0005-0000-0000-0000F3020000}"/>
    <cellStyle name="Hyperlink 4 2 2 2 2 3 3" xfId="876" xr:uid="{00000000-0005-0000-0000-0000F4020000}"/>
    <cellStyle name="Hyperlink 4 2 2 2 2 4" xfId="416" xr:uid="{00000000-0005-0000-0000-0000F5020000}"/>
    <cellStyle name="Hyperlink 4 2 2 2 2 4 2" xfId="968" xr:uid="{00000000-0005-0000-0000-0000F6020000}"/>
    <cellStyle name="Hyperlink 4 2 2 2 2 5" xfId="692" xr:uid="{00000000-0005-0000-0000-0000F7020000}"/>
    <cellStyle name="Hyperlink 4 2 2 2 3" xfId="186" xr:uid="{00000000-0005-0000-0000-0000F8020000}"/>
    <cellStyle name="Hyperlink 4 2 2 2 3 2" xfId="462" xr:uid="{00000000-0005-0000-0000-0000F9020000}"/>
    <cellStyle name="Hyperlink 4 2 2 2 3 2 2" xfId="1014" xr:uid="{00000000-0005-0000-0000-0000FA020000}"/>
    <cellStyle name="Hyperlink 4 2 2 2 3 3" xfId="738" xr:uid="{00000000-0005-0000-0000-0000FB020000}"/>
    <cellStyle name="Hyperlink 4 2 2 2 4" xfId="278" xr:uid="{00000000-0005-0000-0000-0000FC020000}"/>
    <cellStyle name="Hyperlink 4 2 2 2 4 2" xfId="554" xr:uid="{00000000-0005-0000-0000-0000FD020000}"/>
    <cellStyle name="Hyperlink 4 2 2 2 4 2 2" xfId="1106" xr:uid="{00000000-0005-0000-0000-0000FE020000}"/>
    <cellStyle name="Hyperlink 4 2 2 2 4 3" xfId="830" xr:uid="{00000000-0005-0000-0000-0000FF020000}"/>
    <cellStyle name="Hyperlink 4 2 2 2 5" xfId="370" xr:uid="{00000000-0005-0000-0000-000000030000}"/>
    <cellStyle name="Hyperlink 4 2 2 2 5 2" xfId="922" xr:uid="{00000000-0005-0000-0000-000001030000}"/>
    <cellStyle name="Hyperlink 4 2 2 2 6" xfId="646" xr:uid="{00000000-0005-0000-0000-000002030000}"/>
    <cellStyle name="Hyperlink 4 2 2 3" xfId="120" xr:uid="{00000000-0005-0000-0000-000003030000}"/>
    <cellStyle name="Hyperlink 4 2 2 3 2" xfId="212" xr:uid="{00000000-0005-0000-0000-000004030000}"/>
    <cellStyle name="Hyperlink 4 2 2 3 2 2" xfId="488" xr:uid="{00000000-0005-0000-0000-000005030000}"/>
    <cellStyle name="Hyperlink 4 2 2 3 2 2 2" xfId="1040" xr:uid="{00000000-0005-0000-0000-000006030000}"/>
    <cellStyle name="Hyperlink 4 2 2 3 2 3" xfId="764" xr:uid="{00000000-0005-0000-0000-000007030000}"/>
    <cellStyle name="Hyperlink 4 2 2 3 3" xfId="304" xr:uid="{00000000-0005-0000-0000-000008030000}"/>
    <cellStyle name="Hyperlink 4 2 2 3 3 2" xfId="580" xr:uid="{00000000-0005-0000-0000-000009030000}"/>
    <cellStyle name="Hyperlink 4 2 2 3 3 2 2" xfId="1132" xr:uid="{00000000-0005-0000-0000-00000A030000}"/>
    <cellStyle name="Hyperlink 4 2 2 3 3 3" xfId="856" xr:uid="{00000000-0005-0000-0000-00000B030000}"/>
    <cellStyle name="Hyperlink 4 2 2 3 4" xfId="396" xr:uid="{00000000-0005-0000-0000-00000C030000}"/>
    <cellStyle name="Hyperlink 4 2 2 3 4 2" xfId="948" xr:uid="{00000000-0005-0000-0000-00000D030000}"/>
    <cellStyle name="Hyperlink 4 2 2 3 5" xfId="672" xr:uid="{00000000-0005-0000-0000-00000E030000}"/>
    <cellStyle name="Hyperlink 4 2 2 4" xfId="166" xr:uid="{00000000-0005-0000-0000-00000F030000}"/>
    <cellStyle name="Hyperlink 4 2 2 4 2" xfId="442" xr:uid="{00000000-0005-0000-0000-000010030000}"/>
    <cellStyle name="Hyperlink 4 2 2 4 2 2" xfId="994" xr:uid="{00000000-0005-0000-0000-000011030000}"/>
    <cellStyle name="Hyperlink 4 2 2 4 3" xfId="718" xr:uid="{00000000-0005-0000-0000-000012030000}"/>
    <cellStyle name="Hyperlink 4 2 2 5" xfId="258" xr:uid="{00000000-0005-0000-0000-000013030000}"/>
    <cellStyle name="Hyperlink 4 2 2 5 2" xfId="534" xr:uid="{00000000-0005-0000-0000-000014030000}"/>
    <cellStyle name="Hyperlink 4 2 2 5 2 2" xfId="1086" xr:uid="{00000000-0005-0000-0000-000015030000}"/>
    <cellStyle name="Hyperlink 4 2 2 5 3" xfId="810" xr:uid="{00000000-0005-0000-0000-000016030000}"/>
    <cellStyle name="Hyperlink 4 2 2 6" xfId="350" xr:uid="{00000000-0005-0000-0000-000017030000}"/>
    <cellStyle name="Hyperlink 4 2 2 6 2" xfId="902" xr:uid="{00000000-0005-0000-0000-000018030000}"/>
    <cellStyle name="Hyperlink 4 2 2 7" xfId="626" xr:uid="{00000000-0005-0000-0000-000019030000}"/>
    <cellStyle name="Hyperlink 4 2 3" xfId="84" xr:uid="{00000000-0005-0000-0000-00001A030000}"/>
    <cellStyle name="Hyperlink 4 2 3 2" xfId="130" xr:uid="{00000000-0005-0000-0000-00001B030000}"/>
    <cellStyle name="Hyperlink 4 2 3 2 2" xfId="222" xr:uid="{00000000-0005-0000-0000-00001C030000}"/>
    <cellStyle name="Hyperlink 4 2 3 2 2 2" xfId="498" xr:uid="{00000000-0005-0000-0000-00001D030000}"/>
    <cellStyle name="Hyperlink 4 2 3 2 2 2 2" xfId="1050" xr:uid="{00000000-0005-0000-0000-00001E030000}"/>
    <cellStyle name="Hyperlink 4 2 3 2 2 3" xfId="774" xr:uid="{00000000-0005-0000-0000-00001F030000}"/>
    <cellStyle name="Hyperlink 4 2 3 2 3" xfId="314" xr:uid="{00000000-0005-0000-0000-000020030000}"/>
    <cellStyle name="Hyperlink 4 2 3 2 3 2" xfId="590" xr:uid="{00000000-0005-0000-0000-000021030000}"/>
    <cellStyle name="Hyperlink 4 2 3 2 3 2 2" xfId="1142" xr:uid="{00000000-0005-0000-0000-000022030000}"/>
    <cellStyle name="Hyperlink 4 2 3 2 3 3" xfId="866" xr:uid="{00000000-0005-0000-0000-000023030000}"/>
    <cellStyle name="Hyperlink 4 2 3 2 4" xfId="406" xr:uid="{00000000-0005-0000-0000-000024030000}"/>
    <cellStyle name="Hyperlink 4 2 3 2 4 2" xfId="958" xr:uid="{00000000-0005-0000-0000-000025030000}"/>
    <cellStyle name="Hyperlink 4 2 3 2 5" xfId="682" xr:uid="{00000000-0005-0000-0000-000026030000}"/>
    <cellStyle name="Hyperlink 4 2 3 3" xfId="176" xr:uid="{00000000-0005-0000-0000-000027030000}"/>
    <cellStyle name="Hyperlink 4 2 3 3 2" xfId="452" xr:uid="{00000000-0005-0000-0000-000028030000}"/>
    <cellStyle name="Hyperlink 4 2 3 3 2 2" xfId="1004" xr:uid="{00000000-0005-0000-0000-000029030000}"/>
    <cellStyle name="Hyperlink 4 2 3 3 3" xfId="728" xr:uid="{00000000-0005-0000-0000-00002A030000}"/>
    <cellStyle name="Hyperlink 4 2 3 4" xfId="268" xr:uid="{00000000-0005-0000-0000-00002B030000}"/>
    <cellStyle name="Hyperlink 4 2 3 4 2" xfId="544" xr:uid="{00000000-0005-0000-0000-00002C030000}"/>
    <cellStyle name="Hyperlink 4 2 3 4 2 2" xfId="1096" xr:uid="{00000000-0005-0000-0000-00002D030000}"/>
    <cellStyle name="Hyperlink 4 2 3 4 3" xfId="820" xr:uid="{00000000-0005-0000-0000-00002E030000}"/>
    <cellStyle name="Hyperlink 4 2 3 5" xfId="360" xr:uid="{00000000-0005-0000-0000-00002F030000}"/>
    <cellStyle name="Hyperlink 4 2 3 5 2" xfId="912" xr:uid="{00000000-0005-0000-0000-000030030000}"/>
    <cellStyle name="Hyperlink 4 2 3 6" xfId="636" xr:uid="{00000000-0005-0000-0000-000031030000}"/>
    <cellStyle name="Hyperlink 4 2 4" xfId="110" xr:uid="{00000000-0005-0000-0000-000032030000}"/>
    <cellStyle name="Hyperlink 4 2 4 2" xfId="202" xr:uid="{00000000-0005-0000-0000-000033030000}"/>
    <cellStyle name="Hyperlink 4 2 4 2 2" xfId="478" xr:uid="{00000000-0005-0000-0000-000034030000}"/>
    <cellStyle name="Hyperlink 4 2 4 2 2 2" xfId="1030" xr:uid="{00000000-0005-0000-0000-000035030000}"/>
    <cellStyle name="Hyperlink 4 2 4 2 3" xfId="754" xr:uid="{00000000-0005-0000-0000-000036030000}"/>
    <cellStyle name="Hyperlink 4 2 4 3" xfId="294" xr:uid="{00000000-0005-0000-0000-000037030000}"/>
    <cellStyle name="Hyperlink 4 2 4 3 2" xfId="570" xr:uid="{00000000-0005-0000-0000-000038030000}"/>
    <cellStyle name="Hyperlink 4 2 4 3 2 2" xfId="1122" xr:uid="{00000000-0005-0000-0000-000039030000}"/>
    <cellStyle name="Hyperlink 4 2 4 3 3" xfId="846" xr:uid="{00000000-0005-0000-0000-00003A030000}"/>
    <cellStyle name="Hyperlink 4 2 4 4" xfId="386" xr:uid="{00000000-0005-0000-0000-00003B030000}"/>
    <cellStyle name="Hyperlink 4 2 4 4 2" xfId="938" xr:uid="{00000000-0005-0000-0000-00003C030000}"/>
    <cellStyle name="Hyperlink 4 2 4 5" xfId="662" xr:uid="{00000000-0005-0000-0000-00003D030000}"/>
    <cellStyle name="Hyperlink 4 2 5" xfId="156" xr:uid="{00000000-0005-0000-0000-00003E030000}"/>
    <cellStyle name="Hyperlink 4 2 5 2" xfId="432" xr:uid="{00000000-0005-0000-0000-00003F030000}"/>
    <cellStyle name="Hyperlink 4 2 5 2 2" xfId="984" xr:uid="{00000000-0005-0000-0000-000040030000}"/>
    <cellStyle name="Hyperlink 4 2 5 3" xfId="708" xr:uid="{00000000-0005-0000-0000-000041030000}"/>
    <cellStyle name="Hyperlink 4 2 6" xfId="248" xr:uid="{00000000-0005-0000-0000-000042030000}"/>
    <cellStyle name="Hyperlink 4 2 6 2" xfId="524" xr:uid="{00000000-0005-0000-0000-000043030000}"/>
    <cellStyle name="Hyperlink 4 2 6 2 2" xfId="1076" xr:uid="{00000000-0005-0000-0000-000044030000}"/>
    <cellStyle name="Hyperlink 4 2 6 3" xfId="800" xr:uid="{00000000-0005-0000-0000-000045030000}"/>
    <cellStyle name="Hyperlink 4 2 7" xfId="340" xr:uid="{00000000-0005-0000-0000-000046030000}"/>
    <cellStyle name="Hyperlink 4 2 7 2" xfId="892" xr:uid="{00000000-0005-0000-0000-000047030000}"/>
    <cellStyle name="Hyperlink 4 2 8" xfId="616" xr:uid="{00000000-0005-0000-0000-000048030000}"/>
    <cellStyle name="Hyperlink 4 3" xfId="69" xr:uid="{00000000-0005-0000-0000-000049030000}"/>
    <cellStyle name="Hyperlink 4 3 2" xfId="89" xr:uid="{00000000-0005-0000-0000-00004A030000}"/>
    <cellStyle name="Hyperlink 4 3 2 2" xfId="135" xr:uid="{00000000-0005-0000-0000-00004B030000}"/>
    <cellStyle name="Hyperlink 4 3 2 2 2" xfId="227" xr:uid="{00000000-0005-0000-0000-00004C030000}"/>
    <cellStyle name="Hyperlink 4 3 2 2 2 2" xfId="503" xr:uid="{00000000-0005-0000-0000-00004D030000}"/>
    <cellStyle name="Hyperlink 4 3 2 2 2 2 2" xfId="1055" xr:uid="{00000000-0005-0000-0000-00004E030000}"/>
    <cellStyle name="Hyperlink 4 3 2 2 2 3" xfId="779" xr:uid="{00000000-0005-0000-0000-00004F030000}"/>
    <cellStyle name="Hyperlink 4 3 2 2 3" xfId="319" xr:uid="{00000000-0005-0000-0000-000050030000}"/>
    <cellStyle name="Hyperlink 4 3 2 2 3 2" xfId="595" xr:uid="{00000000-0005-0000-0000-000051030000}"/>
    <cellStyle name="Hyperlink 4 3 2 2 3 2 2" xfId="1147" xr:uid="{00000000-0005-0000-0000-000052030000}"/>
    <cellStyle name="Hyperlink 4 3 2 2 3 3" xfId="871" xr:uid="{00000000-0005-0000-0000-000053030000}"/>
    <cellStyle name="Hyperlink 4 3 2 2 4" xfId="411" xr:uid="{00000000-0005-0000-0000-000054030000}"/>
    <cellStyle name="Hyperlink 4 3 2 2 4 2" xfId="963" xr:uid="{00000000-0005-0000-0000-000055030000}"/>
    <cellStyle name="Hyperlink 4 3 2 2 5" xfId="687" xr:uid="{00000000-0005-0000-0000-000056030000}"/>
    <cellStyle name="Hyperlink 4 3 2 3" xfId="181" xr:uid="{00000000-0005-0000-0000-000057030000}"/>
    <cellStyle name="Hyperlink 4 3 2 3 2" xfId="457" xr:uid="{00000000-0005-0000-0000-000058030000}"/>
    <cellStyle name="Hyperlink 4 3 2 3 2 2" xfId="1009" xr:uid="{00000000-0005-0000-0000-000059030000}"/>
    <cellStyle name="Hyperlink 4 3 2 3 3" xfId="733" xr:uid="{00000000-0005-0000-0000-00005A030000}"/>
    <cellStyle name="Hyperlink 4 3 2 4" xfId="273" xr:uid="{00000000-0005-0000-0000-00005B030000}"/>
    <cellStyle name="Hyperlink 4 3 2 4 2" xfId="549" xr:uid="{00000000-0005-0000-0000-00005C030000}"/>
    <cellStyle name="Hyperlink 4 3 2 4 2 2" xfId="1101" xr:uid="{00000000-0005-0000-0000-00005D030000}"/>
    <cellStyle name="Hyperlink 4 3 2 4 3" xfId="825" xr:uid="{00000000-0005-0000-0000-00005E030000}"/>
    <cellStyle name="Hyperlink 4 3 2 5" xfId="365" xr:uid="{00000000-0005-0000-0000-00005F030000}"/>
    <cellStyle name="Hyperlink 4 3 2 5 2" xfId="917" xr:uid="{00000000-0005-0000-0000-000060030000}"/>
    <cellStyle name="Hyperlink 4 3 2 6" xfId="641" xr:uid="{00000000-0005-0000-0000-000061030000}"/>
    <cellStyle name="Hyperlink 4 3 3" xfId="115" xr:uid="{00000000-0005-0000-0000-000062030000}"/>
    <cellStyle name="Hyperlink 4 3 3 2" xfId="207" xr:uid="{00000000-0005-0000-0000-000063030000}"/>
    <cellStyle name="Hyperlink 4 3 3 2 2" xfId="483" xr:uid="{00000000-0005-0000-0000-000064030000}"/>
    <cellStyle name="Hyperlink 4 3 3 2 2 2" xfId="1035" xr:uid="{00000000-0005-0000-0000-000065030000}"/>
    <cellStyle name="Hyperlink 4 3 3 2 3" xfId="759" xr:uid="{00000000-0005-0000-0000-000066030000}"/>
    <cellStyle name="Hyperlink 4 3 3 3" xfId="299" xr:uid="{00000000-0005-0000-0000-000067030000}"/>
    <cellStyle name="Hyperlink 4 3 3 3 2" xfId="575" xr:uid="{00000000-0005-0000-0000-000068030000}"/>
    <cellStyle name="Hyperlink 4 3 3 3 2 2" xfId="1127" xr:uid="{00000000-0005-0000-0000-000069030000}"/>
    <cellStyle name="Hyperlink 4 3 3 3 3" xfId="851" xr:uid="{00000000-0005-0000-0000-00006A030000}"/>
    <cellStyle name="Hyperlink 4 3 3 4" xfId="391" xr:uid="{00000000-0005-0000-0000-00006B030000}"/>
    <cellStyle name="Hyperlink 4 3 3 4 2" xfId="943" xr:uid="{00000000-0005-0000-0000-00006C030000}"/>
    <cellStyle name="Hyperlink 4 3 3 5" xfId="667" xr:uid="{00000000-0005-0000-0000-00006D030000}"/>
    <cellStyle name="Hyperlink 4 3 4" xfId="161" xr:uid="{00000000-0005-0000-0000-00006E030000}"/>
    <cellStyle name="Hyperlink 4 3 4 2" xfId="437" xr:uid="{00000000-0005-0000-0000-00006F030000}"/>
    <cellStyle name="Hyperlink 4 3 4 2 2" xfId="989" xr:uid="{00000000-0005-0000-0000-000070030000}"/>
    <cellStyle name="Hyperlink 4 3 4 3" xfId="713" xr:uid="{00000000-0005-0000-0000-000071030000}"/>
    <cellStyle name="Hyperlink 4 3 5" xfId="253" xr:uid="{00000000-0005-0000-0000-000072030000}"/>
    <cellStyle name="Hyperlink 4 3 5 2" xfId="529" xr:uid="{00000000-0005-0000-0000-000073030000}"/>
    <cellStyle name="Hyperlink 4 3 5 2 2" xfId="1081" xr:uid="{00000000-0005-0000-0000-000074030000}"/>
    <cellStyle name="Hyperlink 4 3 5 3" xfId="805" xr:uid="{00000000-0005-0000-0000-000075030000}"/>
    <cellStyle name="Hyperlink 4 3 6" xfId="345" xr:uid="{00000000-0005-0000-0000-000076030000}"/>
    <cellStyle name="Hyperlink 4 3 6 2" xfId="897" xr:uid="{00000000-0005-0000-0000-000077030000}"/>
    <cellStyle name="Hyperlink 4 3 7" xfId="621" xr:uid="{00000000-0005-0000-0000-000078030000}"/>
    <cellStyle name="Hyperlink 4 4" xfId="79" xr:uid="{00000000-0005-0000-0000-000079030000}"/>
    <cellStyle name="Hyperlink 4 4 2" xfId="125" xr:uid="{00000000-0005-0000-0000-00007A030000}"/>
    <cellStyle name="Hyperlink 4 4 2 2" xfId="217" xr:uid="{00000000-0005-0000-0000-00007B030000}"/>
    <cellStyle name="Hyperlink 4 4 2 2 2" xfId="493" xr:uid="{00000000-0005-0000-0000-00007C030000}"/>
    <cellStyle name="Hyperlink 4 4 2 2 2 2" xfId="1045" xr:uid="{00000000-0005-0000-0000-00007D030000}"/>
    <cellStyle name="Hyperlink 4 4 2 2 3" xfId="769" xr:uid="{00000000-0005-0000-0000-00007E030000}"/>
    <cellStyle name="Hyperlink 4 4 2 3" xfId="309" xr:uid="{00000000-0005-0000-0000-00007F030000}"/>
    <cellStyle name="Hyperlink 4 4 2 3 2" xfId="585" xr:uid="{00000000-0005-0000-0000-000080030000}"/>
    <cellStyle name="Hyperlink 4 4 2 3 2 2" xfId="1137" xr:uid="{00000000-0005-0000-0000-000081030000}"/>
    <cellStyle name="Hyperlink 4 4 2 3 3" xfId="861" xr:uid="{00000000-0005-0000-0000-000082030000}"/>
    <cellStyle name="Hyperlink 4 4 2 4" xfId="401" xr:uid="{00000000-0005-0000-0000-000083030000}"/>
    <cellStyle name="Hyperlink 4 4 2 4 2" xfId="953" xr:uid="{00000000-0005-0000-0000-000084030000}"/>
    <cellStyle name="Hyperlink 4 4 2 5" xfId="677" xr:uid="{00000000-0005-0000-0000-000085030000}"/>
    <cellStyle name="Hyperlink 4 4 3" xfId="171" xr:uid="{00000000-0005-0000-0000-000086030000}"/>
    <cellStyle name="Hyperlink 4 4 3 2" xfId="447" xr:uid="{00000000-0005-0000-0000-000087030000}"/>
    <cellStyle name="Hyperlink 4 4 3 2 2" xfId="999" xr:uid="{00000000-0005-0000-0000-000088030000}"/>
    <cellStyle name="Hyperlink 4 4 3 3" xfId="723" xr:uid="{00000000-0005-0000-0000-000089030000}"/>
    <cellStyle name="Hyperlink 4 4 4" xfId="263" xr:uid="{00000000-0005-0000-0000-00008A030000}"/>
    <cellStyle name="Hyperlink 4 4 4 2" xfId="539" xr:uid="{00000000-0005-0000-0000-00008B030000}"/>
    <cellStyle name="Hyperlink 4 4 4 2 2" xfId="1091" xr:uid="{00000000-0005-0000-0000-00008C030000}"/>
    <cellStyle name="Hyperlink 4 4 4 3" xfId="815" xr:uid="{00000000-0005-0000-0000-00008D030000}"/>
    <cellStyle name="Hyperlink 4 4 5" xfId="355" xr:uid="{00000000-0005-0000-0000-00008E030000}"/>
    <cellStyle name="Hyperlink 4 4 5 2" xfId="907" xr:uid="{00000000-0005-0000-0000-00008F030000}"/>
    <cellStyle name="Hyperlink 4 4 6" xfId="631" xr:uid="{00000000-0005-0000-0000-000090030000}"/>
    <cellStyle name="Hyperlink 4 5" xfId="105" xr:uid="{00000000-0005-0000-0000-000091030000}"/>
    <cellStyle name="Hyperlink 4 5 2" xfId="197" xr:uid="{00000000-0005-0000-0000-000092030000}"/>
    <cellStyle name="Hyperlink 4 5 2 2" xfId="473" xr:uid="{00000000-0005-0000-0000-000093030000}"/>
    <cellStyle name="Hyperlink 4 5 2 2 2" xfId="1025" xr:uid="{00000000-0005-0000-0000-000094030000}"/>
    <cellStyle name="Hyperlink 4 5 2 3" xfId="749" xr:uid="{00000000-0005-0000-0000-000095030000}"/>
    <cellStyle name="Hyperlink 4 5 3" xfId="289" xr:uid="{00000000-0005-0000-0000-000096030000}"/>
    <cellStyle name="Hyperlink 4 5 3 2" xfId="565" xr:uid="{00000000-0005-0000-0000-000097030000}"/>
    <cellStyle name="Hyperlink 4 5 3 2 2" xfId="1117" xr:uid="{00000000-0005-0000-0000-000098030000}"/>
    <cellStyle name="Hyperlink 4 5 3 3" xfId="841" xr:uid="{00000000-0005-0000-0000-000099030000}"/>
    <cellStyle name="Hyperlink 4 5 4" xfId="381" xr:uid="{00000000-0005-0000-0000-00009A030000}"/>
    <cellStyle name="Hyperlink 4 5 4 2" xfId="933" xr:uid="{00000000-0005-0000-0000-00009B030000}"/>
    <cellStyle name="Hyperlink 4 5 5" xfId="657" xr:uid="{00000000-0005-0000-0000-00009C030000}"/>
    <cellStyle name="Hyperlink 4 6" xfId="151" xr:uid="{00000000-0005-0000-0000-00009D030000}"/>
    <cellStyle name="Hyperlink 4 6 2" xfId="427" xr:uid="{00000000-0005-0000-0000-00009E030000}"/>
    <cellStyle name="Hyperlink 4 6 2 2" xfId="979" xr:uid="{00000000-0005-0000-0000-00009F030000}"/>
    <cellStyle name="Hyperlink 4 6 3" xfId="703" xr:uid="{00000000-0005-0000-0000-0000A0030000}"/>
    <cellStyle name="Hyperlink 4 7" xfId="243" xr:uid="{00000000-0005-0000-0000-0000A1030000}"/>
    <cellStyle name="Hyperlink 4 7 2" xfId="519" xr:uid="{00000000-0005-0000-0000-0000A2030000}"/>
    <cellStyle name="Hyperlink 4 7 2 2" xfId="1071" xr:uid="{00000000-0005-0000-0000-0000A3030000}"/>
    <cellStyle name="Hyperlink 4 7 3" xfId="795" xr:uid="{00000000-0005-0000-0000-0000A4030000}"/>
    <cellStyle name="Hyperlink 4 8" xfId="335" xr:uid="{00000000-0005-0000-0000-0000A5030000}"/>
    <cellStyle name="Hyperlink 4 8 2" xfId="887" xr:uid="{00000000-0005-0000-0000-0000A6030000}"/>
    <cellStyle name="Hyperlink 4 9" xfId="611" xr:uid="{00000000-0005-0000-0000-0000A7030000}"/>
    <cellStyle name="Hyperlink 5" xfId="59" xr:uid="{00000000-0005-0000-0000-0000A8030000}"/>
    <cellStyle name="Hyperlink 5 2" xfId="70" xr:uid="{00000000-0005-0000-0000-0000A9030000}"/>
    <cellStyle name="Hyperlink 5 2 2" xfId="90" xr:uid="{00000000-0005-0000-0000-0000AA030000}"/>
    <cellStyle name="Hyperlink 5 2 2 2" xfId="136" xr:uid="{00000000-0005-0000-0000-0000AB030000}"/>
    <cellStyle name="Hyperlink 5 2 2 2 2" xfId="228" xr:uid="{00000000-0005-0000-0000-0000AC030000}"/>
    <cellStyle name="Hyperlink 5 2 2 2 2 2" xfId="504" xr:uid="{00000000-0005-0000-0000-0000AD030000}"/>
    <cellStyle name="Hyperlink 5 2 2 2 2 2 2" xfId="1056" xr:uid="{00000000-0005-0000-0000-0000AE030000}"/>
    <cellStyle name="Hyperlink 5 2 2 2 2 3" xfId="780" xr:uid="{00000000-0005-0000-0000-0000AF030000}"/>
    <cellStyle name="Hyperlink 5 2 2 2 3" xfId="320" xr:uid="{00000000-0005-0000-0000-0000B0030000}"/>
    <cellStyle name="Hyperlink 5 2 2 2 3 2" xfId="596" xr:uid="{00000000-0005-0000-0000-0000B1030000}"/>
    <cellStyle name="Hyperlink 5 2 2 2 3 2 2" xfId="1148" xr:uid="{00000000-0005-0000-0000-0000B2030000}"/>
    <cellStyle name="Hyperlink 5 2 2 2 3 3" xfId="872" xr:uid="{00000000-0005-0000-0000-0000B3030000}"/>
    <cellStyle name="Hyperlink 5 2 2 2 4" xfId="412" xr:uid="{00000000-0005-0000-0000-0000B4030000}"/>
    <cellStyle name="Hyperlink 5 2 2 2 4 2" xfId="964" xr:uid="{00000000-0005-0000-0000-0000B5030000}"/>
    <cellStyle name="Hyperlink 5 2 2 2 5" xfId="688" xr:uid="{00000000-0005-0000-0000-0000B6030000}"/>
    <cellStyle name="Hyperlink 5 2 2 3" xfId="182" xr:uid="{00000000-0005-0000-0000-0000B7030000}"/>
    <cellStyle name="Hyperlink 5 2 2 3 2" xfId="458" xr:uid="{00000000-0005-0000-0000-0000B8030000}"/>
    <cellStyle name="Hyperlink 5 2 2 3 2 2" xfId="1010" xr:uid="{00000000-0005-0000-0000-0000B9030000}"/>
    <cellStyle name="Hyperlink 5 2 2 3 3" xfId="734" xr:uid="{00000000-0005-0000-0000-0000BA030000}"/>
    <cellStyle name="Hyperlink 5 2 2 4" xfId="274" xr:uid="{00000000-0005-0000-0000-0000BB030000}"/>
    <cellStyle name="Hyperlink 5 2 2 4 2" xfId="550" xr:uid="{00000000-0005-0000-0000-0000BC030000}"/>
    <cellStyle name="Hyperlink 5 2 2 4 2 2" xfId="1102" xr:uid="{00000000-0005-0000-0000-0000BD030000}"/>
    <cellStyle name="Hyperlink 5 2 2 4 3" xfId="826" xr:uid="{00000000-0005-0000-0000-0000BE030000}"/>
    <cellStyle name="Hyperlink 5 2 2 5" xfId="366" xr:uid="{00000000-0005-0000-0000-0000BF030000}"/>
    <cellStyle name="Hyperlink 5 2 2 5 2" xfId="918" xr:uid="{00000000-0005-0000-0000-0000C0030000}"/>
    <cellStyle name="Hyperlink 5 2 2 6" xfId="642" xr:uid="{00000000-0005-0000-0000-0000C1030000}"/>
    <cellStyle name="Hyperlink 5 2 3" xfId="116" xr:uid="{00000000-0005-0000-0000-0000C2030000}"/>
    <cellStyle name="Hyperlink 5 2 3 2" xfId="208" xr:uid="{00000000-0005-0000-0000-0000C3030000}"/>
    <cellStyle name="Hyperlink 5 2 3 2 2" xfId="484" xr:uid="{00000000-0005-0000-0000-0000C4030000}"/>
    <cellStyle name="Hyperlink 5 2 3 2 2 2" xfId="1036" xr:uid="{00000000-0005-0000-0000-0000C5030000}"/>
    <cellStyle name="Hyperlink 5 2 3 2 3" xfId="760" xr:uid="{00000000-0005-0000-0000-0000C6030000}"/>
    <cellStyle name="Hyperlink 5 2 3 3" xfId="300" xr:uid="{00000000-0005-0000-0000-0000C7030000}"/>
    <cellStyle name="Hyperlink 5 2 3 3 2" xfId="576" xr:uid="{00000000-0005-0000-0000-0000C8030000}"/>
    <cellStyle name="Hyperlink 5 2 3 3 2 2" xfId="1128" xr:uid="{00000000-0005-0000-0000-0000C9030000}"/>
    <cellStyle name="Hyperlink 5 2 3 3 3" xfId="852" xr:uid="{00000000-0005-0000-0000-0000CA030000}"/>
    <cellStyle name="Hyperlink 5 2 3 4" xfId="392" xr:uid="{00000000-0005-0000-0000-0000CB030000}"/>
    <cellStyle name="Hyperlink 5 2 3 4 2" xfId="944" xr:uid="{00000000-0005-0000-0000-0000CC030000}"/>
    <cellStyle name="Hyperlink 5 2 3 5" xfId="668" xr:uid="{00000000-0005-0000-0000-0000CD030000}"/>
    <cellStyle name="Hyperlink 5 2 4" xfId="162" xr:uid="{00000000-0005-0000-0000-0000CE030000}"/>
    <cellStyle name="Hyperlink 5 2 4 2" xfId="438" xr:uid="{00000000-0005-0000-0000-0000CF030000}"/>
    <cellStyle name="Hyperlink 5 2 4 2 2" xfId="990" xr:uid="{00000000-0005-0000-0000-0000D0030000}"/>
    <cellStyle name="Hyperlink 5 2 4 3" xfId="714" xr:uid="{00000000-0005-0000-0000-0000D1030000}"/>
    <cellStyle name="Hyperlink 5 2 5" xfId="254" xr:uid="{00000000-0005-0000-0000-0000D2030000}"/>
    <cellStyle name="Hyperlink 5 2 5 2" xfId="530" xr:uid="{00000000-0005-0000-0000-0000D3030000}"/>
    <cellStyle name="Hyperlink 5 2 5 2 2" xfId="1082" xr:uid="{00000000-0005-0000-0000-0000D4030000}"/>
    <cellStyle name="Hyperlink 5 2 5 3" xfId="806" xr:uid="{00000000-0005-0000-0000-0000D5030000}"/>
    <cellStyle name="Hyperlink 5 2 6" xfId="346" xr:uid="{00000000-0005-0000-0000-0000D6030000}"/>
    <cellStyle name="Hyperlink 5 2 6 2" xfId="898" xr:uid="{00000000-0005-0000-0000-0000D7030000}"/>
    <cellStyle name="Hyperlink 5 2 7" xfId="622" xr:uid="{00000000-0005-0000-0000-0000D8030000}"/>
    <cellStyle name="Hyperlink 5 3" xfId="80" xr:uid="{00000000-0005-0000-0000-0000D9030000}"/>
    <cellStyle name="Hyperlink 5 3 2" xfId="126" xr:uid="{00000000-0005-0000-0000-0000DA030000}"/>
    <cellStyle name="Hyperlink 5 3 2 2" xfId="218" xr:uid="{00000000-0005-0000-0000-0000DB030000}"/>
    <cellStyle name="Hyperlink 5 3 2 2 2" xfId="494" xr:uid="{00000000-0005-0000-0000-0000DC030000}"/>
    <cellStyle name="Hyperlink 5 3 2 2 2 2" xfId="1046" xr:uid="{00000000-0005-0000-0000-0000DD030000}"/>
    <cellStyle name="Hyperlink 5 3 2 2 3" xfId="770" xr:uid="{00000000-0005-0000-0000-0000DE030000}"/>
    <cellStyle name="Hyperlink 5 3 2 3" xfId="310" xr:uid="{00000000-0005-0000-0000-0000DF030000}"/>
    <cellStyle name="Hyperlink 5 3 2 3 2" xfId="586" xr:uid="{00000000-0005-0000-0000-0000E0030000}"/>
    <cellStyle name="Hyperlink 5 3 2 3 2 2" xfId="1138" xr:uid="{00000000-0005-0000-0000-0000E1030000}"/>
    <cellStyle name="Hyperlink 5 3 2 3 3" xfId="862" xr:uid="{00000000-0005-0000-0000-0000E2030000}"/>
    <cellStyle name="Hyperlink 5 3 2 4" xfId="402" xr:uid="{00000000-0005-0000-0000-0000E3030000}"/>
    <cellStyle name="Hyperlink 5 3 2 4 2" xfId="954" xr:uid="{00000000-0005-0000-0000-0000E4030000}"/>
    <cellStyle name="Hyperlink 5 3 2 5" xfId="678" xr:uid="{00000000-0005-0000-0000-0000E5030000}"/>
    <cellStyle name="Hyperlink 5 3 3" xfId="172" xr:uid="{00000000-0005-0000-0000-0000E6030000}"/>
    <cellStyle name="Hyperlink 5 3 3 2" xfId="448" xr:uid="{00000000-0005-0000-0000-0000E7030000}"/>
    <cellStyle name="Hyperlink 5 3 3 2 2" xfId="1000" xr:uid="{00000000-0005-0000-0000-0000E8030000}"/>
    <cellStyle name="Hyperlink 5 3 3 3" xfId="724" xr:uid="{00000000-0005-0000-0000-0000E9030000}"/>
    <cellStyle name="Hyperlink 5 3 4" xfId="264" xr:uid="{00000000-0005-0000-0000-0000EA030000}"/>
    <cellStyle name="Hyperlink 5 3 4 2" xfId="540" xr:uid="{00000000-0005-0000-0000-0000EB030000}"/>
    <cellStyle name="Hyperlink 5 3 4 2 2" xfId="1092" xr:uid="{00000000-0005-0000-0000-0000EC030000}"/>
    <cellStyle name="Hyperlink 5 3 4 3" xfId="816" xr:uid="{00000000-0005-0000-0000-0000ED030000}"/>
    <cellStyle name="Hyperlink 5 3 5" xfId="356" xr:uid="{00000000-0005-0000-0000-0000EE030000}"/>
    <cellStyle name="Hyperlink 5 3 5 2" xfId="908" xr:uid="{00000000-0005-0000-0000-0000EF030000}"/>
    <cellStyle name="Hyperlink 5 3 6" xfId="632" xr:uid="{00000000-0005-0000-0000-0000F0030000}"/>
    <cellStyle name="Hyperlink 5 4" xfId="106" xr:uid="{00000000-0005-0000-0000-0000F1030000}"/>
    <cellStyle name="Hyperlink 5 4 2" xfId="198" xr:uid="{00000000-0005-0000-0000-0000F2030000}"/>
    <cellStyle name="Hyperlink 5 4 2 2" xfId="474" xr:uid="{00000000-0005-0000-0000-0000F3030000}"/>
    <cellStyle name="Hyperlink 5 4 2 2 2" xfId="1026" xr:uid="{00000000-0005-0000-0000-0000F4030000}"/>
    <cellStyle name="Hyperlink 5 4 2 3" xfId="750" xr:uid="{00000000-0005-0000-0000-0000F5030000}"/>
    <cellStyle name="Hyperlink 5 4 3" xfId="290" xr:uid="{00000000-0005-0000-0000-0000F6030000}"/>
    <cellStyle name="Hyperlink 5 4 3 2" xfId="566" xr:uid="{00000000-0005-0000-0000-0000F7030000}"/>
    <cellStyle name="Hyperlink 5 4 3 2 2" xfId="1118" xr:uid="{00000000-0005-0000-0000-0000F8030000}"/>
    <cellStyle name="Hyperlink 5 4 3 3" xfId="842" xr:uid="{00000000-0005-0000-0000-0000F9030000}"/>
    <cellStyle name="Hyperlink 5 4 4" xfId="382" xr:uid="{00000000-0005-0000-0000-0000FA030000}"/>
    <cellStyle name="Hyperlink 5 4 4 2" xfId="934" xr:uid="{00000000-0005-0000-0000-0000FB030000}"/>
    <cellStyle name="Hyperlink 5 4 5" xfId="658" xr:uid="{00000000-0005-0000-0000-0000FC030000}"/>
    <cellStyle name="Hyperlink 5 5" xfId="152" xr:uid="{00000000-0005-0000-0000-0000FD030000}"/>
    <cellStyle name="Hyperlink 5 5 2" xfId="428" xr:uid="{00000000-0005-0000-0000-0000FE030000}"/>
    <cellStyle name="Hyperlink 5 5 2 2" xfId="980" xr:uid="{00000000-0005-0000-0000-0000FF030000}"/>
    <cellStyle name="Hyperlink 5 5 3" xfId="704" xr:uid="{00000000-0005-0000-0000-000000040000}"/>
    <cellStyle name="Hyperlink 5 6" xfId="244" xr:uid="{00000000-0005-0000-0000-000001040000}"/>
    <cellStyle name="Hyperlink 5 6 2" xfId="520" xr:uid="{00000000-0005-0000-0000-000002040000}"/>
    <cellStyle name="Hyperlink 5 6 2 2" xfId="1072" xr:uid="{00000000-0005-0000-0000-000003040000}"/>
    <cellStyle name="Hyperlink 5 6 3" xfId="796" xr:uid="{00000000-0005-0000-0000-000004040000}"/>
    <cellStyle name="Hyperlink 5 7" xfId="336" xr:uid="{00000000-0005-0000-0000-000005040000}"/>
    <cellStyle name="Hyperlink 5 7 2" xfId="888" xr:uid="{00000000-0005-0000-0000-000006040000}"/>
    <cellStyle name="Hyperlink 5 8" xfId="612" xr:uid="{00000000-0005-0000-0000-000007040000}"/>
    <cellStyle name="Hyperlink 6" xfId="65" xr:uid="{00000000-0005-0000-0000-000008040000}"/>
    <cellStyle name="Hyperlink 6 2" xfId="85" xr:uid="{00000000-0005-0000-0000-000009040000}"/>
    <cellStyle name="Hyperlink 6 2 2" xfId="131" xr:uid="{00000000-0005-0000-0000-00000A040000}"/>
    <cellStyle name="Hyperlink 6 2 2 2" xfId="223" xr:uid="{00000000-0005-0000-0000-00000B040000}"/>
    <cellStyle name="Hyperlink 6 2 2 2 2" xfId="499" xr:uid="{00000000-0005-0000-0000-00000C040000}"/>
    <cellStyle name="Hyperlink 6 2 2 2 2 2" xfId="1051" xr:uid="{00000000-0005-0000-0000-00000D040000}"/>
    <cellStyle name="Hyperlink 6 2 2 2 3" xfId="775" xr:uid="{00000000-0005-0000-0000-00000E040000}"/>
    <cellStyle name="Hyperlink 6 2 2 3" xfId="315" xr:uid="{00000000-0005-0000-0000-00000F040000}"/>
    <cellStyle name="Hyperlink 6 2 2 3 2" xfId="591" xr:uid="{00000000-0005-0000-0000-000010040000}"/>
    <cellStyle name="Hyperlink 6 2 2 3 2 2" xfId="1143" xr:uid="{00000000-0005-0000-0000-000011040000}"/>
    <cellStyle name="Hyperlink 6 2 2 3 3" xfId="867" xr:uid="{00000000-0005-0000-0000-000012040000}"/>
    <cellStyle name="Hyperlink 6 2 2 4" xfId="407" xr:uid="{00000000-0005-0000-0000-000013040000}"/>
    <cellStyle name="Hyperlink 6 2 2 4 2" xfId="959" xr:uid="{00000000-0005-0000-0000-000014040000}"/>
    <cellStyle name="Hyperlink 6 2 2 5" xfId="683" xr:uid="{00000000-0005-0000-0000-000015040000}"/>
    <cellStyle name="Hyperlink 6 2 3" xfId="177" xr:uid="{00000000-0005-0000-0000-000016040000}"/>
    <cellStyle name="Hyperlink 6 2 3 2" xfId="453" xr:uid="{00000000-0005-0000-0000-000017040000}"/>
    <cellStyle name="Hyperlink 6 2 3 2 2" xfId="1005" xr:uid="{00000000-0005-0000-0000-000018040000}"/>
    <cellStyle name="Hyperlink 6 2 3 3" xfId="729" xr:uid="{00000000-0005-0000-0000-000019040000}"/>
    <cellStyle name="Hyperlink 6 2 4" xfId="269" xr:uid="{00000000-0005-0000-0000-00001A040000}"/>
    <cellStyle name="Hyperlink 6 2 4 2" xfId="545" xr:uid="{00000000-0005-0000-0000-00001B040000}"/>
    <cellStyle name="Hyperlink 6 2 4 2 2" xfId="1097" xr:uid="{00000000-0005-0000-0000-00001C040000}"/>
    <cellStyle name="Hyperlink 6 2 4 3" xfId="821" xr:uid="{00000000-0005-0000-0000-00001D040000}"/>
    <cellStyle name="Hyperlink 6 2 5" xfId="361" xr:uid="{00000000-0005-0000-0000-00001E040000}"/>
    <cellStyle name="Hyperlink 6 2 5 2" xfId="913" xr:uid="{00000000-0005-0000-0000-00001F040000}"/>
    <cellStyle name="Hyperlink 6 2 6" xfId="637" xr:uid="{00000000-0005-0000-0000-000020040000}"/>
    <cellStyle name="Hyperlink 6 3" xfId="111" xr:uid="{00000000-0005-0000-0000-000021040000}"/>
    <cellStyle name="Hyperlink 6 3 2" xfId="203" xr:uid="{00000000-0005-0000-0000-000022040000}"/>
    <cellStyle name="Hyperlink 6 3 2 2" xfId="479" xr:uid="{00000000-0005-0000-0000-000023040000}"/>
    <cellStyle name="Hyperlink 6 3 2 2 2" xfId="1031" xr:uid="{00000000-0005-0000-0000-000024040000}"/>
    <cellStyle name="Hyperlink 6 3 2 3" xfId="755" xr:uid="{00000000-0005-0000-0000-000025040000}"/>
    <cellStyle name="Hyperlink 6 3 3" xfId="295" xr:uid="{00000000-0005-0000-0000-000026040000}"/>
    <cellStyle name="Hyperlink 6 3 3 2" xfId="571" xr:uid="{00000000-0005-0000-0000-000027040000}"/>
    <cellStyle name="Hyperlink 6 3 3 2 2" xfId="1123" xr:uid="{00000000-0005-0000-0000-000028040000}"/>
    <cellStyle name="Hyperlink 6 3 3 3" xfId="847" xr:uid="{00000000-0005-0000-0000-000029040000}"/>
    <cellStyle name="Hyperlink 6 3 4" xfId="387" xr:uid="{00000000-0005-0000-0000-00002A040000}"/>
    <cellStyle name="Hyperlink 6 3 4 2" xfId="939" xr:uid="{00000000-0005-0000-0000-00002B040000}"/>
    <cellStyle name="Hyperlink 6 3 5" xfId="663" xr:uid="{00000000-0005-0000-0000-00002C040000}"/>
    <cellStyle name="Hyperlink 6 4" xfId="157" xr:uid="{00000000-0005-0000-0000-00002D040000}"/>
    <cellStyle name="Hyperlink 6 4 2" xfId="433" xr:uid="{00000000-0005-0000-0000-00002E040000}"/>
    <cellStyle name="Hyperlink 6 4 2 2" xfId="985" xr:uid="{00000000-0005-0000-0000-00002F040000}"/>
    <cellStyle name="Hyperlink 6 4 3" xfId="709" xr:uid="{00000000-0005-0000-0000-000030040000}"/>
    <cellStyle name="Hyperlink 6 5" xfId="249" xr:uid="{00000000-0005-0000-0000-000031040000}"/>
    <cellStyle name="Hyperlink 6 5 2" xfId="525" xr:uid="{00000000-0005-0000-0000-000032040000}"/>
    <cellStyle name="Hyperlink 6 5 2 2" xfId="1077" xr:uid="{00000000-0005-0000-0000-000033040000}"/>
    <cellStyle name="Hyperlink 6 5 3" xfId="801" xr:uid="{00000000-0005-0000-0000-000034040000}"/>
    <cellStyle name="Hyperlink 6 6" xfId="341" xr:uid="{00000000-0005-0000-0000-000035040000}"/>
    <cellStyle name="Hyperlink 6 6 2" xfId="893" xr:uid="{00000000-0005-0000-0000-000036040000}"/>
    <cellStyle name="Hyperlink 6 7" xfId="617" xr:uid="{00000000-0005-0000-0000-000037040000}"/>
    <cellStyle name="Hyperlink 7" xfId="75" xr:uid="{00000000-0005-0000-0000-000038040000}"/>
    <cellStyle name="Hyperlink 7 2" xfId="121" xr:uid="{00000000-0005-0000-0000-000039040000}"/>
    <cellStyle name="Hyperlink 7 2 2" xfId="213" xr:uid="{00000000-0005-0000-0000-00003A040000}"/>
    <cellStyle name="Hyperlink 7 2 2 2" xfId="489" xr:uid="{00000000-0005-0000-0000-00003B040000}"/>
    <cellStyle name="Hyperlink 7 2 2 2 2" xfId="1041" xr:uid="{00000000-0005-0000-0000-00003C040000}"/>
    <cellStyle name="Hyperlink 7 2 2 3" xfId="765" xr:uid="{00000000-0005-0000-0000-00003D040000}"/>
    <cellStyle name="Hyperlink 7 2 3" xfId="305" xr:uid="{00000000-0005-0000-0000-00003E040000}"/>
    <cellStyle name="Hyperlink 7 2 3 2" xfId="581" xr:uid="{00000000-0005-0000-0000-00003F040000}"/>
    <cellStyle name="Hyperlink 7 2 3 2 2" xfId="1133" xr:uid="{00000000-0005-0000-0000-000040040000}"/>
    <cellStyle name="Hyperlink 7 2 3 3" xfId="857" xr:uid="{00000000-0005-0000-0000-000041040000}"/>
    <cellStyle name="Hyperlink 7 2 4" xfId="397" xr:uid="{00000000-0005-0000-0000-000042040000}"/>
    <cellStyle name="Hyperlink 7 2 4 2" xfId="949" xr:uid="{00000000-0005-0000-0000-000043040000}"/>
    <cellStyle name="Hyperlink 7 2 5" xfId="673" xr:uid="{00000000-0005-0000-0000-000044040000}"/>
    <cellStyle name="Hyperlink 7 3" xfId="167" xr:uid="{00000000-0005-0000-0000-000045040000}"/>
    <cellStyle name="Hyperlink 7 3 2" xfId="443" xr:uid="{00000000-0005-0000-0000-000046040000}"/>
    <cellStyle name="Hyperlink 7 3 2 2" xfId="995" xr:uid="{00000000-0005-0000-0000-000047040000}"/>
    <cellStyle name="Hyperlink 7 3 3" xfId="719" xr:uid="{00000000-0005-0000-0000-000048040000}"/>
    <cellStyle name="Hyperlink 7 4" xfId="259" xr:uid="{00000000-0005-0000-0000-000049040000}"/>
    <cellStyle name="Hyperlink 7 4 2" xfId="535" xr:uid="{00000000-0005-0000-0000-00004A040000}"/>
    <cellStyle name="Hyperlink 7 4 2 2" xfId="1087" xr:uid="{00000000-0005-0000-0000-00004B040000}"/>
    <cellStyle name="Hyperlink 7 4 3" xfId="811" xr:uid="{00000000-0005-0000-0000-00004C040000}"/>
    <cellStyle name="Hyperlink 7 5" xfId="351" xr:uid="{00000000-0005-0000-0000-00004D040000}"/>
    <cellStyle name="Hyperlink 7 5 2" xfId="903" xr:uid="{00000000-0005-0000-0000-00004E040000}"/>
    <cellStyle name="Hyperlink 7 6" xfId="627" xr:uid="{00000000-0005-0000-0000-00004F040000}"/>
    <cellStyle name="Hyperlink 8" xfId="96" xr:uid="{00000000-0005-0000-0000-000050040000}"/>
    <cellStyle name="Hyperlink 8 2" xfId="142" xr:uid="{00000000-0005-0000-0000-000051040000}"/>
    <cellStyle name="Hyperlink 8 2 2" xfId="234" xr:uid="{00000000-0005-0000-0000-000052040000}"/>
    <cellStyle name="Hyperlink 8 2 2 2" xfId="510" xr:uid="{00000000-0005-0000-0000-000053040000}"/>
    <cellStyle name="Hyperlink 8 2 2 2 2" xfId="1062" xr:uid="{00000000-0005-0000-0000-000054040000}"/>
    <cellStyle name="Hyperlink 8 2 2 3" xfId="786" xr:uid="{00000000-0005-0000-0000-000055040000}"/>
    <cellStyle name="Hyperlink 8 2 3" xfId="326" xr:uid="{00000000-0005-0000-0000-000056040000}"/>
    <cellStyle name="Hyperlink 8 2 3 2" xfId="602" xr:uid="{00000000-0005-0000-0000-000057040000}"/>
    <cellStyle name="Hyperlink 8 2 3 2 2" xfId="1154" xr:uid="{00000000-0005-0000-0000-000058040000}"/>
    <cellStyle name="Hyperlink 8 2 3 3" xfId="878" xr:uid="{00000000-0005-0000-0000-000059040000}"/>
    <cellStyle name="Hyperlink 8 2 4" xfId="418" xr:uid="{00000000-0005-0000-0000-00005A040000}"/>
    <cellStyle name="Hyperlink 8 2 4 2" xfId="970" xr:uid="{00000000-0005-0000-0000-00005B040000}"/>
    <cellStyle name="Hyperlink 8 2 5" xfId="694" xr:uid="{00000000-0005-0000-0000-00005C040000}"/>
    <cellStyle name="Hyperlink 8 3" xfId="188" xr:uid="{00000000-0005-0000-0000-00005D040000}"/>
    <cellStyle name="Hyperlink 8 3 2" xfId="464" xr:uid="{00000000-0005-0000-0000-00005E040000}"/>
    <cellStyle name="Hyperlink 8 3 2 2" xfId="1016" xr:uid="{00000000-0005-0000-0000-00005F040000}"/>
    <cellStyle name="Hyperlink 8 3 3" xfId="740" xr:uid="{00000000-0005-0000-0000-000060040000}"/>
    <cellStyle name="Hyperlink 8 4" xfId="280" xr:uid="{00000000-0005-0000-0000-000061040000}"/>
    <cellStyle name="Hyperlink 8 4 2" xfId="556" xr:uid="{00000000-0005-0000-0000-000062040000}"/>
    <cellStyle name="Hyperlink 8 4 2 2" xfId="1108" xr:uid="{00000000-0005-0000-0000-000063040000}"/>
    <cellStyle name="Hyperlink 8 4 3" xfId="832" xr:uid="{00000000-0005-0000-0000-000064040000}"/>
    <cellStyle name="Hyperlink 8 5" xfId="372" xr:uid="{00000000-0005-0000-0000-000065040000}"/>
    <cellStyle name="Hyperlink 8 5 2" xfId="924" xr:uid="{00000000-0005-0000-0000-000066040000}"/>
    <cellStyle name="Hyperlink 8 6" xfId="648" xr:uid="{00000000-0005-0000-0000-000067040000}"/>
    <cellStyle name="Hyperlink 9" xfId="101" xr:uid="{00000000-0005-0000-0000-000068040000}"/>
    <cellStyle name="Hyperlink 9 2" xfId="193" xr:uid="{00000000-0005-0000-0000-000069040000}"/>
    <cellStyle name="Hyperlink 9 2 2" xfId="469" xr:uid="{00000000-0005-0000-0000-00006A040000}"/>
    <cellStyle name="Hyperlink 9 2 2 2" xfId="1021" xr:uid="{00000000-0005-0000-0000-00006B040000}"/>
    <cellStyle name="Hyperlink 9 2 3" xfId="745" xr:uid="{00000000-0005-0000-0000-00006C040000}"/>
    <cellStyle name="Hyperlink 9 3" xfId="285" xr:uid="{00000000-0005-0000-0000-00006D040000}"/>
    <cellStyle name="Hyperlink 9 3 2" xfId="561" xr:uid="{00000000-0005-0000-0000-00006E040000}"/>
    <cellStyle name="Hyperlink 9 3 2 2" xfId="1113" xr:uid="{00000000-0005-0000-0000-00006F040000}"/>
    <cellStyle name="Hyperlink 9 3 3" xfId="837" xr:uid="{00000000-0005-0000-0000-000070040000}"/>
    <cellStyle name="Hyperlink 9 4" xfId="377" xr:uid="{00000000-0005-0000-0000-000071040000}"/>
    <cellStyle name="Hyperlink 9 4 2" xfId="929" xr:uid="{00000000-0005-0000-0000-000072040000}"/>
    <cellStyle name="Hyperlink 9 5" xfId="653" xr:uid="{00000000-0005-0000-0000-000073040000}"/>
    <cellStyle name="Input" xfId="12" builtinId="20" customBuiltin="1"/>
    <cellStyle name="Linked Cell" xfId="15" builtinId="24" customBuiltin="1"/>
    <cellStyle name="Neutral" xfId="11" builtinId="28" customBuiltin="1"/>
    <cellStyle name="Normal" xfId="0" builtinId="0"/>
    <cellStyle name="Normal 2" xfId="45" xr:uid="{00000000-0005-0000-0000-000078040000}"/>
    <cellStyle name="Normal 2 2" xfId="48" xr:uid="{00000000-0005-0000-0000-000079040000}"/>
    <cellStyle name="Normal 3" xfId="47" xr:uid="{00000000-0005-0000-0000-00007A040000}"/>
    <cellStyle name="Normal 4" xfId="56" xr:uid="{00000000-0005-0000-0000-00007B040000}"/>
    <cellStyle name="Normal 4 2" xfId="63" xr:uid="{00000000-0005-0000-0000-00007C040000}"/>
    <cellStyle name="Normal 5 2" xfId="2" xr:uid="{00000000-0005-0000-0000-00007D040000}"/>
    <cellStyle name="Note" xfId="18" builtinId="10" customBuiltin="1"/>
    <cellStyle name="Output" xfId="13" builtinId="21" customBuiltin="1"/>
    <cellStyle name="Title" xfId="4" builtinId="15" customBuiltin="1"/>
    <cellStyle name="Título 4" xfId="57" xr:uid="{00000000-0005-0000-0000-000085040000}"/>
    <cellStyle name="Total" xfId="20" builtinId="25" customBuiltin="1"/>
    <cellStyle name="Warning Text" xfId="17" builtinId="11" customBuiltin="1"/>
  </cellStyles>
  <dxfs count="68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 xr9:uid="{00000000-0011-0000-FFFF-FFFF00000000}">
      <tableStyleElement type="wholeTable" dxfId="683"/>
      <tableStyleElement type="headerRow" dxfId="682"/>
      <tableStyleElement type="totalRow" dxfId="681"/>
      <tableStyleElement type="firstColumn" dxfId="680"/>
      <tableStyleElement type="lastColumn" dxfId="679"/>
      <tableStyleElement type="firstRowStripe" dxfId="678"/>
      <tableStyleElement type="firstColumnStripe" dxfId="677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800-000000000000}">
  <sheetPr/>
  <sheetViews>
    <sheetView zoomScale="72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A00-000000000000}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javascript:do_default(1)" TargetMode="External"/><Relationship Id="rId2" Type="http://schemas.openxmlformats.org/officeDocument/2006/relationships/hyperlink" Target="javascript:do_default(2)" TargetMode="External"/><Relationship Id="rId1" Type="http://schemas.openxmlformats.org/officeDocument/2006/relationships/hyperlink" Target="javascript:do_default(3)" TargetMode="External"/><Relationship Id="rId4" Type="http://schemas.openxmlformats.org/officeDocument/2006/relationships/hyperlink" Target="javascript:do_default(0)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Q1810"/>
  <sheetViews>
    <sheetView tabSelected="1" zoomScale="80" zoomScaleNormal="80" workbookViewId="0">
      <pane ySplit="4" topLeftCell="A5" activePane="bottomLeft" state="frozen"/>
      <selection pane="bottomLeft" activeCell="M5" sqref="M5:M94"/>
    </sheetView>
  </sheetViews>
  <sheetFormatPr defaultColWidth="25.7109375" defaultRowHeight="15" x14ac:dyDescent="0.25"/>
  <cols>
    <col min="1" max="1" width="25.7109375" style="70" bestFit="1" customWidth="1"/>
    <col min="2" max="2" width="20.7109375" style="112" bestFit="1" customWidth="1"/>
    <col min="3" max="3" width="17.7109375" style="47" bestFit="1" customWidth="1"/>
    <col min="4" max="4" width="29.42578125" style="70" bestFit="1" customWidth="1"/>
    <col min="5" max="5" width="12.28515625" style="111" bestFit="1" customWidth="1"/>
    <col min="6" max="6" width="11.7109375" style="48" customWidth="1"/>
    <col min="7" max="7" width="51.42578125" style="48" customWidth="1"/>
    <col min="8" max="11" width="7" style="48" customWidth="1"/>
    <col min="12" max="12" width="49.85546875" style="48" customWidth="1"/>
    <col min="13" max="13" width="19.85546875" style="70" customWidth="1"/>
    <col min="14" max="14" width="18" style="85" customWidth="1"/>
    <col min="15" max="15" width="37.85546875" style="85" customWidth="1"/>
    <col min="16" max="16" width="23.5703125" style="74" customWidth="1"/>
    <col min="17" max="17" width="49.85546875" style="66" bestFit="1" customWidth="1"/>
    <col min="18" max="16384" width="25.7109375" style="45"/>
  </cols>
  <sheetData>
    <row r="1" spans="1:17" ht="18" x14ac:dyDescent="0.25">
      <c r="A1" s="129" t="s">
        <v>2161</v>
      </c>
      <c r="B1" s="129"/>
      <c r="C1" s="129"/>
      <c r="D1" s="129"/>
      <c r="E1" s="130"/>
      <c r="F1" s="130"/>
      <c r="G1" s="130"/>
      <c r="H1" s="130"/>
      <c r="I1" s="130"/>
      <c r="J1" s="130"/>
      <c r="K1" s="130"/>
      <c r="L1" s="129"/>
      <c r="M1" s="129"/>
      <c r="N1" s="129"/>
      <c r="O1" s="129"/>
      <c r="P1" s="129"/>
      <c r="Q1" s="129"/>
    </row>
    <row r="2" spans="1:17" ht="18" x14ac:dyDescent="0.25">
      <c r="A2" s="127" t="s">
        <v>2158</v>
      </c>
      <c r="B2" s="127"/>
      <c r="C2" s="127"/>
      <c r="D2" s="127"/>
      <c r="E2" s="128"/>
      <c r="F2" s="128"/>
      <c r="G2" s="128"/>
      <c r="H2" s="128"/>
      <c r="I2" s="128"/>
      <c r="J2" s="128"/>
      <c r="K2" s="128"/>
      <c r="L2" s="127"/>
      <c r="M2" s="127"/>
      <c r="N2" s="127"/>
      <c r="O2" s="127"/>
      <c r="P2" s="127"/>
      <c r="Q2" s="127"/>
    </row>
    <row r="3" spans="1:17" ht="18.75" thickBot="1" x14ac:dyDescent="0.3">
      <c r="A3" s="131" t="s">
        <v>2505</v>
      </c>
      <c r="B3" s="131"/>
      <c r="C3" s="131"/>
      <c r="D3" s="131"/>
      <c r="E3" s="132"/>
      <c r="F3" s="132"/>
      <c r="G3" s="132"/>
      <c r="H3" s="132"/>
      <c r="I3" s="132"/>
      <c r="J3" s="132"/>
      <c r="K3" s="132"/>
      <c r="L3" s="131"/>
      <c r="M3" s="131"/>
      <c r="N3" s="131"/>
      <c r="O3" s="131"/>
      <c r="P3" s="131"/>
      <c r="Q3" s="131"/>
    </row>
    <row r="4" spans="1:17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113" t="s">
        <v>18</v>
      </c>
      <c r="F4" s="78"/>
      <c r="G4" s="78" t="s">
        <v>2468</v>
      </c>
      <c r="H4" s="78"/>
      <c r="I4" s="78"/>
      <c r="J4" s="78"/>
      <c r="K4" s="78"/>
      <c r="L4" s="46" t="s">
        <v>2414</v>
      </c>
      <c r="M4" s="49" t="s">
        <v>14</v>
      </c>
      <c r="N4" s="49" t="s">
        <v>2433</v>
      </c>
      <c r="O4" s="76" t="s">
        <v>2479</v>
      </c>
      <c r="P4" s="76" t="s">
        <v>2506</v>
      </c>
      <c r="Q4" s="76" t="s">
        <v>2457</v>
      </c>
    </row>
    <row r="5" spans="1:17" s="119" customFormat="1" ht="18" x14ac:dyDescent="0.25">
      <c r="A5" s="115" t="str">
        <f>VLOOKUP(E5,'LISTADO ATM'!$A$2:$C$896,3,0)</f>
        <v>DISTRITO NACIONAL</v>
      </c>
      <c r="B5" s="109">
        <v>335766639</v>
      </c>
      <c r="C5" s="101">
        <v>44214.57099537037</v>
      </c>
      <c r="D5" s="115" t="s">
        <v>2189</v>
      </c>
      <c r="E5" s="99">
        <v>384</v>
      </c>
      <c r="F5" s="84" t="e">
        <f>VLOOKUP(E5,VIP!$A$2:$O11357,2,0)</f>
        <v>#N/A</v>
      </c>
      <c r="G5" s="98" t="str">
        <f>VLOOKUP(E5,'LISTADO ATM'!$A$2:$B$895,2,0)</f>
        <v>ATM Sotano Torre Banreservas</v>
      </c>
      <c r="H5" s="98" t="e">
        <f>VLOOKUP(E5,VIP!$A$2:$O16278,7,FALSE)</f>
        <v>#N/A</v>
      </c>
      <c r="I5" s="98" t="e">
        <f>VLOOKUP(E5,VIP!$A$2:$O8243,8,FALSE)</f>
        <v>#N/A</v>
      </c>
      <c r="J5" s="98" t="e">
        <f>VLOOKUP(E5,VIP!$A$2:$O8193,8,FALSE)</f>
        <v>#N/A</v>
      </c>
      <c r="K5" s="98" t="e">
        <f>VLOOKUP(E5,VIP!$A$2:$O11767,6,0)</f>
        <v>#N/A</v>
      </c>
      <c r="L5" s="104" t="s">
        <v>2228</v>
      </c>
      <c r="M5" s="103" t="s">
        <v>2472</v>
      </c>
      <c r="N5" s="102" t="s">
        <v>2494</v>
      </c>
      <c r="O5" s="115" t="s">
        <v>2482</v>
      </c>
      <c r="P5" s="118"/>
      <c r="Q5" s="103" t="s">
        <v>2228</v>
      </c>
    </row>
    <row r="6" spans="1:17" s="119" customFormat="1" ht="18" x14ac:dyDescent="0.25">
      <c r="A6" s="115" t="str">
        <f>VLOOKUP(E6,'LISTADO ATM'!$A$2:$C$896,3,0)</f>
        <v>DISTRITO NACIONAL</v>
      </c>
      <c r="B6" s="109">
        <v>335777040</v>
      </c>
      <c r="C6" s="101">
        <v>44228.251388888886</v>
      </c>
      <c r="D6" s="115" t="s">
        <v>2189</v>
      </c>
      <c r="E6" s="99">
        <v>708</v>
      </c>
      <c r="F6" s="84" t="str">
        <f>VLOOKUP(E6,VIP!$A$2:$O11469,2,0)</f>
        <v>DRBR505</v>
      </c>
      <c r="G6" s="98" t="str">
        <f>VLOOKUP(E6,'LISTADO ATM'!$A$2:$B$895,2,0)</f>
        <v xml:space="preserve">ATM El Vestir De Hoy </v>
      </c>
      <c r="H6" s="98" t="str">
        <f>VLOOKUP(E6,VIP!$A$2:$O16389,7,FALSE)</f>
        <v>Si</v>
      </c>
      <c r="I6" s="98" t="str">
        <f>VLOOKUP(E6,VIP!$A$2:$O8354,8,FALSE)</f>
        <v>Si</v>
      </c>
      <c r="J6" s="98" t="str">
        <f>VLOOKUP(E6,VIP!$A$2:$O8304,8,FALSE)</f>
        <v>Si</v>
      </c>
      <c r="K6" s="98" t="str">
        <f>VLOOKUP(E6,VIP!$A$2:$O11878,6,0)</f>
        <v>NO</v>
      </c>
      <c r="L6" s="104" t="s">
        <v>2228</v>
      </c>
      <c r="M6" s="103" t="s">
        <v>2472</v>
      </c>
      <c r="N6" s="102" t="s">
        <v>2494</v>
      </c>
      <c r="O6" s="115" t="s">
        <v>2482</v>
      </c>
      <c r="P6" s="118"/>
      <c r="Q6" s="103" t="s">
        <v>2228</v>
      </c>
    </row>
    <row r="7" spans="1:17" s="119" customFormat="1" ht="18" x14ac:dyDescent="0.25">
      <c r="A7" s="115" t="str">
        <f>VLOOKUP(E7,'LISTADO ATM'!$A$2:$C$896,3,0)</f>
        <v>DISTRITO NACIONAL</v>
      </c>
      <c r="B7" s="109">
        <v>335781000</v>
      </c>
      <c r="C7" s="101">
        <v>44230.512916666667</v>
      </c>
      <c r="D7" s="115" t="s">
        <v>2476</v>
      </c>
      <c r="E7" s="99">
        <v>149</v>
      </c>
      <c r="F7" s="84" t="str">
        <f>VLOOKUP(E7,VIP!$A$2:$O11653,2,0)</f>
        <v>DRBR149</v>
      </c>
      <c r="G7" s="98" t="str">
        <f>VLOOKUP(E7,'LISTADO ATM'!$A$2:$B$895,2,0)</f>
        <v>ATM Estación Metro Concepción</v>
      </c>
      <c r="H7" s="98" t="str">
        <f>VLOOKUP(E7,VIP!$A$2:$O16573,7,FALSE)</f>
        <v>N/A</v>
      </c>
      <c r="I7" s="98" t="str">
        <f>VLOOKUP(E7,VIP!$A$2:$O8538,8,FALSE)</f>
        <v>N/A</v>
      </c>
      <c r="J7" s="98" t="str">
        <f>VLOOKUP(E7,VIP!$A$2:$O8488,8,FALSE)</f>
        <v>N/A</v>
      </c>
      <c r="K7" s="98" t="str">
        <f>VLOOKUP(E7,VIP!$A$2:$O12062,6,0)</f>
        <v>N/A</v>
      </c>
      <c r="L7" s="104" t="s">
        <v>2465</v>
      </c>
      <c r="M7" s="103" t="s">
        <v>2472</v>
      </c>
      <c r="N7" s="102" t="s">
        <v>2480</v>
      </c>
      <c r="O7" s="115" t="s">
        <v>2481</v>
      </c>
      <c r="P7" s="118"/>
      <c r="Q7" s="103" t="s">
        <v>2465</v>
      </c>
    </row>
    <row r="8" spans="1:17" s="119" customFormat="1" ht="18" x14ac:dyDescent="0.25">
      <c r="A8" s="115" t="str">
        <f>VLOOKUP(E8,'LISTADO ATM'!$A$2:$C$896,3,0)</f>
        <v>DISTRITO NACIONAL</v>
      </c>
      <c r="B8" s="109">
        <v>335781222</v>
      </c>
      <c r="C8" s="101">
        <v>44230.598587962966</v>
      </c>
      <c r="D8" s="115" t="s">
        <v>2189</v>
      </c>
      <c r="E8" s="99">
        <v>918</v>
      </c>
      <c r="F8" s="84" t="str">
        <f>VLOOKUP(E8,VIP!$A$2:$O11651,2,0)</f>
        <v>DRBR918</v>
      </c>
      <c r="G8" s="98" t="str">
        <f>VLOOKUP(E8,'LISTADO ATM'!$A$2:$B$895,2,0)</f>
        <v xml:space="preserve">ATM S/M Liverpool de la Jacobo Majluta </v>
      </c>
      <c r="H8" s="98" t="str">
        <f>VLOOKUP(E8,VIP!$A$2:$O16571,7,FALSE)</f>
        <v>Si</v>
      </c>
      <c r="I8" s="98" t="str">
        <f>VLOOKUP(E8,VIP!$A$2:$O8536,8,FALSE)</f>
        <v>Si</v>
      </c>
      <c r="J8" s="98" t="str">
        <f>VLOOKUP(E8,VIP!$A$2:$O8486,8,FALSE)</f>
        <v>Si</v>
      </c>
      <c r="K8" s="98" t="str">
        <f>VLOOKUP(E8,VIP!$A$2:$O12060,6,0)</f>
        <v>NO</v>
      </c>
      <c r="L8" s="104" t="s">
        <v>2228</v>
      </c>
      <c r="M8" s="103" t="s">
        <v>2472</v>
      </c>
      <c r="N8" s="102" t="s">
        <v>2494</v>
      </c>
      <c r="O8" s="115" t="s">
        <v>2482</v>
      </c>
      <c r="P8" s="118"/>
      <c r="Q8" s="103" t="s">
        <v>2228</v>
      </c>
    </row>
    <row r="9" spans="1:17" s="119" customFormat="1" ht="18" x14ac:dyDescent="0.25">
      <c r="A9" s="115" t="str">
        <f>VLOOKUP(E9,'LISTADO ATM'!$A$2:$C$896,3,0)</f>
        <v>DISTRITO NACIONAL</v>
      </c>
      <c r="B9" s="109">
        <v>335781545</v>
      </c>
      <c r="C9" s="101">
        <v>44230.706909722219</v>
      </c>
      <c r="D9" s="115" t="s">
        <v>2189</v>
      </c>
      <c r="E9" s="99">
        <v>517</v>
      </c>
      <c r="F9" s="84" t="str">
        <f>VLOOKUP(E9,VIP!$A$2:$O11673,2,0)</f>
        <v>DRBR517</v>
      </c>
      <c r="G9" s="98" t="str">
        <f>VLOOKUP(E9,'LISTADO ATM'!$A$2:$B$895,2,0)</f>
        <v xml:space="preserve">ATM Autobanco Oficina Sans Soucí </v>
      </c>
      <c r="H9" s="98" t="str">
        <f>VLOOKUP(E9,VIP!$A$2:$O16593,7,FALSE)</f>
        <v>Si</v>
      </c>
      <c r="I9" s="98" t="str">
        <f>VLOOKUP(E9,VIP!$A$2:$O8558,8,FALSE)</f>
        <v>Si</v>
      </c>
      <c r="J9" s="98" t="str">
        <f>VLOOKUP(E9,VIP!$A$2:$O8508,8,FALSE)</f>
        <v>Si</v>
      </c>
      <c r="K9" s="98" t="str">
        <f>VLOOKUP(E9,VIP!$A$2:$O12082,6,0)</f>
        <v>SI</v>
      </c>
      <c r="L9" s="104" t="s">
        <v>2228</v>
      </c>
      <c r="M9" s="103" t="s">
        <v>2472</v>
      </c>
      <c r="N9" s="102" t="s">
        <v>2494</v>
      </c>
      <c r="O9" s="115" t="s">
        <v>2482</v>
      </c>
      <c r="P9" s="118"/>
      <c r="Q9" s="103" t="s">
        <v>2228</v>
      </c>
    </row>
    <row r="10" spans="1:17" s="119" customFormat="1" ht="18" x14ac:dyDescent="0.25">
      <c r="A10" s="115" t="str">
        <f>VLOOKUP(E10,'LISTADO ATM'!$A$2:$C$896,3,0)</f>
        <v>NORTE</v>
      </c>
      <c r="B10" s="109">
        <v>335783193</v>
      </c>
      <c r="C10" s="101">
        <v>44232.369560185187</v>
      </c>
      <c r="D10" s="115" t="s">
        <v>2495</v>
      </c>
      <c r="E10" s="99">
        <v>288</v>
      </c>
      <c r="F10" s="84" t="str">
        <f>VLOOKUP(E10,VIP!$A$2:$O11519,2,0)</f>
        <v>DRBR288</v>
      </c>
      <c r="G10" s="98" t="str">
        <f>VLOOKUP(E10,'LISTADO ATM'!$A$2:$B$895,2,0)</f>
        <v xml:space="preserve">ATM Oficina Camino Real II (Puerto Plata) </v>
      </c>
      <c r="H10" s="98" t="str">
        <f>VLOOKUP(E10,VIP!$A$2:$O16439,7,FALSE)</f>
        <v>N/A</v>
      </c>
      <c r="I10" s="98" t="str">
        <f>VLOOKUP(E10,VIP!$A$2:$O8404,8,FALSE)</f>
        <v>N/A</v>
      </c>
      <c r="J10" s="98" t="str">
        <f>VLOOKUP(E10,VIP!$A$2:$O8354,8,FALSE)</f>
        <v>N/A</v>
      </c>
      <c r="K10" s="98" t="str">
        <f>VLOOKUP(E10,VIP!$A$2:$O11928,6,0)</f>
        <v>N/A</v>
      </c>
      <c r="L10" s="104" t="s">
        <v>2430</v>
      </c>
      <c r="M10" s="103" t="s">
        <v>2472</v>
      </c>
      <c r="N10" s="102" t="s">
        <v>2500</v>
      </c>
      <c r="O10" s="115" t="s">
        <v>2496</v>
      </c>
      <c r="P10" s="118"/>
      <c r="Q10" s="103" t="s">
        <v>2430</v>
      </c>
    </row>
    <row r="11" spans="1:17" s="119" customFormat="1" ht="18" x14ac:dyDescent="0.25">
      <c r="A11" s="115" t="str">
        <f>VLOOKUP(E11,'LISTADO ATM'!$A$2:$C$896,3,0)</f>
        <v>DISTRITO NACIONAL</v>
      </c>
      <c r="B11" s="109">
        <v>335784039</v>
      </c>
      <c r="C11" s="101">
        <v>44232.65792824074</v>
      </c>
      <c r="D11" s="115" t="s">
        <v>2189</v>
      </c>
      <c r="E11" s="99">
        <v>415</v>
      </c>
      <c r="F11" s="84" t="str">
        <f>VLOOKUP(E11,VIP!$A$2:$O11524,2,0)</f>
        <v>DRBR415</v>
      </c>
      <c r="G11" s="98" t="str">
        <f>VLOOKUP(E11,'LISTADO ATM'!$A$2:$B$895,2,0)</f>
        <v xml:space="preserve">ATM Autobanco San Martín I </v>
      </c>
      <c r="H11" s="98" t="str">
        <f>VLOOKUP(E11,VIP!$A$2:$O16444,7,FALSE)</f>
        <v>Si</v>
      </c>
      <c r="I11" s="98" t="str">
        <f>VLOOKUP(E11,VIP!$A$2:$O8409,8,FALSE)</f>
        <v>Si</v>
      </c>
      <c r="J11" s="98" t="str">
        <f>VLOOKUP(E11,VIP!$A$2:$O8359,8,FALSE)</f>
        <v>Si</v>
      </c>
      <c r="K11" s="98" t="str">
        <f>VLOOKUP(E11,VIP!$A$2:$O11933,6,0)</f>
        <v>NO</v>
      </c>
      <c r="L11" s="104" t="s">
        <v>2228</v>
      </c>
      <c r="M11" s="103" t="s">
        <v>2472</v>
      </c>
      <c r="N11" s="102" t="s">
        <v>2494</v>
      </c>
      <c r="O11" s="115" t="s">
        <v>2482</v>
      </c>
      <c r="P11" s="118"/>
      <c r="Q11" s="103" t="s">
        <v>2501</v>
      </c>
    </row>
    <row r="12" spans="1:17" s="119" customFormat="1" ht="18" x14ac:dyDescent="0.25">
      <c r="A12" s="115" t="str">
        <f>VLOOKUP(E12,'LISTADO ATM'!$A$2:$C$896,3,0)</f>
        <v>DISTRITO NACIONAL</v>
      </c>
      <c r="B12" s="109">
        <v>335784204</v>
      </c>
      <c r="C12" s="101">
        <v>44232.760671296295</v>
      </c>
      <c r="D12" s="115" t="s">
        <v>2476</v>
      </c>
      <c r="E12" s="99">
        <v>563</v>
      </c>
      <c r="F12" s="84" t="str">
        <f>VLOOKUP(E12,VIP!$A$2:$O11517,2,0)</f>
        <v>DRBR233</v>
      </c>
      <c r="G12" s="98" t="str">
        <f>VLOOKUP(E12,'LISTADO ATM'!$A$2:$B$895,2,0)</f>
        <v xml:space="preserve">ATM Base Aérea San Isidro </v>
      </c>
      <c r="H12" s="98" t="str">
        <f>VLOOKUP(E12,VIP!$A$2:$O16437,7,FALSE)</f>
        <v>Si</v>
      </c>
      <c r="I12" s="98" t="str">
        <f>VLOOKUP(E12,VIP!$A$2:$O8402,8,FALSE)</f>
        <v>Si</v>
      </c>
      <c r="J12" s="98" t="str">
        <f>VLOOKUP(E12,VIP!$A$2:$O8352,8,FALSE)</f>
        <v>Si</v>
      </c>
      <c r="K12" s="98" t="str">
        <f>VLOOKUP(E12,VIP!$A$2:$O11926,6,0)</f>
        <v>NO</v>
      </c>
      <c r="L12" s="104" t="s">
        <v>2430</v>
      </c>
      <c r="M12" s="103" t="s">
        <v>2472</v>
      </c>
      <c r="N12" s="102" t="s">
        <v>2480</v>
      </c>
      <c r="O12" s="115" t="s">
        <v>2481</v>
      </c>
      <c r="P12" s="118"/>
      <c r="Q12" s="103" t="s">
        <v>2430</v>
      </c>
    </row>
    <row r="13" spans="1:17" s="119" customFormat="1" ht="18" x14ac:dyDescent="0.25">
      <c r="A13" s="115" t="str">
        <f>VLOOKUP(E13,'LISTADO ATM'!$A$2:$C$896,3,0)</f>
        <v>SUR</v>
      </c>
      <c r="B13" s="109">
        <v>335784223</v>
      </c>
      <c r="C13" s="101">
        <v>44232.788101851853</v>
      </c>
      <c r="D13" s="115" t="s">
        <v>2189</v>
      </c>
      <c r="E13" s="99">
        <v>252</v>
      </c>
      <c r="F13" s="84" t="str">
        <f>VLOOKUP(E13,VIP!$A$2:$O11512,2,0)</f>
        <v>DRBR252</v>
      </c>
      <c r="G13" s="98" t="str">
        <f>VLOOKUP(E13,'LISTADO ATM'!$A$2:$B$895,2,0)</f>
        <v xml:space="preserve">ATM Banco Agrícola (Barahona) </v>
      </c>
      <c r="H13" s="98" t="str">
        <f>VLOOKUP(E13,VIP!$A$2:$O16432,7,FALSE)</f>
        <v>Si</v>
      </c>
      <c r="I13" s="98" t="str">
        <f>VLOOKUP(E13,VIP!$A$2:$O8397,8,FALSE)</f>
        <v>Si</v>
      </c>
      <c r="J13" s="98" t="str">
        <f>VLOOKUP(E13,VIP!$A$2:$O8347,8,FALSE)</f>
        <v>Si</v>
      </c>
      <c r="K13" s="98" t="str">
        <f>VLOOKUP(E13,VIP!$A$2:$O11921,6,0)</f>
        <v>NO</v>
      </c>
      <c r="L13" s="104" t="s">
        <v>2463</v>
      </c>
      <c r="M13" s="103" t="s">
        <v>2472</v>
      </c>
      <c r="N13" s="102" t="s">
        <v>2480</v>
      </c>
      <c r="O13" s="115" t="s">
        <v>2482</v>
      </c>
      <c r="P13" s="118"/>
      <c r="Q13" s="103" t="s">
        <v>2463</v>
      </c>
    </row>
    <row r="14" spans="1:17" s="119" customFormat="1" ht="18" x14ac:dyDescent="0.25">
      <c r="A14" s="115" t="str">
        <f>VLOOKUP(E14,'LISTADO ATM'!$A$2:$C$896,3,0)</f>
        <v>ESTE</v>
      </c>
      <c r="B14" s="109">
        <v>335784280</v>
      </c>
      <c r="C14" s="101">
        <v>44233.051944444444</v>
      </c>
      <c r="D14" s="115" t="s">
        <v>2189</v>
      </c>
      <c r="E14" s="99">
        <v>480</v>
      </c>
      <c r="F14" s="84" t="str">
        <f>VLOOKUP(E14,VIP!$A$2:$O11538,2,0)</f>
        <v>DRBR480</v>
      </c>
      <c r="G14" s="98" t="str">
        <f>VLOOKUP(E14,'LISTADO ATM'!$A$2:$B$895,2,0)</f>
        <v>ATM UNP Farmaconal Higuey</v>
      </c>
      <c r="H14" s="98" t="str">
        <f>VLOOKUP(E14,VIP!$A$2:$O16458,7,FALSE)</f>
        <v>N/A</v>
      </c>
      <c r="I14" s="98" t="str">
        <f>VLOOKUP(E14,VIP!$A$2:$O8423,8,FALSE)</f>
        <v>N/A</v>
      </c>
      <c r="J14" s="98" t="str">
        <f>VLOOKUP(E14,VIP!$A$2:$O8373,8,FALSE)</f>
        <v>N/A</v>
      </c>
      <c r="K14" s="98" t="str">
        <f>VLOOKUP(E14,VIP!$A$2:$O11947,6,0)</f>
        <v>N/A</v>
      </c>
      <c r="L14" s="104" t="s">
        <v>2228</v>
      </c>
      <c r="M14" s="103" t="s">
        <v>2472</v>
      </c>
      <c r="N14" s="102" t="s">
        <v>2480</v>
      </c>
      <c r="O14" s="115" t="s">
        <v>2482</v>
      </c>
      <c r="P14" s="118"/>
      <c r="Q14" s="103" t="s">
        <v>2228</v>
      </c>
    </row>
    <row r="15" spans="1:17" s="119" customFormat="1" ht="18" x14ac:dyDescent="0.25">
      <c r="A15" s="115" t="str">
        <f>VLOOKUP(E15,'LISTADO ATM'!$A$2:$C$896,3,0)</f>
        <v>SUR</v>
      </c>
      <c r="B15" s="109">
        <v>335784284</v>
      </c>
      <c r="C15" s="101">
        <v>44233.316759259258</v>
      </c>
      <c r="D15" s="115" t="s">
        <v>2189</v>
      </c>
      <c r="E15" s="99">
        <v>537</v>
      </c>
      <c r="F15" s="84" t="str">
        <f>VLOOKUP(E15,VIP!$A$2:$O11539,2,0)</f>
        <v>DRBR537</v>
      </c>
      <c r="G15" s="98" t="str">
        <f>VLOOKUP(E15,'LISTADO ATM'!$A$2:$B$895,2,0)</f>
        <v xml:space="preserve">ATM Estación Texaco Enriquillo (Barahona) </v>
      </c>
      <c r="H15" s="98" t="str">
        <f>VLOOKUP(E15,VIP!$A$2:$O16459,7,FALSE)</f>
        <v>Si</v>
      </c>
      <c r="I15" s="98" t="str">
        <f>VLOOKUP(E15,VIP!$A$2:$O8424,8,FALSE)</f>
        <v>Si</v>
      </c>
      <c r="J15" s="98" t="str">
        <f>VLOOKUP(E15,VIP!$A$2:$O8374,8,FALSE)</f>
        <v>Si</v>
      </c>
      <c r="K15" s="98" t="str">
        <f>VLOOKUP(E15,VIP!$A$2:$O11948,6,0)</f>
        <v>NO</v>
      </c>
      <c r="L15" s="104" t="s">
        <v>2228</v>
      </c>
      <c r="M15" s="103" t="s">
        <v>2472</v>
      </c>
      <c r="N15" s="102" t="s">
        <v>2480</v>
      </c>
      <c r="O15" s="115" t="s">
        <v>2482</v>
      </c>
      <c r="P15" s="118"/>
      <c r="Q15" s="103" t="s">
        <v>2228</v>
      </c>
    </row>
    <row r="16" spans="1:17" s="119" customFormat="1" ht="18" x14ac:dyDescent="0.25">
      <c r="A16" s="115" t="str">
        <f>VLOOKUP(E16,'LISTADO ATM'!$A$2:$C$896,3,0)</f>
        <v>ESTE</v>
      </c>
      <c r="B16" s="109">
        <v>335784308</v>
      </c>
      <c r="C16" s="101">
        <v>44233.374189814815</v>
      </c>
      <c r="D16" s="115" t="s">
        <v>2476</v>
      </c>
      <c r="E16" s="99">
        <v>353</v>
      </c>
      <c r="F16" s="84" t="str">
        <f>VLOOKUP(E16,VIP!$A$2:$O11367,2,0)</f>
        <v>DRBR353</v>
      </c>
      <c r="G16" s="98" t="str">
        <f>VLOOKUP(E16,'LISTADO ATM'!$A$2:$B$895,2,0)</f>
        <v xml:space="preserve">ATM Estación Boulevard Juan Dolio </v>
      </c>
      <c r="H16" s="98" t="str">
        <f>VLOOKUP(E16,VIP!$A$2:$O16288,7,FALSE)</f>
        <v>Si</v>
      </c>
      <c r="I16" s="98" t="str">
        <f>VLOOKUP(E16,VIP!$A$2:$O8253,8,FALSE)</f>
        <v>Si</v>
      </c>
      <c r="J16" s="98" t="str">
        <f>VLOOKUP(E16,VIP!$A$2:$O8203,8,FALSE)</f>
        <v>Si</v>
      </c>
      <c r="K16" s="98" t="str">
        <f>VLOOKUP(E16,VIP!$A$2:$O11777,6,0)</f>
        <v>NO</v>
      </c>
      <c r="L16" s="104" t="s">
        <v>2430</v>
      </c>
      <c r="M16" s="103" t="s">
        <v>2472</v>
      </c>
      <c r="N16" s="102" t="s">
        <v>2480</v>
      </c>
      <c r="O16" s="115" t="s">
        <v>2481</v>
      </c>
      <c r="P16" s="118"/>
      <c r="Q16" s="103" t="s">
        <v>2430</v>
      </c>
    </row>
    <row r="17" spans="1:17" s="119" customFormat="1" ht="18" x14ac:dyDescent="0.25">
      <c r="A17" s="115" t="str">
        <f>VLOOKUP(E17,'LISTADO ATM'!$A$2:$C$896,3,0)</f>
        <v>DISTRITO NACIONAL</v>
      </c>
      <c r="B17" s="109">
        <v>335784362</v>
      </c>
      <c r="C17" s="101">
        <v>44233.394652777781</v>
      </c>
      <c r="D17" s="115" t="s">
        <v>2189</v>
      </c>
      <c r="E17" s="99">
        <v>745</v>
      </c>
      <c r="F17" s="84" t="str">
        <f>VLOOKUP(E17,VIP!$A$2:$O11363,2,0)</f>
        <v>DRBR027</v>
      </c>
      <c r="G17" s="98" t="str">
        <f>VLOOKUP(E17,'LISTADO ATM'!$A$2:$B$895,2,0)</f>
        <v xml:space="preserve">ATM Oficina Ave. Duarte </v>
      </c>
      <c r="H17" s="98" t="str">
        <f>VLOOKUP(E17,VIP!$A$2:$O16284,7,FALSE)</f>
        <v>No</v>
      </c>
      <c r="I17" s="98" t="str">
        <f>VLOOKUP(E17,VIP!$A$2:$O8249,8,FALSE)</f>
        <v>No</v>
      </c>
      <c r="J17" s="98" t="str">
        <f>VLOOKUP(E17,VIP!$A$2:$O8199,8,FALSE)</f>
        <v>No</v>
      </c>
      <c r="K17" s="98" t="str">
        <f>VLOOKUP(E17,VIP!$A$2:$O11773,6,0)</f>
        <v>NO</v>
      </c>
      <c r="L17" s="104" t="s">
        <v>2254</v>
      </c>
      <c r="M17" s="103" t="s">
        <v>2472</v>
      </c>
      <c r="N17" s="102" t="s">
        <v>2480</v>
      </c>
      <c r="O17" s="115" t="s">
        <v>2482</v>
      </c>
      <c r="P17" s="118"/>
      <c r="Q17" s="103" t="s">
        <v>2254</v>
      </c>
    </row>
    <row r="18" spans="1:17" s="119" customFormat="1" ht="18" x14ac:dyDescent="0.25">
      <c r="A18" s="115" t="str">
        <f>VLOOKUP(E18,'LISTADO ATM'!$A$2:$C$896,3,0)</f>
        <v>ESTE</v>
      </c>
      <c r="B18" s="109">
        <v>335784381</v>
      </c>
      <c r="C18" s="101">
        <v>44233.411828703705</v>
      </c>
      <c r="D18" s="115" t="s">
        <v>2189</v>
      </c>
      <c r="E18" s="99">
        <v>631</v>
      </c>
      <c r="F18" s="84" t="str">
        <f>VLOOKUP(E18,VIP!$A$2:$O11361,2,0)</f>
        <v>DRBR417</v>
      </c>
      <c r="G18" s="98" t="str">
        <f>VLOOKUP(E18,'LISTADO ATM'!$A$2:$B$895,2,0)</f>
        <v xml:space="preserve">ATM ASOCODEQUI (San Pedro) </v>
      </c>
      <c r="H18" s="98" t="str">
        <f>VLOOKUP(E18,VIP!$A$2:$O16282,7,FALSE)</f>
        <v>Si</v>
      </c>
      <c r="I18" s="98" t="str">
        <f>VLOOKUP(E18,VIP!$A$2:$O8247,8,FALSE)</f>
        <v>Si</v>
      </c>
      <c r="J18" s="98" t="str">
        <f>VLOOKUP(E18,VIP!$A$2:$O8197,8,FALSE)</f>
        <v>Si</v>
      </c>
      <c r="K18" s="98" t="str">
        <f>VLOOKUP(E18,VIP!$A$2:$O11771,6,0)</f>
        <v>NO</v>
      </c>
      <c r="L18" s="104" t="s">
        <v>2228</v>
      </c>
      <c r="M18" s="103" t="s">
        <v>2472</v>
      </c>
      <c r="N18" s="102" t="s">
        <v>2480</v>
      </c>
      <c r="O18" s="115" t="s">
        <v>2482</v>
      </c>
      <c r="P18" s="118"/>
      <c r="Q18" s="103" t="s">
        <v>2228</v>
      </c>
    </row>
    <row r="19" spans="1:17" s="119" customFormat="1" ht="18" x14ac:dyDescent="0.25">
      <c r="A19" s="115" t="str">
        <f>VLOOKUP(E19,'LISTADO ATM'!$A$2:$C$896,3,0)</f>
        <v>DISTRITO NACIONAL</v>
      </c>
      <c r="B19" s="109">
        <v>335784392</v>
      </c>
      <c r="C19" s="101">
        <v>44233.427164351851</v>
      </c>
      <c r="D19" s="115" t="s">
        <v>2189</v>
      </c>
      <c r="E19" s="99">
        <v>169</v>
      </c>
      <c r="F19" s="84" t="str">
        <f>VLOOKUP(E19,VIP!$A$2:$O11360,2,0)</f>
        <v>DRBR169</v>
      </c>
      <c r="G19" s="98" t="str">
        <f>VLOOKUP(E19,'LISTADO ATM'!$A$2:$B$895,2,0)</f>
        <v xml:space="preserve">ATM Oficina Caonabo </v>
      </c>
      <c r="H19" s="98" t="str">
        <f>VLOOKUP(E19,VIP!$A$2:$O16281,7,FALSE)</f>
        <v>Si</v>
      </c>
      <c r="I19" s="98" t="str">
        <f>VLOOKUP(E19,VIP!$A$2:$O8246,8,FALSE)</f>
        <v>Si</v>
      </c>
      <c r="J19" s="98" t="str">
        <f>VLOOKUP(E19,VIP!$A$2:$O8196,8,FALSE)</f>
        <v>Si</v>
      </c>
      <c r="K19" s="98" t="str">
        <f>VLOOKUP(E19,VIP!$A$2:$O11770,6,0)</f>
        <v>NO</v>
      </c>
      <c r="L19" s="104" t="s">
        <v>2228</v>
      </c>
      <c r="M19" s="103" t="s">
        <v>2472</v>
      </c>
      <c r="N19" s="102" t="s">
        <v>2480</v>
      </c>
      <c r="O19" s="115" t="s">
        <v>2482</v>
      </c>
      <c r="P19" s="118"/>
      <c r="Q19" s="103" t="s">
        <v>2228</v>
      </c>
    </row>
    <row r="20" spans="1:17" s="119" customFormat="1" ht="18" x14ac:dyDescent="0.25">
      <c r="A20" s="115" t="str">
        <f>VLOOKUP(E20,'LISTADO ATM'!$A$2:$C$896,3,0)</f>
        <v>DISTRITO NACIONAL</v>
      </c>
      <c r="B20" s="109">
        <v>335784399</v>
      </c>
      <c r="C20" s="101">
        <v>44233.431041666663</v>
      </c>
      <c r="D20" s="115" t="s">
        <v>2189</v>
      </c>
      <c r="E20" s="99">
        <v>784</v>
      </c>
      <c r="F20" s="84" t="str">
        <f>VLOOKUP(E20,VIP!$A$2:$O11358,2,0)</f>
        <v>DRBR762</v>
      </c>
      <c r="G20" s="98" t="str">
        <f>VLOOKUP(E20,'LISTADO ATM'!$A$2:$B$895,2,0)</f>
        <v xml:space="preserve">ATM Tribunal Superior Electoral </v>
      </c>
      <c r="H20" s="98" t="str">
        <f>VLOOKUP(E20,VIP!$A$2:$O16279,7,FALSE)</f>
        <v>Si</v>
      </c>
      <c r="I20" s="98" t="str">
        <f>VLOOKUP(E20,VIP!$A$2:$O8244,8,FALSE)</f>
        <v>Si</v>
      </c>
      <c r="J20" s="98" t="str">
        <f>VLOOKUP(E20,VIP!$A$2:$O8194,8,FALSE)</f>
        <v>Si</v>
      </c>
      <c r="K20" s="98" t="str">
        <f>VLOOKUP(E20,VIP!$A$2:$O11768,6,0)</f>
        <v>NO</v>
      </c>
      <c r="L20" s="104" t="s">
        <v>2254</v>
      </c>
      <c r="M20" s="118" t="s">
        <v>2516</v>
      </c>
      <c r="N20" s="102" t="s">
        <v>2480</v>
      </c>
      <c r="O20" s="115" t="s">
        <v>2482</v>
      </c>
      <c r="P20" s="118"/>
      <c r="Q20" s="126">
        <v>44234.385092592594</v>
      </c>
    </row>
    <row r="21" spans="1:17" s="119" customFormat="1" ht="18" x14ac:dyDescent="0.25">
      <c r="A21" s="115" t="str">
        <f>VLOOKUP(E21,'LISTADO ATM'!$A$2:$C$896,3,0)</f>
        <v>DISTRITO NACIONAL</v>
      </c>
      <c r="B21" s="109">
        <v>335784466</v>
      </c>
      <c r="C21" s="101">
        <v>44233.48746527778</v>
      </c>
      <c r="D21" s="115" t="s">
        <v>2189</v>
      </c>
      <c r="E21" s="99">
        <v>558</v>
      </c>
      <c r="F21" s="84" t="str">
        <f>VLOOKUP(E21,VIP!$A$2:$O11367,2,0)</f>
        <v>DRBR106</v>
      </c>
      <c r="G21" s="98" t="str">
        <f>VLOOKUP(E21,'LISTADO ATM'!$A$2:$B$895,2,0)</f>
        <v xml:space="preserve">ATM Base Naval 27 de Febrero (Sans Soucí) </v>
      </c>
      <c r="H21" s="98" t="str">
        <f>VLOOKUP(E21,VIP!$A$2:$O16288,7,FALSE)</f>
        <v>Si</v>
      </c>
      <c r="I21" s="98" t="str">
        <f>VLOOKUP(E21,VIP!$A$2:$O8253,8,FALSE)</f>
        <v>Si</v>
      </c>
      <c r="J21" s="98" t="str">
        <f>VLOOKUP(E21,VIP!$A$2:$O8203,8,FALSE)</f>
        <v>Si</v>
      </c>
      <c r="K21" s="98" t="str">
        <f>VLOOKUP(E21,VIP!$A$2:$O11777,6,0)</f>
        <v>NO</v>
      </c>
      <c r="L21" s="104" t="s">
        <v>2228</v>
      </c>
      <c r="M21" s="103" t="s">
        <v>2472</v>
      </c>
      <c r="N21" s="102" t="s">
        <v>2480</v>
      </c>
      <c r="O21" s="115" t="s">
        <v>2482</v>
      </c>
      <c r="P21" s="118"/>
      <c r="Q21" s="103" t="s">
        <v>2228</v>
      </c>
    </row>
    <row r="22" spans="1:17" s="119" customFormat="1" ht="18" x14ac:dyDescent="0.25">
      <c r="A22" s="115" t="str">
        <f>VLOOKUP(E22,'LISTADO ATM'!$A$2:$C$896,3,0)</f>
        <v>DISTRITO NACIONAL</v>
      </c>
      <c r="B22" s="109">
        <v>335784474</v>
      </c>
      <c r="C22" s="101">
        <v>44233.489502314813</v>
      </c>
      <c r="D22" s="115" t="s">
        <v>2189</v>
      </c>
      <c r="E22" s="99">
        <v>354</v>
      </c>
      <c r="F22" s="84" t="str">
        <f>VLOOKUP(E22,VIP!$A$2:$O11366,2,0)</f>
        <v>DRBR354</v>
      </c>
      <c r="G22" s="98" t="str">
        <f>VLOOKUP(E22,'LISTADO ATM'!$A$2:$B$895,2,0)</f>
        <v xml:space="preserve">ATM Oficina Núñez de Cáceres II </v>
      </c>
      <c r="H22" s="98" t="str">
        <f>VLOOKUP(E22,VIP!$A$2:$O16287,7,FALSE)</f>
        <v>Si</v>
      </c>
      <c r="I22" s="98" t="str">
        <f>VLOOKUP(E22,VIP!$A$2:$O8252,8,FALSE)</f>
        <v>Si</v>
      </c>
      <c r="J22" s="98" t="str">
        <f>VLOOKUP(E22,VIP!$A$2:$O8202,8,FALSE)</f>
        <v>Si</v>
      </c>
      <c r="K22" s="98" t="str">
        <f>VLOOKUP(E22,VIP!$A$2:$O11776,6,0)</f>
        <v>NO</v>
      </c>
      <c r="L22" s="104" t="s">
        <v>2228</v>
      </c>
      <c r="M22" s="103" t="s">
        <v>2472</v>
      </c>
      <c r="N22" s="102" t="s">
        <v>2480</v>
      </c>
      <c r="O22" s="115" t="s">
        <v>2482</v>
      </c>
      <c r="P22" s="118"/>
      <c r="Q22" s="103" t="s">
        <v>2228</v>
      </c>
    </row>
    <row r="23" spans="1:17" s="119" customFormat="1" ht="18" x14ac:dyDescent="0.25">
      <c r="A23" s="115" t="str">
        <f>VLOOKUP(E23,'LISTADO ATM'!$A$2:$C$896,3,0)</f>
        <v>NORTE</v>
      </c>
      <c r="B23" s="109">
        <v>335784475</v>
      </c>
      <c r="C23" s="101">
        <v>44233.490833333337</v>
      </c>
      <c r="D23" s="115" t="s">
        <v>2190</v>
      </c>
      <c r="E23" s="99">
        <v>538</v>
      </c>
      <c r="F23" s="84" t="str">
        <f>VLOOKUP(E23,VIP!$A$2:$O11365,2,0)</f>
        <v>DRBR538</v>
      </c>
      <c r="G23" s="98" t="str">
        <f>VLOOKUP(E23,'LISTADO ATM'!$A$2:$B$895,2,0)</f>
        <v>ATM  Autoservicio San Fco. Macorís</v>
      </c>
      <c r="H23" s="98" t="str">
        <f>VLOOKUP(E23,VIP!$A$2:$O16286,7,FALSE)</f>
        <v>Si</v>
      </c>
      <c r="I23" s="98" t="str">
        <f>VLOOKUP(E23,VIP!$A$2:$O8251,8,FALSE)</f>
        <v>Si</v>
      </c>
      <c r="J23" s="98" t="str">
        <f>VLOOKUP(E23,VIP!$A$2:$O8201,8,FALSE)</f>
        <v>Si</v>
      </c>
      <c r="K23" s="98" t="str">
        <f>VLOOKUP(E23,VIP!$A$2:$O11775,6,0)</f>
        <v>NO</v>
      </c>
      <c r="L23" s="104" t="s">
        <v>2228</v>
      </c>
      <c r="M23" s="103" t="s">
        <v>2472</v>
      </c>
      <c r="N23" s="102" t="s">
        <v>2480</v>
      </c>
      <c r="O23" s="115" t="s">
        <v>2488</v>
      </c>
      <c r="P23" s="118"/>
      <c r="Q23" s="103" t="s">
        <v>2228</v>
      </c>
    </row>
    <row r="24" spans="1:17" s="119" customFormat="1" ht="18" x14ac:dyDescent="0.25">
      <c r="A24" s="115" t="str">
        <f>VLOOKUP(E24,'LISTADO ATM'!$A$2:$C$896,3,0)</f>
        <v>SUR</v>
      </c>
      <c r="B24" s="109">
        <v>335784481</v>
      </c>
      <c r="C24" s="101">
        <v>44233.49417824074</v>
      </c>
      <c r="D24" s="115" t="s">
        <v>2189</v>
      </c>
      <c r="E24" s="99">
        <v>890</v>
      </c>
      <c r="F24" s="84" t="str">
        <f>VLOOKUP(E24,VIP!$A$2:$O11364,2,0)</f>
        <v>DRBR890</v>
      </c>
      <c r="G24" s="98" t="str">
        <f>VLOOKUP(E24,'LISTADO ATM'!$A$2:$B$895,2,0)</f>
        <v xml:space="preserve">ATM Escuela Penitenciaria (San Cristóbal) </v>
      </c>
      <c r="H24" s="98" t="str">
        <f>VLOOKUP(E24,VIP!$A$2:$O16285,7,FALSE)</f>
        <v>Si</v>
      </c>
      <c r="I24" s="98" t="str">
        <f>VLOOKUP(E24,VIP!$A$2:$O8250,8,FALSE)</f>
        <v>Si</v>
      </c>
      <c r="J24" s="98" t="str">
        <f>VLOOKUP(E24,VIP!$A$2:$O8200,8,FALSE)</f>
        <v>Si</v>
      </c>
      <c r="K24" s="98" t="str">
        <f>VLOOKUP(E24,VIP!$A$2:$O11774,6,0)</f>
        <v>NO</v>
      </c>
      <c r="L24" s="104" t="s">
        <v>2254</v>
      </c>
      <c r="M24" s="118" t="s">
        <v>2516</v>
      </c>
      <c r="N24" s="102" t="s">
        <v>2480</v>
      </c>
      <c r="O24" s="115" t="s">
        <v>2482</v>
      </c>
      <c r="P24" s="118"/>
      <c r="Q24" s="126">
        <v>44234.315358796295</v>
      </c>
    </row>
    <row r="25" spans="1:17" s="119" customFormat="1" ht="18" x14ac:dyDescent="0.25">
      <c r="A25" s="115" t="str">
        <f>VLOOKUP(E25,'LISTADO ATM'!$A$2:$C$896,3,0)</f>
        <v>ESTE</v>
      </c>
      <c r="B25" s="109">
        <v>335784511</v>
      </c>
      <c r="C25" s="101">
        <v>44233.531006944446</v>
      </c>
      <c r="D25" s="115" t="s">
        <v>2476</v>
      </c>
      <c r="E25" s="99">
        <v>673</v>
      </c>
      <c r="F25" s="84" t="str">
        <f>VLOOKUP(E25,VIP!$A$2:$O11360,2,0)</f>
        <v>DRBR673</v>
      </c>
      <c r="G25" s="98" t="str">
        <f>VLOOKUP(E25,'LISTADO ATM'!$A$2:$B$895,2,0)</f>
        <v>ATM Clínica Dr. Cruz Jiminián</v>
      </c>
      <c r="H25" s="98" t="str">
        <f>VLOOKUP(E25,VIP!$A$2:$O16281,7,FALSE)</f>
        <v>Si</v>
      </c>
      <c r="I25" s="98" t="str">
        <f>VLOOKUP(E25,VIP!$A$2:$O8246,8,FALSE)</f>
        <v>Si</v>
      </c>
      <c r="J25" s="98" t="str">
        <f>VLOOKUP(E25,VIP!$A$2:$O8196,8,FALSE)</f>
        <v>Si</v>
      </c>
      <c r="K25" s="98" t="str">
        <f>VLOOKUP(E25,VIP!$A$2:$O11770,6,0)</f>
        <v>NO</v>
      </c>
      <c r="L25" s="104" t="s">
        <v>2430</v>
      </c>
      <c r="M25" s="103" t="s">
        <v>2472</v>
      </c>
      <c r="N25" s="102" t="s">
        <v>2480</v>
      </c>
      <c r="O25" s="115" t="s">
        <v>2481</v>
      </c>
      <c r="P25" s="118"/>
      <c r="Q25" s="103" t="s">
        <v>2430</v>
      </c>
    </row>
    <row r="26" spans="1:17" s="119" customFormat="1" ht="18" x14ac:dyDescent="0.25">
      <c r="A26" s="115" t="str">
        <f>VLOOKUP(E26,'LISTADO ATM'!$A$2:$C$896,3,0)</f>
        <v>DISTRITO NACIONAL</v>
      </c>
      <c r="B26" s="109">
        <v>335784525</v>
      </c>
      <c r="C26" s="101">
        <v>44233.572962962964</v>
      </c>
      <c r="D26" s="115" t="s">
        <v>2476</v>
      </c>
      <c r="E26" s="99">
        <v>970</v>
      </c>
      <c r="F26" s="84" t="str">
        <f>VLOOKUP(E26,VIP!$A$2:$O11359,2,0)</f>
        <v>DRBR970</v>
      </c>
      <c r="G26" s="98" t="str">
        <f>VLOOKUP(E26,'LISTADO ATM'!$A$2:$B$895,2,0)</f>
        <v xml:space="preserve">ATM S/M Olé Haina </v>
      </c>
      <c r="H26" s="98" t="str">
        <f>VLOOKUP(E26,VIP!$A$2:$O16280,7,FALSE)</f>
        <v>Si</v>
      </c>
      <c r="I26" s="98" t="str">
        <f>VLOOKUP(E26,VIP!$A$2:$O8245,8,FALSE)</f>
        <v>Si</v>
      </c>
      <c r="J26" s="98" t="str">
        <f>VLOOKUP(E26,VIP!$A$2:$O8195,8,FALSE)</f>
        <v>Si</v>
      </c>
      <c r="K26" s="98" t="str">
        <f>VLOOKUP(E26,VIP!$A$2:$O11769,6,0)</f>
        <v>NO</v>
      </c>
      <c r="L26" s="104" t="s">
        <v>2465</v>
      </c>
      <c r="M26" s="103" t="s">
        <v>2472</v>
      </c>
      <c r="N26" s="102" t="s">
        <v>2480</v>
      </c>
      <c r="O26" s="115" t="s">
        <v>2481</v>
      </c>
      <c r="P26" s="118"/>
      <c r="Q26" s="103" t="s">
        <v>2465</v>
      </c>
    </row>
    <row r="27" spans="1:17" s="119" customFormat="1" ht="18" x14ac:dyDescent="0.25">
      <c r="A27" s="115" t="str">
        <f>VLOOKUP(E27,'LISTADO ATM'!$A$2:$C$896,3,0)</f>
        <v>SUR</v>
      </c>
      <c r="B27" s="109">
        <v>335784526</v>
      </c>
      <c r="C27" s="101">
        <v>44233.574502314812</v>
      </c>
      <c r="D27" s="115" t="s">
        <v>2476</v>
      </c>
      <c r="E27" s="99">
        <v>783</v>
      </c>
      <c r="F27" s="84" t="str">
        <f>VLOOKUP(E27,VIP!$A$2:$O11358,2,0)</f>
        <v>DRBR303</v>
      </c>
      <c r="G27" s="98" t="str">
        <f>VLOOKUP(E27,'LISTADO ATM'!$A$2:$B$895,2,0)</f>
        <v xml:space="preserve">ATM Autobanco Alfa y Omega (Barahona) </v>
      </c>
      <c r="H27" s="98" t="str">
        <f>VLOOKUP(E27,VIP!$A$2:$O16279,7,FALSE)</f>
        <v>Si</v>
      </c>
      <c r="I27" s="98" t="str">
        <f>VLOOKUP(E27,VIP!$A$2:$O8244,8,FALSE)</f>
        <v>Si</v>
      </c>
      <c r="J27" s="98" t="str">
        <f>VLOOKUP(E27,VIP!$A$2:$O8194,8,FALSE)</f>
        <v>Si</v>
      </c>
      <c r="K27" s="98" t="str">
        <f>VLOOKUP(E27,VIP!$A$2:$O11768,6,0)</f>
        <v>NO</v>
      </c>
      <c r="L27" s="104" t="s">
        <v>2430</v>
      </c>
      <c r="M27" s="103" t="s">
        <v>2472</v>
      </c>
      <c r="N27" s="102" t="s">
        <v>2480</v>
      </c>
      <c r="O27" s="115" t="s">
        <v>2481</v>
      </c>
      <c r="P27" s="118"/>
      <c r="Q27" s="103" t="s">
        <v>2430</v>
      </c>
    </row>
    <row r="28" spans="1:17" s="119" customFormat="1" ht="18" x14ac:dyDescent="0.25">
      <c r="A28" s="115" t="str">
        <f>VLOOKUP(E28,'LISTADO ATM'!$A$2:$C$896,3,0)</f>
        <v>NORTE</v>
      </c>
      <c r="B28" s="109">
        <v>335784534</v>
      </c>
      <c r="C28" s="101">
        <v>44233.605555555558</v>
      </c>
      <c r="D28" s="115" t="s">
        <v>2190</v>
      </c>
      <c r="E28" s="99">
        <v>64</v>
      </c>
      <c r="F28" s="84" t="str">
        <f>VLOOKUP(E28,VIP!$A$2:$O11358,2,0)</f>
        <v>DRBR064</v>
      </c>
      <c r="G28" s="98" t="str">
        <f>VLOOKUP(E28,'LISTADO ATM'!$A$2:$B$895,2,0)</f>
        <v xml:space="preserve">ATM COOPALINA (Cotuí) </v>
      </c>
      <c r="H28" s="98" t="str">
        <f>VLOOKUP(E28,VIP!$A$2:$O16279,7,FALSE)</f>
        <v>Si</v>
      </c>
      <c r="I28" s="98" t="str">
        <f>VLOOKUP(E28,VIP!$A$2:$O8244,8,FALSE)</f>
        <v>Si</v>
      </c>
      <c r="J28" s="98" t="str">
        <f>VLOOKUP(E28,VIP!$A$2:$O8194,8,FALSE)</f>
        <v>Si</v>
      </c>
      <c r="K28" s="98" t="str">
        <f>VLOOKUP(E28,VIP!$A$2:$O11768,6,0)</f>
        <v>NO</v>
      </c>
      <c r="L28" s="104" t="s">
        <v>2254</v>
      </c>
      <c r="M28" s="118" t="s">
        <v>2516</v>
      </c>
      <c r="N28" s="102" t="s">
        <v>2480</v>
      </c>
      <c r="O28" s="115" t="s">
        <v>2503</v>
      </c>
      <c r="P28" s="118"/>
      <c r="Q28" s="126">
        <v>44234.467847222222</v>
      </c>
    </row>
    <row r="29" spans="1:17" s="119" customFormat="1" ht="18" x14ac:dyDescent="0.25">
      <c r="A29" s="115" t="str">
        <f>VLOOKUP(E29,'LISTADO ATM'!$A$2:$C$896,3,0)</f>
        <v>ESTE</v>
      </c>
      <c r="B29" s="109">
        <v>335784535</v>
      </c>
      <c r="C29" s="101">
        <v>44233.60833333333</v>
      </c>
      <c r="D29" s="115" t="s">
        <v>2476</v>
      </c>
      <c r="E29" s="99">
        <v>114</v>
      </c>
      <c r="F29" s="84" t="str">
        <f>VLOOKUP(E29,VIP!$A$2:$O11359,2,0)</f>
        <v>DRBR114</v>
      </c>
      <c r="G29" s="98" t="str">
        <f>VLOOKUP(E29,'LISTADO ATM'!$A$2:$B$895,2,0)</f>
        <v xml:space="preserve">ATM Oficina Hato Mayor </v>
      </c>
      <c r="H29" s="98" t="str">
        <f>VLOOKUP(E29,VIP!$A$2:$O16280,7,FALSE)</f>
        <v>Si</v>
      </c>
      <c r="I29" s="98" t="str">
        <f>VLOOKUP(E29,VIP!$A$2:$O8245,8,FALSE)</f>
        <v>Si</v>
      </c>
      <c r="J29" s="98" t="str">
        <f>VLOOKUP(E29,VIP!$A$2:$O8195,8,FALSE)</f>
        <v>Si</v>
      </c>
      <c r="K29" s="98" t="str">
        <f>VLOOKUP(E29,VIP!$A$2:$O11769,6,0)</f>
        <v>NO</v>
      </c>
      <c r="L29" s="104" t="s">
        <v>2430</v>
      </c>
      <c r="M29" s="103" t="s">
        <v>2472</v>
      </c>
      <c r="N29" s="102" t="s">
        <v>2480</v>
      </c>
      <c r="O29" s="115" t="s">
        <v>2481</v>
      </c>
      <c r="P29" s="118"/>
      <c r="Q29" s="103" t="s">
        <v>2430</v>
      </c>
    </row>
    <row r="30" spans="1:17" s="119" customFormat="1" ht="18" x14ac:dyDescent="0.25">
      <c r="A30" s="115" t="str">
        <f>VLOOKUP(E30,'LISTADO ATM'!$A$2:$C$896,3,0)</f>
        <v>DISTRITO NACIONAL</v>
      </c>
      <c r="B30" s="109">
        <v>335784551</v>
      </c>
      <c r="C30" s="101">
        <v>44233.641550925924</v>
      </c>
      <c r="D30" s="115" t="s">
        <v>2189</v>
      </c>
      <c r="E30" s="99">
        <v>54</v>
      </c>
      <c r="F30" s="84" t="str">
        <f>VLOOKUP(E30,VIP!$A$2:$O11659,2,0)</f>
        <v>DRBR054</v>
      </c>
      <c r="G30" s="98" t="str">
        <f>VLOOKUP(E30,'LISTADO ATM'!$A$2:$B$895,2,0)</f>
        <v xml:space="preserve">ATM Autoservicio Galería 360 </v>
      </c>
      <c r="H30" s="98" t="str">
        <f>VLOOKUP(E30,VIP!$A$2:$O16579,7,FALSE)</f>
        <v>Si</v>
      </c>
      <c r="I30" s="98" t="str">
        <f>VLOOKUP(E30,VIP!$A$2:$O8544,8,FALSE)</f>
        <v>Si</v>
      </c>
      <c r="J30" s="98" t="str">
        <f>VLOOKUP(E30,VIP!$A$2:$O8494,8,FALSE)</f>
        <v>Si</v>
      </c>
      <c r="K30" s="98" t="str">
        <f>VLOOKUP(E30,VIP!$A$2:$O12068,6,0)</f>
        <v>NO</v>
      </c>
      <c r="L30" s="104" t="s">
        <v>2441</v>
      </c>
      <c r="M30" s="118" t="s">
        <v>2516</v>
      </c>
      <c r="N30" s="102" t="s">
        <v>2480</v>
      </c>
      <c r="O30" s="115" t="s">
        <v>2482</v>
      </c>
      <c r="P30" s="118"/>
      <c r="Q30" s="126">
        <v>44234.48269675926</v>
      </c>
    </row>
    <row r="31" spans="1:17" s="119" customFormat="1" ht="18" x14ac:dyDescent="0.25">
      <c r="A31" s="115" t="str">
        <f>VLOOKUP(E31,'LISTADO ATM'!$A$2:$C$896,3,0)</f>
        <v>NORTE</v>
      </c>
      <c r="B31" s="109">
        <v>335784560</v>
      </c>
      <c r="C31" s="101">
        <v>44233.694571759261</v>
      </c>
      <c r="D31" s="115" t="s">
        <v>2492</v>
      </c>
      <c r="E31" s="99">
        <v>157</v>
      </c>
      <c r="F31" s="84" t="str">
        <f>VLOOKUP(E31,VIP!$A$2:$O11658,2,0)</f>
        <v>DRBR157</v>
      </c>
      <c r="G31" s="98" t="str">
        <f>VLOOKUP(E31,'LISTADO ATM'!$A$2:$B$895,2,0)</f>
        <v xml:space="preserve">ATM Oficina Samaná </v>
      </c>
      <c r="H31" s="98" t="str">
        <f>VLOOKUP(E31,VIP!$A$2:$O16578,7,FALSE)</f>
        <v>Si</v>
      </c>
      <c r="I31" s="98" t="str">
        <f>VLOOKUP(E31,VIP!$A$2:$O8543,8,FALSE)</f>
        <v>Si</v>
      </c>
      <c r="J31" s="98" t="str">
        <f>VLOOKUP(E31,VIP!$A$2:$O8493,8,FALSE)</f>
        <v>Si</v>
      </c>
      <c r="K31" s="98" t="str">
        <f>VLOOKUP(E31,VIP!$A$2:$O12067,6,0)</f>
        <v>SI</v>
      </c>
      <c r="L31" s="104" t="s">
        <v>2430</v>
      </c>
      <c r="M31" s="103" t="s">
        <v>2472</v>
      </c>
      <c r="N31" s="102" t="s">
        <v>2480</v>
      </c>
      <c r="O31" s="115" t="s">
        <v>2504</v>
      </c>
      <c r="P31" s="118"/>
      <c r="Q31" s="103" t="s">
        <v>2430</v>
      </c>
    </row>
    <row r="32" spans="1:17" ht="18" x14ac:dyDescent="0.25">
      <c r="A32" s="115" t="str">
        <f>VLOOKUP(E32,'LISTADO ATM'!$A$2:$C$896,3,0)</f>
        <v>ESTE</v>
      </c>
      <c r="B32" s="109">
        <v>335784562</v>
      </c>
      <c r="C32" s="101">
        <v>44233.716446759259</v>
      </c>
      <c r="D32" s="115" t="s">
        <v>2476</v>
      </c>
      <c r="E32" s="99">
        <v>843</v>
      </c>
      <c r="F32" s="84" t="str">
        <f>VLOOKUP(E32,VIP!$A$2:$O11657,2,0)</f>
        <v>DRBR843</v>
      </c>
      <c r="G32" s="98" t="str">
        <f>VLOOKUP(E32,'LISTADO ATM'!$A$2:$B$895,2,0)</f>
        <v xml:space="preserve">ATM Oficina Romana Centro </v>
      </c>
      <c r="H32" s="98" t="str">
        <f>VLOOKUP(E32,VIP!$A$2:$O16577,7,FALSE)</f>
        <v>Si</v>
      </c>
      <c r="I32" s="98" t="str">
        <f>VLOOKUP(E32,VIP!$A$2:$O8542,8,FALSE)</f>
        <v>Si</v>
      </c>
      <c r="J32" s="98" t="str">
        <f>VLOOKUP(E32,VIP!$A$2:$O8492,8,FALSE)</f>
        <v>Si</v>
      </c>
      <c r="K32" s="98" t="str">
        <f>VLOOKUP(E32,VIP!$A$2:$O12066,6,0)</f>
        <v>NO</v>
      </c>
      <c r="L32" s="104" t="s">
        <v>2430</v>
      </c>
      <c r="M32" s="103" t="s">
        <v>2472</v>
      </c>
      <c r="N32" s="102" t="s">
        <v>2480</v>
      </c>
      <c r="O32" s="115" t="s">
        <v>2481</v>
      </c>
      <c r="P32" s="118"/>
      <c r="Q32" s="103" t="s">
        <v>2430</v>
      </c>
    </row>
    <row r="33" spans="1:17" ht="18" x14ac:dyDescent="0.25">
      <c r="A33" s="115" t="str">
        <f>VLOOKUP(E33,'LISTADO ATM'!$A$2:$C$896,3,0)</f>
        <v>DISTRITO NACIONAL</v>
      </c>
      <c r="B33" s="109">
        <v>335784563</v>
      </c>
      <c r="C33" s="101">
        <v>44233.719861111109</v>
      </c>
      <c r="D33" s="115" t="s">
        <v>2492</v>
      </c>
      <c r="E33" s="99">
        <v>911</v>
      </c>
      <c r="F33" s="84" t="str">
        <f>VLOOKUP(E33,VIP!$A$2:$O11656,2,0)</f>
        <v>DRBR911</v>
      </c>
      <c r="G33" s="98" t="str">
        <f>VLOOKUP(E33,'LISTADO ATM'!$A$2:$B$895,2,0)</f>
        <v xml:space="preserve">ATM Oficina Venezuela II </v>
      </c>
      <c r="H33" s="98" t="str">
        <f>VLOOKUP(E33,VIP!$A$2:$O16576,7,FALSE)</f>
        <v>Si</v>
      </c>
      <c r="I33" s="98" t="str">
        <f>VLOOKUP(E33,VIP!$A$2:$O8541,8,FALSE)</f>
        <v>Si</v>
      </c>
      <c r="J33" s="98" t="str">
        <f>VLOOKUP(E33,VIP!$A$2:$O8491,8,FALSE)</f>
        <v>Si</v>
      </c>
      <c r="K33" s="98" t="str">
        <f>VLOOKUP(E33,VIP!$A$2:$O12065,6,0)</f>
        <v>SI</v>
      </c>
      <c r="L33" s="104" t="s">
        <v>2465</v>
      </c>
      <c r="M33" s="103" t="s">
        <v>2472</v>
      </c>
      <c r="N33" s="102" t="s">
        <v>2480</v>
      </c>
      <c r="O33" s="115" t="s">
        <v>2504</v>
      </c>
      <c r="P33" s="118"/>
      <c r="Q33" s="103" t="s">
        <v>2465</v>
      </c>
    </row>
    <row r="34" spans="1:17" ht="18" x14ac:dyDescent="0.25">
      <c r="A34" s="115" t="str">
        <f>VLOOKUP(E34,'LISTADO ATM'!$A$2:$C$896,3,0)</f>
        <v>NORTE</v>
      </c>
      <c r="B34" s="109">
        <v>335784564</v>
      </c>
      <c r="C34" s="101">
        <v>44233.721493055556</v>
      </c>
      <c r="D34" s="115" t="s">
        <v>2492</v>
      </c>
      <c r="E34" s="99">
        <v>969</v>
      </c>
      <c r="F34" s="84" t="str">
        <f>VLOOKUP(E34,VIP!$A$2:$O11655,2,0)</f>
        <v>DRBR12F</v>
      </c>
      <c r="G34" s="98" t="str">
        <f>VLOOKUP(E34,'LISTADO ATM'!$A$2:$B$895,2,0)</f>
        <v xml:space="preserve">ATM Oficina El Sol I (Santiago) </v>
      </c>
      <c r="H34" s="98" t="str">
        <f>VLOOKUP(E34,VIP!$A$2:$O16575,7,FALSE)</f>
        <v>Si</v>
      </c>
      <c r="I34" s="98" t="str">
        <f>VLOOKUP(E34,VIP!$A$2:$O8540,8,FALSE)</f>
        <v>Si</v>
      </c>
      <c r="J34" s="98" t="str">
        <f>VLOOKUP(E34,VIP!$A$2:$O8490,8,FALSE)</f>
        <v>Si</v>
      </c>
      <c r="K34" s="98" t="str">
        <f>VLOOKUP(E34,VIP!$A$2:$O12064,6,0)</f>
        <v>SI</v>
      </c>
      <c r="L34" s="104" t="s">
        <v>2465</v>
      </c>
      <c r="M34" s="103" t="s">
        <v>2472</v>
      </c>
      <c r="N34" s="102" t="s">
        <v>2480</v>
      </c>
      <c r="O34" s="115" t="s">
        <v>2504</v>
      </c>
      <c r="P34" s="118"/>
      <c r="Q34" s="103" t="s">
        <v>2465</v>
      </c>
    </row>
    <row r="35" spans="1:17" ht="18" x14ac:dyDescent="0.25">
      <c r="A35" s="115" t="str">
        <f>VLOOKUP(E35,'LISTADO ATM'!$A$2:$C$896,3,0)</f>
        <v>DISTRITO NACIONAL</v>
      </c>
      <c r="B35" s="109">
        <v>335784566</v>
      </c>
      <c r="C35" s="101">
        <v>44233.771747685183</v>
      </c>
      <c r="D35" s="115" t="s">
        <v>2189</v>
      </c>
      <c r="E35" s="99">
        <v>300</v>
      </c>
      <c r="F35" s="84" t="str">
        <f>VLOOKUP(E35,VIP!$A$2:$O11654,2,0)</f>
        <v>DRBR300</v>
      </c>
      <c r="G35" s="98" t="str">
        <f>VLOOKUP(E35,'LISTADO ATM'!$A$2:$B$895,2,0)</f>
        <v xml:space="preserve">ATM S/M Aprezio Los Guaricanos </v>
      </c>
      <c r="H35" s="98" t="str">
        <f>VLOOKUP(E35,VIP!$A$2:$O16574,7,FALSE)</f>
        <v>Si</v>
      </c>
      <c r="I35" s="98" t="str">
        <f>VLOOKUP(E35,VIP!$A$2:$O8539,8,FALSE)</f>
        <v>Si</v>
      </c>
      <c r="J35" s="98" t="str">
        <f>VLOOKUP(E35,VIP!$A$2:$O8489,8,FALSE)</f>
        <v>Si</v>
      </c>
      <c r="K35" s="98" t="str">
        <f>VLOOKUP(E35,VIP!$A$2:$O12063,6,0)</f>
        <v>NO</v>
      </c>
      <c r="L35" s="104" t="s">
        <v>2254</v>
      </c>
      <c r="M35" s="103" t="s">
        <v>2472</v>
      </c>
      <c r="N35" s="102" t="s">
        <v>2480</v>
      </c>
      <c r="O35" s="115" t="s">
        <v>2482</v>
      </c>
      <c r="P35" s="118"/>
      <c r="Q35" s="103" t="s">
        <v>2254</v>
      </c>
    </row>
    <row r="36" spans="1:17" ht="18" x14ac:dyDescent="0.25">
      <c r="A36" s="115" t="str">
        <f>VLOOKUP(E36,'LISTADO ATM'!$A$2:$C$896,3,0)</f>
        <v>NORTE</v>
      </c>
      <c r="B36" s="109">
        <v>335784567</v>
      </c>
      <c r="C36" s="101">
        <v>44233.775810185187</v>
      </c>
      <c r="D36" s="115" t="s">
        <v>2190</v>
      </c>
      <c r="E36" s="99">
        <v>732</v>
      </c>
      <c r="F36" s="84" t="str">
        <f>VLOOKUP(E36,VIP!$A$2:$O11653,2,0)</f>
        <v>DRBR12H</v>
      </c>
      <c r="G36" s="98" t="str">
        <f>VLOOKUP(E36,'LISTADO ATM'!$A$2:$B$895,2,0)</f>
        <v xml:space="preserve">ATM Molino del Valle (Santiago) </v>
      </c>
      <c r="H36" s="98" t="str">
        <f>VLOOKUP(E36,VIP!$A$2:$O16573,7,FALSE)</f>
        <v>Si</v>
      </c>
      <c r="I36" s="98" t="str">
        <f>VLOOKUP(E36,VIP!$A$2:$O8538,8,FALSE)</f>
        <v>Si</v>
      </c>
      <c r="J36" s="98" t="str">
        <f>VLOOKUP(E36,VIP!$A$2:$O8488,8,FALSE)</f>
        <v>Si</v>
      </c>
      <c r="K36" s="98" t="str">
        <f>VLOOKUP(E36,VIP!$A$2:$O12062,6,0)</f>
        <v>NO</v>
      </c>
      <c r="L36" s="104" t="s">
        <v>2435</v>
      </c>
      <c r="M36" s="118" t="s">
        <v>2516</v>
      </c>
      <c r="N36" s="102" t="s">
        <v>2480</v>
      </c>
      <c r="O36" s="115" t="s">
        <v>2497</v>
      </c>
      <c r="P36" s="118"/>
      <c r="Q36" s="126">
        <v>44234.586724537039</v>
      </c>
    </row>
    <row r="37" spans="1:17" ht="18" x14ac:dyDescent="0.25">
      <c r="A37" s="115" t="str">
        <f>VLOOKUP(E37,'LISTADO ATM'!$A$2:$C$896,3,0)</f>
        <v>DISTRITO NACIONAL</v>
      </c>
      <c r="B37" s="109">
        <v>335784568</v>
      </c>
      <c r="C37" s="101">
        <v>44233.782731481479</v>
      </c>
      <c r="D37" s="115" t="s">
        <v>2189</v>
      </c>
      <c r="E37" s="99">
        <v>868</v>
      </c>
      <c r="F37" s="84" t="str">
        <f>VLOOKUP(E37,VIP!$A$2:$O11652,2,0)</f>
        <v>DRBR868</v>
      </c>
      <c r="G37" s="98" t="str">
        <f>VLOOKUP(E37,'LISTADO ATM'!$A$2:$B$895,2,0)</f>
        <v xml:space="preserve">ATM Casino Diamante </v>
      </c>
      <c r="H37" s="98" t="str">
        <f>VLOOKUP(E37,VIP!$A$2:$O16572,7,FALSE)</f>
        <v>Si</v>
      </c>
      <c r="I37" s="98" t="str">
        <f>VLOOKUP(E37,VIP!$A$2:$O8537,8,FALSE)</f>
        <v>Si</v>
      </c>
      <c r="J37" s="98" t="str">
        <f>VLOOKUP(E37,VIP!$A$2:$O8487,8,FALSE)</f>
        <v>Si</v>
      </c>
      <c r="K37" s="98" t="str">
        <f>VLOOKUP(E37,VIP!$A$2:$O12061,6,0)</f>
        <v>NO</v>
      </c>
      <c r="L37" s="104" t="s">
        <v>2463</v>
      </c>
      <c r="M37" s="118" t="s">
        <v>2516</v>
      </c>
      <c r="N37" s="102" t="s">
        <v>2480</v>
      </c>
      <c r="O37" s="115" t="s">
        <v>2482</v>
      </c>
      <c r="P37" s="118"/>
      <c r="Q37" s="126">
        <v>44234.567152777781</v>
      </c>
    </row>
    <row r="38" spans="1:17" ht="18" x14ac:dyDescent="0.25">
      <c r="A38" s="115" t="str">
        <f>VLOOKUP(E38,'LISTADO ATM'!$A$2:$C$896,3,0)</f>
        <v>DISTRITO NACIONAL</v>
      </c>
      <c r="B38" s="109">
        <v>335784569</v>
      </c>
      <c r="C38" s="101">
        <v>44233.784375000003</v>
      </c>
      <c r="D38" s="115" t="s">
        <v>2189</v>
      </c>
      <c r="E38" s="99">
        <v>85</v>
      </c>
      <c r="F38" s="84" t="str">
        <f>VLOOKUP(E38,VIP!$A$2:$O11651,2,0)</f>
        <v>DRBR085</v>
      </c>
      <c r="G38" s="98" t="str">
        <f>VLOOKUP(E38,'LISTADO ATM'!$A$2:$B$895,2,0)</f>
        <v xml:space="preserve">ATM Oficina San Isidro (Fuerza Aérea) </v>
      </c>
      <c r="H38" s="98" t="str">
        <f>VLOOKUP(E38,VIP!$A$2:$O16571,7,FALSE)</f>
        <v>Si</v>
      </c>
      <c r="I38" s="98" t="str">
        <f>VLOOKUP(E38,VIP!$A$2:$O8536,8,FALSE)</f>
        <v>Si</v>
      </c>
      <c r="J38" s="98" t="str">
        <f>VLOOKUP(E38,VIP!$A$2:$O8486,8,FALSE)</f>
        <v>Si</v>
      </c>
      <c r="K38" s="98" t="str">
        <f>VLOOKUP(E38,VIP!$A$2:$O12060,6,0)</f>
        <v>NO</v>
      </c>
      <c r="L38" s="104" t="s">
        <v>2463</v>
      </c>
      <c r="M38" s="103" t="s">
        <v>2472</v>
      </c>
      <c r="N38" s="102" t="s">
        <v>2480</v>
      </c>
      <c r="O38" s="115" t="s">
        <v>2482</v>
      </c>
      <c r="P38" s="118"/>
      <c r="Q38" s="103" t="s">
        <v>2463</v>
      </c>
    </row>
    <row r="39" spans="1:17" ht="18" x14ac:dyDescent="0.25">
      <c r="A39" s="115" t="str">
        <f>VLOOKUP(E39,'LISTADO ATM'!$A$2:$C$896,3,0)</f>
        <v>ESTE</v>
      </c>
      <c r="B39" s="109">
        <v>335784570</v>
      </c>
      <c r="C39" s="101">
        <v>44233.786053240743</v>
      </c>
      <c r="D39" s="115" t="s">
        <v>2189</v>
      </c>
      <c r="E39" s="99">
        <v>843</v>
      </c>
      <c r="F39" s="84" t="str">
        <f>VLOOKUP(E39,VIP!$A$2:$O11650,2,0)</f>
        <v>DRBR843</v>
      </c>
      <c r="G39" s="98" t="str">
        <f>VLOOKUP(E39,'LISTADO ATM'!$A$2:$B$895,2,0)</f>
        <v xml:space="preserve">ATM Oficina Romana Centro </v>
      </c>
      <c r="H39" s="98" t="str">
        <f>VLOOKUP(E39,VIP!$A$2:$O16570,7,FALSE)</f>
        <v>Si</v>
      </c>
      <c r="I39" s="98" t="str">
        <f>VLOOKUP(E39,VIP!$A$2:$O8535,8,FALSE)</f>
        <v>Si</v>
      </c>
      <c r="J39" s="98" t="str">
        <f>VLOOKUP(E39,VIP!$A$2:$O8485,8,FALSE)</f>
        <v>Si</v>
      </c>
      <c r="K39" s="98" t="str">
        <f>VLOOKUP(E39,VIP!$A$2:$O12059,6,0)</f>
        <v>NO</v>
      </c>
      <c r="L39" s="104" t="s">
        <v>2463</v>
      </c>
      <c r="M39" s="103" t="s">
        <v>2472</v>
      </c>
      <c r="N39" s="102" t="s">
        <v>2480</v>
      </c>
      <c r="O39" s="115" t="s">
        <v>2482</v>
      </c>
      <c r="P39" s="118"/>
      <c r="Q39" s="103" t="s">
        <v>2463</v>
      </c>
    </row>
    <row r="40" spans="1:17" ht="18" x14ac:dyDescent="0.25">
      <c r="A40" s="115" t="str">
        <f>VLOOKUP(E40,'LISTADO ATM'!$A$2:$C$896,3,0)</f>
        <v>DISTRITO NACIONAL</v>
      </c>
      <c r="B40" s="109">
        <v>335784571</v>
      </c>
      <c r="C40" s="101">
        <v>44233.786840277775</v>
      </c>
      <c r="D40" s="115" t="s">
        <v>2189</v>
      </c>
      <c r="E40" s="99">
        <v>238</v>
      </c>
      <c r="F40" s="84" t="str">
        <f>VLOOKUP(E40,VIP!$A$2:$O11649,2,0)</f>
        <v>DRBR238</v>
      </c>
      <c r="G40" s="98" t="str">
        <f>VLOOKUP(E40,'LISTADO ATM'!$A$2:$B$895,2,0)</f>
        <v xml:space="preserve">ATM Multicentro La Sirena Charles de Gaulle </v>
      </c>
      <c r="H40" s="98" t="str">
        <f>VLOOKUP(E40,VIP!$A$2:$O16569,7,FALSE)</f>
        <v>Si</v>
      </c>
      <c r="I40" s="98" t="str">
        <f>VLOOKUP(E40,VIP!$A$2:$O8534,8,FALSE)</f>
        <v>Si</v>
      </c>
      <c r="J40" s="98" t="str">
        <f>VLOOKUP(E40,VIP!$A$2:$O8484,8,FALSE)</f>
        <v>Si</v>
      </c>
      <c r="K40" s="98" t="str">
        <f>VLOOKUP(E40,VIP!$A$2:$O12058,6,0)</f>
        <v>No</v>
      </c>
      <c r="L40" s="104" t="s">
        <v>2463</v>
      </c>
      <c r="M40" s="103" t="s">
        <v>2472</v>
      </c>
      <c r="N40" s="102" t="s">
        <v>2480</v>
      </c>
      <c r="O40" s="115" t="s">
        <v>2482</v>
      </c>
      <c r="P40" s="118"/>
      <c r="Q40" s="103" t="s">
        <v>2463</v>
      </c>
    </row>
    <row r="41" spans="1:17" ht="18" x14ac:dyDescent="0.25">
      <c r="A41" s="115" t="str">
        <f>VLOOKUP(E41,'LISTADO ATM'!$A$2:$C$896,3,0)</f>
        <v>NORTE</v>
      </c>
      <c r="B41" s="109">
        <v>335784572</v>
      </c>
      <c r="C41" s="101">
        <v>44233.801319444443</v>
      </c>
      <c r="D41" s="115" t="s">
        <v>2495</v>
      </c>
      <c r="E41" s="99">
        <v>3</v>
      </c>
      <c r="F41" s="84" t="str">
        <f>VLOOKUP(E41,VIP!$A$2:$O11648,2,0)</f>
        <v>DRBR003</v>
      </c>
      <c r="G41" s="98" t="str">
        <f>VLOOKUP(E41,'LISTADO ATM'!$A$2:$B$895,2,0)</f>
        <v>ATM Autoservicio La Vega Real</v>
      </c>
      <c r="H41" s="98" t="str">
        <f>VLOOKUP(E41,VIP!$A$2:$O16568,7,FALSE)</f>
        <v>Si</v>
      </c>
      <c r="I41" s="98" t="str">
        <f>VLOOKUP(E41,VIP!$A$2:$O8533,8,FALSE)</f>
        <v>Si</v>
      </c>
      <c r="J41" s="98" t="str">
        <f>VLOOKUP(E41,VIP!$A$2:$O8483,8,FALSE)</f>
        <v>Si</v>
      </c>
      <c r="K41" s="98" t="str">
        <f>VLOOKUP(E41,VIP!$A$2:$O12057,6,0)</f>
        <v>NO</v>
      </c>
      <c r="L41" s="104" t="s">
        <v>2499</v>
      </c>
      <c r="M41" s="118" t="s">
        <v>2516</v>
      </c>
      <c r="N41" s="102" t="s">
        <v>2480</v>
      </c>
      <c r="O41" s="115" t="s">
        <v>2496</v>
      </c>
      <c r="P41" s="118"/>
      <c r="Q41" s="126">
        <v>44234.461111111108</v>
      </c>
    </row>
    <row r="42" spans="1:17" ht="18" x14ac:dyDescent="0.25">
      <c r="A42" s="115" t="str">
        <f>VLOOKUP(E42,'LISTADO ATM'!$A$2:$C$896,3,0)</f>
        <v>DISTRITO NACIONAL</v>
      </c>
      <c r="B42" s="109">
        <v>335784573</v>
      </c>
      <c r="C42" s="101">
        <v>44233.808530092596</v>
      </c>
      <c r="D42" s="115" t="s">
        <v>2189</v>
      </c>
      <c r="E42" s="99">
        <v>717</v>
      </c>
      <c r="F42" s="84" t="str">
        <f>VLOOKUP(E42,VIP!$A$2:$O11647,2,0)</f>
        <v>DRBR24K</v>
      </c>
      <c r="G42" s="98" t="str">
        <f>VLOOKUP(E42,'LISTADO ATM'!$A$2:$B$895,2,0)</f>
        <v xml:space="preserve">ATM Oficina Los Alcarrizos </v>
      </c>
      <c r="H42" s="98" t="str">
        <f>VLOOKUP(E42,VIP!$A$2:$O16567,7,FALSE)</f>
        <v>Si</v>
      </c>
      <c r="I42" s="98" t="str">
        <f>VLOOKUP(E42,VIP!$A$2:$O8532,8,FALSE)</f>
        <v>Si</v>
      </c>
      <c r="J42" s="98" t="str">
        <f>VLOOKUP(E42,VIP!$A$2:$O8482,8,FALSE)</f>
        <v>Si</v>
      </c>
      <c r="K42" s="98" t="str">
        <f>VLOOKUP(E42,VIP!$A$2:$O12056,6,0)</f>
        <v>SI</v>
      </c>
      <c r="L42" s="104" t="s">
        <v>2435</v>
      </c>
      <c r="M42" s="103" t="s">
        <v>2472</v>
      </c>
      <c r="N42" s="102" t="s">
        <v>2480</v>
      </c>
      <c r="O42" s="115" t="s">
        <v>2482</v>
      </c>
      <c r="P42" s="118"/>
      <c r="Q42" s="103" t="s">
        <v>2435</v>
      </c>
    </row>
    <row r="43" spans="1:17" ht="18" x14ac:dyDescent="0.25">
      <c r="A43" s="115" t="str">
        <f>VLOOKUP(E43,'LISTADO ATM'!$A$2:$C$896,3,0)</f>
        <v>DISTRITO NACIONAL</v>
      </c>
      <c r="B43" s="109">
        <v>335784574</v>
      </c>
      <c r="C43" s="101">
        <v>44233.826388888891</v>
      </c>
      <c r="D43" s="115" t="s">
        <v>2189</v>
      </c>
      <c r="E43" s="99">
        <v>473</v>
      </c>
      <c r="F43" s="84" t="str">
        <f>VLOOKUP(E43,VIP!$A$2:$O11646,2,0)</f>
        <v>DRBR473</v>
      </c>
      <c r="G43" s="98" t="str">
        <f>VLOOKUP(E43,'LISTADO ATM'!$A$2:$B$895,2,0)</f>
        <v xml:space="preserve">ATM Oficina Carrefour II </v>
      </c>
      <c r="H43" s="98" t="str">
        <f>VLOOKUP(E43,VIP!$A$2:$O16566,7,FALSE)</f>
        <v>Si</v>
      </c>
      <c r="I43" s="98" t="str">
        <f>VLOOKUP(E43,VIP!$A$2:$O8531,8,FALSE)</f>
        <v>Si</v>
      </c>
      <c r="J43" s="98" t="str">
        <f>VLOOKUP(E43,VIP!$A$2:$O8481,8,FALSE)</f>
        <v>Si</v>
      </c>
      <c r="K43" s="98" t="str">
        <f>VLOOKUP(E43,VIP!$A$2:$O12055,6,0)</f>
        <v>NO</v>
      </c>
      <c r="L43" s="104" t="s">
        <v>2228</v>
      </c>
      <c r="M43" s="103" t="s">
        <v>2472</v>
      </c>
      <c r="N43" s="102" t="s">
        <v>2480</v>
      </c>
      <c r="O43" s="115" t="s">
        <v>2482</v>
      </c>
      <c r="P43" s="118"/>
      <c r="Q43" s="103" t="s">
        <v>2228</v>
      </c>
    </row>
    <row r="44" spans="1:17" ht="18" x14ac:dyDescent="0.25">
      <c r="A44" s="115" t="str">
        <f>VLOOKUP(E44,'LISTADO ATM'!$A$2:$C$896,3,0)</f>
        <v>NORTE</v>
      </c>
      <c r="B44" s="109">
        <v>335784576</v>
      </c>
      <c r="C44" s="101">
        <v>44233.832245370373</v>
      </c>
      <c r="D44" s="115" t="s">
        <v>2190</v>
      </c>
      <c r="E44" s="99">
        <v>940</v>
      </c>
      <c r="F44" s="84" t="str">
        <f>VLOOKUP(E44,VIP!$A$2:$O11645,2,0)</f>
        <v>DRBR12C</v>
      </c>
      <c r="G44" s="98" t="str">
        <f>VLOOKUP(E44,'LISTADO ATM'!$A$2:$B$895,2,0)</f>
        <v xml:space="preserve">ATM Oficina El Portal (Santiago) </v>
      </c>
      <c r="H44" s="98" t="str">
        <f>VLOOKUP(E44,VIP!$A$2:$O16565,7,FALSE)</f>
        <v>Si</v>
      </c>
      <c r="I44" s="98" t="str">
        <f>VLOOKUP(E44,VIP!$A$2:$O8530,8,FALSE)</f>
        <v>Si</v>
      </c>
      <c r="J44" s="98" t="str">
        <f>VLOOKUP(E44,VIP!$A$2:$O8480,8,FALSE)</f>
        <v>Si</v>
      </c>
      <c r="K44" s="98" t="str">
        <f>VLOOKUP(E44,VIP!$A$2:$O12054,6,0)</f>
        <v>SI</v>
      </c>
      <c r="L44" s="104" t="s">
        <v>2228</v>
      </c>
      <c r="M44" s="103" t="s">
        <v>2472</v>
      </c>
      <c r="N44" s="102" t="s">
        <v>2480</v>
      </c>
      <c r="O44" s="115" t="s">
        <v>2488</v>
      </c>
      <c r="P44" s="118"/>
      <c r="Q44" s="103" t="s">
        <v>2228</v>
      </c>
    </row>
    <row r="45" spans="1:17" ht="18" x14ac:dyDescent="0.25">
      <c r="A45" s="115" t="str">
        <f>VLOOKUP(E45,'LISTADO ATM'!$A$2:$C$896,3,0)</f>
        <v>DISTRITO NACIONAL</v>
      </c>
      <c r="B45" s="109">
        <v>335784577</v>
      </c>
      <c r="C45" s="101">
        <v>44233.903067129628</v>
      </c>
      <c r="D45" s="115" t="s">
        <v>2476</v>
      </c>
      <c r="E45" s="99">
        <v>29</v>
      </c>
      <c r="F45" s="84" t="str">
        <f>VLOOKUP(E45,VIP!$A$2:$O11651,2,0)</f>
        <v>DRBR029</v>
      </c>
      <c r="G45" s="98" t="str">
        <f>VLOOKUP(E45,'LISTADO ATM'!$A$2:$B$895,2,0)</f>
        <v xml:space="preserve">ATM AFP </v>
      </c>
      <c r="H45" s="98" t="str">
        <f>VLOOKUP(E45,VIP!$A$2:$O16571,7,FALSE)</f>
        <v>Si</v>
      </c>
      <c r="I45" s="98" t="str">
        <f>VLOOKUP(E45,VIP!$A$2:$O8536,8,FALSE)</f>
        <v>Si</v>
      </c>
      <c r="J45" s="98" t="str">
        <f>VLOOKUP(E45,VIP!$A$2:$O8486,8,FALSE)</f>
        <v>Si</v>
      </c>
      <c r="K45" s="98" t="str">
        <f>VLOOKUP(E45,VIP!$A$2:$O12060,6,0)</f>
        <v>NO</v>
      </c>
      <c r="L45" s="104" t="s">
        <v>2430</v>
      </c>
      <c r="M45" s="103" t="s">
        <v>2472</v>
      </c>
      <c r="N45" s="102" t="s">
        <v>2480</v>
      </c>
      <c r="O45" s="115" t="s">
        <v>2481</v>
      </c>
      <c r="P45" s="118"/>
      <c r="Q45" s="103" t="s">
        <v>2430</v>
      </c>
    </row>
    <row r="46" spans="1:17" ht="18" x14ac:dyDescent="0.25">
      <c r="A46" s="115" t="str">
        <f>VLOOKUP(E46,'LISTADO ATM'!$A$2:$C$896,3,0)</f>
        <v>DISTRITO NACIONAL</v>
      </c>
      <c r="B46" s="109">
        <v>335784578</v>
      </c>
      <c r="C46" s="101">
        <v>44233.905231481483</v>
      </c>
      <c r="D46" s="115" t="s">
        <v>2476</v>
      </c>
      <c r="E46" s="99">
        <v>183</v>
      </c>
      <c r="F46" s="84" t="str">
        <f>VLOOKUP(E46,VIP!$A$2:$O11650,2,0)</f>
        <v>DRBR183</v>
      </c>
      <c r="G46" s="98" t="str">
        <f>VLOOKUP(E46,'LISTADO ATM'!$A$2:$B$895,2,0)</f>
        <v>ATM Estación Nativa Km. 22 Aut. Duarte.</v>
      </c>
      <c r="H46" s="98" t="str">
        <f>VLOOKUP(E46,VIP!$A$2:$O16570,7,FALSE)</f>
        <v>N/A</v>
      </c>
      <c r="I46" s="98" t="str">
        <f>VLOOKUP(E46,VIP!$A$2:$O8535,8,FALSE)</f>
        <v>N/A</v>
      </c>
      <c r="J46" s="98" t="str">
        <f>VLOOKUP(E46,VIP!$A$2:$O8485,8,FALSE)</f>
        <v>N/A</v>
      </c>
      <c r="K46" s="98" t="str">
        <f>VLOOKUP(E46,VIP!$A$2:$O12059,6,0)</f>
        <v>N/A</v>
      </c>
      <c r="L46" s="104" t="s">
        <v>2430</v>
      </c>
      <c r="M46" s="103" t="s">
        <v>2472</v>
      </c>
      <c r="N46" s="102" t="s">
        <v>2480</v>
      </c>
      <c r="O46" s="115" t="s">
        <v>2481</v>
      </c>
      <c r="P46" s="118"/>
      <c r="Q46" s="103" t="s">
        <v>2430</v>
      </c>
    </row>
    <row r="47" spans="1:17" ht="18" x14ac:dyDescent="0.25">
      <c r="A47" s="115" t="str">
        <f>VLOOKUP(E47,'LISTADO ATM'!$A$2:$C$896,3,0)</f>
        <v>DISTRITO NACIONAL</v>
      </c>
      <c r="B47" s="109">
        <v>335784579</v>
      </c>
      <c r="C47" s="101">
        <v>44233.908009259256</v>
      </c>
      <c r="D47" s="115" t="s">
        <v>2476</v>
      </c>
      <c r="E47" s="99">
        <v>267</v>
      </c>
      <c r="F47" s="84" t="str">
        <f>VLOOKUP(E47,VIP!$A$2:$O11649,2,0)</f>
        <v>DRBR267</v>
      </c>
      <c r="G47" s="98" t="str">
        <f>VLOOKUP(E47,'LISTADO ATM'!$A$2:$B$895,2,0)</f>
        <v xml:space="preserve">ATM Centro de Caja México </v>
      </c>
      <c r="H47" s="98" t="str">
        <f>VLOOKUP(E47,VIP!$A$2:$O16569,7,FALSE)</f>
        <v>Si</v>
      </c>
      <c r="I47" s="98" t="str">
        <f>VLOOKUP(E47,VIP!$A$2:$O8534,8,FALSE)</f>
        <v>Si</v>
      </c>
      <c r="J47" s="98" t="str">
        <f>VLOOKUP(E47,VIP!$A$2:$O8484,8,FALSE)</f>
        <v>Si</v>
      </c>
      <c r="K47" s="98" t="str">
        <f>VLOOKUP(E47,VIP!$A$2:$O12058,6,0)</f>
        <v>NO</v>
      </c>
      <c r="L47" s="104" t="s">
        <v>2465</v>
      </c>
      <c r="M47" s="103" t="s">
        <v>2472</v>
      </c>
      <c r="N47" s="102" t="s">
        <v>2480</v>
      </c>
      <c r="O47" s="115" t="s">
        <v>2481</v>
      </c>
      <c r="P47" s="118"/>
      <c r="Q47" s="103" t="s">
        <v>2465</v>
      </c>
    </row>
    <row r="48" spans="1:17" ht="18" x14ac:dyDescent="0.25">
      <c r="A48" s="115" t="str">
        <f>VLOOKUP(E48,'LISTADO ATM'!$A$2:$C$896,3,0)</f>
        <v>NORTE</v>
      </c>
      <c r="B48" s="109">
        <v>335784580</v>
      </c>
      <c r="C48" s="101">
        <v>44233.909699074073</v>
      </c>
      <c r="D48" s="115" t="s">
        <v>2190</v>
      </c>
      <c r="E48" s="99">
        <v>288</v>
      </c>
      <c r="F48" s="84" t="str">
        <f>VLOOKUP(E48,VIP!$A$2:$O11648,2,0)</f>
        <v>DRBR288</v>
      </c>
      <c r="G48" s="98" t="str">
        <f>VLOOKUP(E48,'LISTADO ATM'!$A$2:$B$895,2,0)</f>
        <v xml:space="preserve">ATM Oficina Camino Real II (Puerto Plata) </v>
      </c>
      <c r="H48" s="98" t="str">
        <f>VLOOKUP(E48,VIP!$A$2:$O16568,7,FALSE)</f>
        <v>N/A</v>
      </c>
      <c r="I48" s="98" t="str">
        <f>VLOOKUP(E48,VIP!$A$2:$O8533,8,FALSE)</f>
        <v>N/A</v>
      </c>
      <c r="J48" s="98" t="str">
        <f>VLOOKUP(E48,VIP!$A$2:$O8483,8,FALSE)</f>
        <v>N/A</v>
      </c>
      <c r="K48" s="98" t="str">
        <f>VLOOKUP(E48,VIP!$A$2:$O12057,6,0)</f>
        <v>N/A</v>
      </c>
      <c r="L48" s="104" t="s">
        <v>2254</v>
      </c>
      <c r="M48" s="103" t="s">
        <v>2472</v>
      </c>
      <c r="N48" s="102" t="s">
        <v>2480</v>
      </c>
      <c r="O48" s="115" t="s">
        <v>2497</v>
      </c>
      <c r="P48" s="118"/>
      <c r="Q48" s="103" t="s">
        <v>2254</v>
      </c>
    </row>
    <row r="49" spans="1:17" ht="18" x14ac:dyDescent="0.25">
      <c r="A49" s="115" t="str">
        <f>VLOOKUP(E49,'LISTADO ATM'!$A$2:$C$896,3,0)</f>
        <v>DISTRITO NACIONAL</v>
      </c>
      <c r="B49" s="109">
        <v>335784581</v>
      </c>
      <c r="C49" s="101">
        <v>44233.915277777778</v>
      </c>
      <c r="D49" s="115" t="s">
        <v>2492</v>
      </c>
      <c r="E49" s="99">
        <v>721</v>
      </c>
      <c r="F49" s="84" t="str">
        <f>VLOOKUP(E49,VIP!$A$2:$O11647,2,0)</f>
        <v>DRBR23A</v>
      </c>
      <c r="G49" s="98" t="str">
        <f>VLOOKUP(E49,'LISTADO ATM'!$A$2:$B$895,2,0)</f>
        <v xml:space="preserve">ATM Oficina Charles de Gaulle II </v>
      </c>
      <c r="H49" s="98" t="str">
        <f>VLOOKUP(E49,VIP!$A$2:$O16567,7,FALSE)</f>
        <v>Si</v>
      </c>
      <c r="I49" s="98" t="str">
        <f>VLOOKUP(E49,VIP!$A$2:$O8532,8,FALSE)</f>
        <v>Si</v>
      </c>
      <c r="J49" s="98" t="str">
        <f>VLOOKUP(E49,VIP!$A$2:$O8482,8,FALSE)</f>
        <v>Si</v>
      </c>
      <c r="K49" s="98" t="str">
        <f>VLOOKUP(E49,VIP!$A$2:$O12056,6,0)</f>
        <v>NO</v>
      </c>
      <c r="L49" s="104" t="s">
        <v>2430</v>
      </c>
      <c r="M49" s="103" t="s">
        <v>2472</v>
      </c>
      <c r="N49" s="102" t="s">
        <v>2480</v>
      </c>
      <c r="O49" s="115" t="s">
        <v>2504</v>
      </c>
      <c r="P49" s="118"/>
      <c r="Q49" s="103" t="s">
        <v>2430</v>
      </c>
    </row>
    <row r="50" spans="1:17" ht="18" x14ac:dyDescent="0.25">
      <c r="A50" s="115" t="str">
        <f>VLOOKUP(E50,'LISTADO ATM'!$A$2:$C$896,3,0)</f>
        <v>DISTRITO NACIONAL</v>
      </c>
      <c r="B50" s="109">
        <v>335784582</v>
      </c>
      <c r="C50" s="101">
        <v>44233.916909722226</v>
      </c>
      <c r="D50" s="115" t="s">
        <v>2476</v>
      </c>
      <c r="E50" s="99">
        <v>813</v>
      </c>
      <c r="F50" s="84" t="str">
        <f>VLOOKUP(E50,VIP!$A$2:$O11646,2,0)</f>
        <v>DRBR815</v>
      </c>
      <c r="G50" s="98" t="str">
        <f>VLOOKUP(E50,'LISTADO ATM'!$A$2:$B$895,2,0)</f>
        <v>ATM Occidental Mall</v>
      </c>
      <c r="H50" s="98" t="str">
        <f>VLOOKUP(E50,VIP!$A$2:$O16566,7,FALSE)</f>
        <v>Si</v>
      </c>
      <c r="I50" s="98" t="str">
        <f>VLOOKUP(E50,VIP!$A$2:$O8531,8,FALSE)</f>
        <v>Si</v>
      </c>
      <c r="J50" s="98" t="str">
        <f>VLOOKUP(E50,VIP!$A$2:$O8481,8,FALSE)</f>
        <v>Si</v>
      </c>
      <c r="K50" s="98" t="str">
        <f>VLOOKUP(E50,VIP!$A$2:$O12055,6,0)</f>
        <v>NO</v>
      </c>
      <c r="L50" s="104" t="s">
        <v>2430</v>
      </c>
      <c r="M50" s="103" t="s">
        <v>2472</v>
      </c>
      <c r="N50" s="102" t="s">
        <v>2480</v>
      </c>
      <c r="O50" s="115" t="s">
        <v>2481</v>
      </c>
      <c r="P50" s="118"/>
      <c r="Q50" s="103" t="s">
        <v>2430</v>
      </c>
    </row>
    <row r="51" spans="1:17" ht="18" x14ac:dyDescent="0.25">
      <c r="A51" s="115" t="str">
        <f>VLOOKUP(E51,'LISTADO ATM'!$A$2:$C$896,3,0)</f>
        <v>ESTE</v>
      </c>
      <c r="B51" s="109">
        <v>335784583</v>
      </c>
      <c r="C51" s="101">
        <v>44233.954363425924</v>
      </c>
      <c r="D51" s="115" t="s">
        <v>2189</v>
      </c>
      <c r="E51" s="99">
        <v>219</v>
      </c>
      <c r="F51" s="84" t="str">
        <f>VLOOKUP(E51,VIP!$A$2:$O11649,2,0)</f>
        <v>DRBR219</v>
      </c>
      <c r="G51" s="98" t="str">
        <f>VLOOKUP(E51,'LISTADO ATM'!$A$2:$B$895,2,0)</f>
        <v xml:space="preserve">ATM Oficina La Altagracia (Higuey) </v>
      </c>
      <c r="H51" s="98" t="str">
        <f>VLOOKUP(E51,VIP!$A$2:$O16569,7,FALSE)</f>
        <v>Si</v>
      </c>
      <c r="I51" s="98" t="str">
        <f>VLOOKUP(E51,VIP!$A$2:$O8534,8,FALSE)</f>
        <v>Si</v>
      </c>
      <c r="J51" s="98" t="str">
        <f>VLOOKUP(E51,VIP!$A$2:$O8484,8,FALSE)</f>
        <v>Si</v>
      </c>
      <c r="K51" s="98" t="str">
        <f>VLOOKUP(E51,VIP!$A$2:$O12058,6,0)</f>
        <v>NO</v>
      </c>
      <c r="L51" s="104" t="s">
        <v>2228</v>
      </c>
      <c r="M51" s="103" t="s">
        <v>2472</v>
      </c>
      <c r="N51" s="102" t="s">
        <v>2480</v>
      </c>
      <c r="O51" s="115" t="s">
        <v>2482</v>
      </c>
      <c r="P51" s="118"/>
      <c r="Q51" s="103" t="s">
        <v>2228</v>
      </c>
    </row>
    <row r="52" spans="1:17" ht="18" x14ac:dyDescent="0.25">
      <c r="A52" s="115" t="str">
        <f>VLOOKUP(E52,'LISTADO ATM'!$A$2:$C$896,3,0)</f>
        <v>DISTRITO NACIONAL</v>
      </c>
      <c r="B52" s="109">
        <v>335784585</v>
      </c>
      <c r="C52" s="101">
        <v>44234.043402777781</v>
      </c>
      <c r="D52" s="115" t="s">
        <v>2189</v>
      </c>
      <c r="E52" s="99">
        <v>600</v>
      </c>
      <c r="F52" s="84" t="e">
        <f>VLOOKUP(E52,VIP!$A$2:$O11648,2,0)</f>
        <v>#N/A</v>
      </c>
      <c r="G52" s="98" t="str">
        <f>VLOOKUP(E52,'LISTADO ATM'!$A$2:$B$895,2,0)</f>
        <v>ATM S/M Bravo Hipica</v>
      </c>
      <c r="H52" s="98" t="e">
        <f>VLOOKUP(E52,VIP!$A$2:$O16568,7,FALSE)</f>
        <v>#N/A</v>
      </c>
      <c r="I52" s="98" t="e">
        <f>VLOOKUP(E52,VIP!$A$2:$O8533,8,FALSE)</f>
        <v>#N/A</v>
      </c>
      <c r="J52" s="98" t="e">
        <f>VLOOKUP(E52,VIP!$A$2:$O8483,8,FALSE)</f>
        <v>#N/A</v>
      </c>
      <c r="K52" s="98" t="e">
        <f>VLOOKUP(E52,VIP!$A$2:$O12057,6,0)</f>
        <v>#N/A</v>
      </c>
      <c r="L52" s="104" t="s">
        <v>2463</v>
      </c>
      <c r="M52" s="103" t="s">
        <v>2472</v>
      </c>
      <c r="N52" s="102" t="s">
        <v>2480</v>
      </c>
      <c r="O52" s="115" t="s">
        <v>2482</v>
      </c>
      <c r="P52" s="118"/>
      <c r="Q52" s="103" t="s">
        <v>2463</v>
      </c>
    </row>
    <row r="53" spans="1:17" ht="18" x14ac:dyDescent="0.25">
      <c r="A53" s="115" t="str">
        <f>VLOOKUP(E53,'LISTADO ATM'!$A$2:$C$896,3,0)</f>
        <v>DISTRITO NACIONAL</v>
      </c>
      <c r="B53" s="109">
        <v>335784586</v>
      </c>
      <c r="C53" s="101">
        <v>44234.087789351855</v>
      </c>
      <c r="D53" s="115" t="s">
        <v>2189</v>
      </c>
      <c r="E53" s="99">
        <v>580</v>
      </c>
      <c r="F53" s="84" t="str">
        <f>VLOOKUP(E53,VIP!$A$2:$O11647,2,0)</f>
        <v>DRBR523</v>
      </c>
      <c r="G53" s="98" t="str">
        <f>VLOOKUP(E53,'LISTADO ATM'!$A$2:$B$895,2,0)</f>
        <v xml:space="preserve">ATM Edificio Propagas </v>
      </c>
      <c r="H53" s="98" t="str">
        <f>VLOOKUP(E53,VIP!$A$2:$O16567,7,FALSE)</f>
        <v>Si</v>
      </c>
      <c r="I53" s="98" t="str">
        <f>VLOOKUP(E53,VIP!$A$2:$O8532,8,FALSE)</f>
        <v>Si</v>
      </c>
      <c r="J53" s="98" t="str">
        <f>VLOOKUP(E53,VIP!$A$2:$O8482,8,FALSE)</f>
        <v>Si</v>
      </c>
      <c r="K53" s="98" t="str">
        <f>VLOOKUP(E53,VIP!$A$2:$O12056,6,0)</f>
        <v>NO</v>
      </c>
      <c r="L53" s="104" t="s">
        <v>2228</v>
      </c>
      <c r="M53" s="118" t="s">
        <v>2516</v>
      </c>
      <c r="N53" s="102" t="s">
        <v>2480</v>
      </c>
      <c r="O53" s="115" t="s">
        <v>2482</v>
      </c>
      <c r="P53" s="118"/>
      <c r="Q53" s="126">
        <v>44234.458333333336</v>
      </c>
    </row>
    <row r="54" spans="1:17" s="119" customFormat="1" ht="18" x14ac:dyDescent="0.25">
      <c r="A54" s="115" t="str">
        <f>VLOOKUP(E54,'LISTADO ATM'!$A$2:$C$896,3,0)</f>
        <v>DISTRITO NACIONAL</v>
      </c>
      <c r="B54" s="109">
        <v>335784589</v>
      </c>
      <c r="C54" s="101">
        <v>44234.329861111109</v>
      </c>
      <c r="D54" s="115" t="s">
        <v>2189</v>
      </c>
      <c r="E54" s="99">
        <v>573</v>
      </c>
      <c r="F54" s="84" t="str">
        <f>VLOOKUP(E54,VIP!$A$2:$O11358,2,0)</f>
        <v>DRBR038</v>
      </c>
      <c r="G54" s="98" t="str">
        <f>VLOOKUP(E54,'LISTADO ATM'!$A$2:$B$895,2,0)</f>
        <v xml:space="preserve">ATM IDSS </v>
      </c>
      <c r="H54" s="98" t="str">
        <f>VLOOKUP(E54,VIP!$A$2:$O16279,7,FALSE)</f>
        <v>Si</v>
      </c>
      <c r="I54" s="98" t="str">
        <f>VLOOKUP(E54,VIP!$A$2:$O8244,8,FALSE)</f>
        <v>Si</v>
      </c>
      <c r="J54" s="98" t="str">
        <f>VLOOKUP(E54,VIP!$A$2:$O8194,8,FALSE)</f>
        <v>Si</v>
      </c>
      <c r="K54" s="98" t="str">
        <f>VLOOKUP(E54,VIP!$A$2:$O11768,6,0)</f>
        <v>NO</v>
      </c>
      <c r="L54" s="104" t="s">
        <v>2254</v>
      </c>
      <c r="M54" s="103" t="s">
        <v>2472</v>
      </c>
      <c r="N54" s="102" t="s">
        <v>2480</v>
      </c>
      <c r="O54" s="115" t="s">
        <v>2482</v>
      </c>
      <c r="P54" s="118"/>
      <c r="Q54" s="103" t="s">
        <v>2254</v>
      </c>
    </row>
    <row r="55" spans="1:17" s="119" customFormat="1" ht="18" x14ac:dyDescent="0.25">
      <c r="A55" s="115" t="str">
        <f>VLOOKUP(E55,'LISTADO ATM'!$A$2:$C$896,3,0)</f>
        <v>NORTE</v>
      </c>
      <c r="B55" s="109" t="s">
        <v>2514</v>
      </c>
      <c r="C55" s="101">
        <v>44234.342488425929</v>
      </c>
      <c r="D55" s="115" t="s">
        <v>2492</v>
      </c>
      <c r="E55" s="99">
        <v>712</v>
      </c>
      <c r="F55" s="84" t="str">
        <f>VLOOKUP(E55,VIP!$A$2:$O11365,2,0)</f>
        <v>DRBR128</v>
      </c>
      <c r="G55" s="98" t="str">
        <f>VLOOKUP(E55,'LISTADO ATM'!$A$2:$B$895,2,0)</f>
        <v xml:space="preserve">ATM Oficina Imbert </v>
      </c>
      <c r="H55" s="98" t="str">
        <f>VLOOKUP(E55,VIP!$A$2:$O16286,7,FALSE)</f>
        <v>Si</v>
      </c>
      <c r="I55" s="98" t="str">
        <f>VLOOKUP(E55,VIP!$A$2:$O8251,8,FALSE)</f>
        <v>Si</v>
      </c>
      <c r="J55" s="98" t="str">
        <f>VLOOKUP(E55,VIP!$A$2:$O8201,8,FALSE)</f>
        <v>Si</v>
      </c>
      <c r="K55" s="98" t="str">
        <f>VLOOKUP(E55,VIP!$A$2:$O11775,6,0)</f>
        <v>SI</v>
      </c>
      <c r="L55" s="104" t="s">
        <v>2430</v>
      </c>
      <c r="M55" s="103" t="s">
        <v>2472</v>
      </c>
      <c r="N55" s="102" t="s">
        <v>2480</v>
      </c>
      <c r="O55" s="115" t="s">
        <v>2504</v>
      </c>
      <c r="P55" s="118"/>
      <c r="Q55" s="103" t="s">
        <v>2430</v>
      </c>
    </row>
    <row r="56" spans="1:17" s="119" customFormat="1" ht="18" x14ac:dyDescent="0.25">
      <c r="A56" s="115" t="str">
        <f>VLOOKUP(E56,'LISTADO ATM'!$A$2:$C$896,3,0)</f>
        <v>DISTRITO NACIONAL</v>
      </c>
      <c r="B56" s="109" t="s">
        <v>2513</v>
      </c>
      <c r="C56" s="101">
        <v>44234.351423611108</v>
      </c>
      <c r="D56" s="115" t="s">
        <v>2476</v>
      </c>
      <c r="E56" s="99">
        <v>338</v>
      </c>
      <c r="F56" s="84" t="str">
        <f>VLOOKUP(E56,VIP!$A$2:$O11364,2,0)</f>
        <v>DRBR338</v>
      </c>
      <c r="G56" s="98" t="str">
        <f>VLOOKUP(E56,'LISTADO ATM'!$A$2:$B$895,2,0)</f>
        <v>ATM S/M Aprezio Pantoja</v>
      </c>
      <c r="H56" s="98" t="str">
        <f>VLOOKUP(E56,VIP!$A$2:$O16285,7,FALSE)</f>
        <v>Si</v>
      </c>
      <c r="I56" s="98" t="str">
        <f>VLOOKUP(E56,VIP!$A$2:$O8250,8,FALSE)</f>
        <v>Si</v>
      </c>
      <c r="J56" s="98" t="str">
        <f>VLOOKUP(E56,VIP!$A$2:$O8200,8,FALSE)</f>
        <v>Si</v>
      </c>
      <c r="K56" s="98" t="str">
        <f>VLOOKUP(E56,VIP!$A$2:$O11774,6,0)</f>
        <v>NO</v>
      </c>
      <c r="L56" s="104" t="s">
        <v>2430</v>
      </c>
      <c r="M56" s="103" t="s">
        <v>2472</v>
      </c>
      <c r="N56" s="102" t="s">
        <v>2480</v>
      </c>
      <c r="O56" s="115" t="s">
        <v>2481</v>
      </c>
      <c r="P56" s="118"/>
      <c r="Q56" s="103" t="s">
        <v>2430</v>
      </c>
    </row>
    <row r="57" spans="1:17" s="119" customFormat="1" ht="18" x14ac:dyDescent="0.25">
      <c r="A57" s="115" t="str">
        <f>VLOOKUP(E57,'LISTADO ATM'!$A$2:$C$896,3,0)</f>
        <v>NORTE</v>
      </c>
      <c r="B57" s="109" t="s">
        <v>2512</v>
      </c>
      <c r="C57" s="101">
        <v>44234.362291666665</v>
      </c>
      <c r="D57" s="115" t="s">
        <v>2190</v>
      </c>
      <c r="E57" s="99">
        <v>142</v>
      </c>
      <c r="F57" s="84" t="str">
        <f>VLOOKUP(E57,VIP!$A$2:$O11363,2,0)</f>
        <v>DRBR142</v>
      </c>
      <c r="G57" s="98" t="str">
        <f>VLOOKUP(E57,'LISTADO ATM'!$A$2:$B$895,2,0)</f>
        <v xml:space="preserve">ATM Centro de Caja Galerías Bonao </v>
      </c>
      <c r="H57" s="98" t="str">
        <f>VLOOKUP(E57,VIP!$A$2:$O16284,7,FALSE)</f>
        <v>Si</v>
      </c>
      <c r="I57" s="98" t="str">
        <f>VLOOKUP(E57,VIP!$A$2:$O8249,8,FALSE)</f>
        <v>Si</v>
      </c>
      <c r="J57" s="98" t="str">
        <f>VLOOKUP(E57,VIP!$A$2:$O8199,8,FALSE)</f>
        <v>Si</v>
      </c>
      <c r="K57" s="98" t="str">
        <f>VLOOKUP(E57,VIP!$A$2:$O11773,6,0)</f>
        <v>SI</v>
      </c>
      <c r="L57" s="104" t="s">
        <v>2463</v>
      </c>
      <c r="M57" s="118" t="s">
        <v>2516</v>
      </c>
      <c r="N57" s="102" t="s">
        <v>2480</v>
      </c>
      <c r="O57" s="115" t="s">
        <v>2488</v>
      </c>
      <c r="P57" s="118"/>
      <c r="Q57" s="126">
        <v>44234.466145833336</v>
      </c>
    </row>
    <row r="58" spans="1:17" s="119" customFormat="1" ht="18" x14ac:dyDescent="0.25">
      <c r="A58" s="115" t="str">
        <f>VLOOKUP(E58,'LISTADO ATM'!$A$2:$C$896,3,0)</f>
        <v>NORTE</v>
      </c>
      <c r="B58" s="109" t="s">
        <v>2511</v>
      </c>
      <c r="C58" s="101">
        <v>44234.398020833331</v>
      </c>
      <c r="D58" s="115" t="s">
        <v>2190</v>
      </c>
      <c r="E58" s="99">
        <v>136</v>
      </c>
      <c r="F58" s="84" t="str">
        <f>VLOOKUP(E58,VIP!$A$2:$O11362,2,0)</f>
        <v>DRBR136</v>
      </c>
      <c r="G58" s="98" t="str">
        <f>VLOOKUP(E58,'LISTADO ATM'!$A$2:$B$895,2,0)</f>
        <v>ATM S/M Xtra (Santiago)</v>
      </c>
      <c r="H58" s="98" t="str">
        <f>VLOOKUP(E58,VIP!$A$2:$O16283,7,FALSE)</f>
        <v>Si</v>
      </c>
      <c r="I58" s="98" t="str">
        <f>VLOOKUP(E58,VIP!$A$2:$O8248,8,FALSE)</f>
        <v>Si</v>
      </c>
      <c r="J58" s="98" t="str">
        <f>VLOOKUP(E58,VIP!$A$2:$O8198,8,FALSE)</f>
        <v>Si</v>
      </c>
      <c r="K58" s="98" t="str">
        <f>VLOOKUP(E58,VIP!$A$2:$O11772,6,0)</f>
        <v>NO</v>
      </c>
      <c r="L58" s="104" t="s">
        <v>2463</v>
      </c>
      <c r="M58" s="118" t="s">
        <v>2516</v>
      </c>
      <c r="N58" s="102" t="s">
        <v>2480</v>
      </c>
      <c r="O58" s="115" t="s">
        <v>2488</v>
      </c>
      <c r="P58" s="118"/>
      <c r="Q58" s="126">
        <v>44234.463576388887</v>
      </c>
    </row>
    <row r="59" spans="1:17" s="119" customFormat="1" ht="18" x14ac:dyDescent="0.25">
      <c r="A59" s="115" t="str">
        <f>VLOOKUP(E59,'LISTADO ATM'!$A$2:$C$896,3,0)</f>
        <v>DISTRITO NACIONAL</v>
      </c>
      <c r="B59" s="109" t="s">
        <v>2510</v>
      </c>
      <c r="C59" s="101">
        <v>44234.408263888887</v>
      </c>
      <c r="D59" s="115" t="s">
        <v>2189</v>
      </c>
      <c r="E59" s="99">
        <v>280</v>
      </c>
      <c r="F59" s="84" t="str">
        <f>VLOOKUP(E59,VIP!$A$2:$O11361,2,0)</f>
        <v>DRBR752</v>
      </c>
      <c r="G59" s="98" t="str">
        <f>VLOOKUP(E59,'LISTADO ATM'!$A$2:$B$895,2,0)</f>
        <v xml:space="preserve">ATM Cooperativa BR </v>
      </c>
      <c r="H59" s="98" t="str">
        <f>VLOOKUP(E59,VIP!$A$2:$O16282,7,FALSE)</f>
        <v>Si</v>
      </c>
      <c r="I59" s="98" t="str">
        <f>VLOOKUP(E59,VIP!$A$2:$O8247,8,FALSE)</f>
        <v>Si</v>
      </c>
      <c r="J59" s="98" t="str">
        <f>VLOOKUP(E59,VIP!$A$2:$O8197,8,FALSE)</f>
        <v>Si</v>
      </c>
      <c r="K59" s="98" t="str">
        <f>VLOOKUP(E59,VIP!$A$2:$O11771,6,0)</f>
        <v>NO</v>
      </c>
      <c r="L59" s="104" t="s">
        <v>2254</v>
      </c>
      <c r="M59" s="103" t="s">
        <v>2472</v>
      </c>
      <c r="N59" s="102" t="s">
        <v>2480</v>
      </c>
      <c r="O59" s="115" t="s">
        <v>2482</v>
      </c>
      <c r="P59" s="118"/>
      <c r="Q59" s="103" t="s">
        <v>2515</v>
      </c>
    </row>
    <row r="60" spans="1:17" s="119" customFormat="1" ht="18" x14ac:dyDescent="0.25">
      <c r="A60" s="115" t="str">
        <f>VLOOKUP(E60,'LISTADO ATM'!$A$2:$C$896,3,0)</f>
        <v>DISTRITO NACIONAL</v>
      </c>
      <c r="B60" s="109" t="s">
        <v>2509</v>
      </c>
      <c r="C60" s="101">
        <v>44234.419907407406</v>
      </c>
      <c r="D60" s="115" t="s">
        <v>2476</v>
      </c>
      <c r="E60" s="99">
        <v>325</v>
      </c>
      <c r="F60" s="84" t="str">
        <f>VLOOKUP(E60,VIP!$A$2:$O11360,2,0)</f>
        <v>DRBR325</v>
      </c>
      <c r="G60" s="98" t="str">
        <f>VLOOKUP(E60,'LISTADO ATM'!$A$2:$B$895,2,0)</f>
        <v>ATM Casa Edwin</v>
      </c>
      <c r="H60" s="98" t="str">
        <f>VLOOKUP(E60,VIP!$A$2:$O16281,7,FALSE)</f>
        <v>Si</v>
      </c>
      <c r="I60" s="98" t="str">
        <f>VLOOKUP(E60,VIP!$A$2:$O8246,8,FALSE)</f>
        <v>Si</v>
      </c>
      <c r="J60" s="98" t="str">
        <f>VLOOKUP(E60,VIP!$A$2:$O8196,8,FALSE)</f>
        <v>Si</v>
      </c>
      <c r="K60" s="98" t="str">
        <f>VLOOKUP(E60,VIP!$A$2:$O11770,6,0)</f>
        <v>NO</v>
      </c>
      <c r="L60" s="104" t="s">
        <v>2430</v>
      </c>
      <c r="M60" s="103" t="s">
        <v>2472</v>
      </c>
      <c r="N60" s="102" t="s">
        <v>2480</v>
      </c>
      <c r="O60" s="115" t="s">
        <v>2481</v>
      </c>
      <c r="P60" s="118"/>
      <c r="Q60" s="126">
        <v>44234.406111111108</v>
      </c>
    </row>
    <row r="61" spans="1:17" s="119" customFormat="1" ht="18" x14ac:dyDescent="0.25">
      <c r="A61" s="115" t="str">
        <f>VLOOKUP(E61,'LISTADO ATM'!$A$2:$C$896,3,0)</f>
        <v>NORTE</v>
      </c>
      <c r="B61" s="109" t="s">
        <v>2508</v>
      </c>
      <c r="C61" s="101">
        <v>44234.428379629629</v>
      </c>
      <c r="D61" s="115" t="s">
        <v>2492</v>
      </c>
      <c r="E61" s="99">
        <v>119</v>
      </c>
      <c r="F61" s="84" t="str">
        <f>VLOOKUP(E61,VIP!$A$2:$O11359,2,0)</f>
        <v>DRBR119</v>
      </c>
      <c r="G61" s="98" t="str">
        <f>VLOOKUP(E61,'LISTADO ATM'!$A$2:$B$895,2,0)</f>
        <v>ATM Oficina La Barranquita</v>
      </c>
      <c r="H61" s="98" t="str">
        <f>VLOOKUP(E61,VIP!$A$2:$O16280,7,FALSE)</f>
        <v>N/A</v>
      </c>
      <c r="I61" s="98" t="str">
        <f>VLOOKUP(E61,VIP!$A$2:$O8245,8,FALSE)</f>
        <v>N/A</v>
      </c>
      <c r="J61" s="98" t="str">
        <f>VLOOKUP(E61,VIP!$A$2:$O8195,8,FALSE)</f>
        <v>N/A</v>
      </c>
      <c r="K61" s="98" t="str">
        <f>VLOOKUP(E61,VIP!$A$2:$O11769,6,0)</f>
        <v>N/A</v>
      </c>
      <c r="L61" s="104" t="s">
        <v>2430</v>
      </c>
      <c r="M61" s="103" t="s">
        <v>2472</v>
      </c>
      <c r="N61" s="102" t="s">
        <v>2480</v>
      </c>
      <c r="O61" s="115" t="s">
        <v>2504</v>
      </c>
      <c r="P61" s="118"/>
      <c r="Q61" s="103" t="s">
        <v>2430</v>
      </c>
    </row>
    <row r="62" spans="1:17" s="119" customFormat="1" ht="18" x14ac:dyDescent="0.25">
      <c r="A62" s="115" t="str">
        <f>VLOOKUP(E62,'LISTADO ATM'!$A$2:$C$896,3,0)</f>
        <v>NORTE</v>
      </c>
      <c r="B62" s="109" t="s">
        <v>2507</v>
      </c>
      <c r="C62" s="101">
        <v>44234.433599537035</v>
      </c>
      <c r="D62" s="115" t="s">
        <v>2495</v>
      </c>
      <c r="E62" s="99">
        <v>732</v>
      </c>
      <c r="F62" s="84" t="str">
        <f>VLOOKUP(E62,VIP!$A$2:$O11358,2,0)</f>
        <v>DRBR12H</v>
      </c>
      <c r="G62" s="98" t="str">
        <f>VLOOKUP(E62,'LISTADO ATM'!$A$2:$B$895,2,0)</f>
        <v xml:space="preserve">ATM Molino del Valle (Santiago) </v>
      </c>
      <c r="H62" s="98" t="str">
        <f>VLOOKUP(E62,VIP!$A$2:$O16279,7,FALSE)</f>
        <v>Si</v>
      </c>
      <c r="I62" s="98" t="str">
        <f>VLOOKUP(E62,VIP!$A$2:$O8244,8,FALSE)</f>
        <v>Si</v>
      </c>
      <c r="J62" s="98" t="str">
        <f>VLOOKUP(E62,VIP!$A$2:$O8194,8,FALSE)</f>
        <v>Si</v>
      </c>
      <c r="K62" s="98" t="str">
        <f>VLOOKUP(E62,VIP!$A$2:$O11768,6,0)</f>
        <v>NO</v>
      </c>
      <c r="L62" s="104" t="s">
        <v>2430</v>
      </c>
      <c r="M62" s="118" t="s">
        <v>2516</v>
      </c>
      <c r="N62" s="102" t="s">
        <v>2480</v>
      </c>
      <c r="O62" s="115" t="s">
        <v>2496</v>
      </c>
      <c r="P62" s="118"/>
      <c r="Q62" s="126">
        <v>44234.586724537039</v>
      </c>
    </row>
    <row r="63" spans="1:17" s="119" customFormat="1" ht="18" x14ac:dyDescent="0.25">
      <c r="A63" s="115" t="str">
        <f>VLOOKUP(E63,'LISTADO ATM'!$A$2:$C$896,3,0)</f>
        <v>DISTRITO NACIONAL</v>
      </c>
      <c r="B63" s="109" t="s">
        <v>2520</v>
      </c>
      <c r="C63" s="101">
        <v>44234.508101851854</v>
      </c>
      <c r="D63" s="115" t="s">
        <v>2189</v>
      </c>
      <c r="E63" s="99">
        <v>224</v>
      </c>
      <c r="F63" s="84" t="str">
        <f>VLOOKUP(E63,VIP!$A$2:$O11360,2,0)</f>
        <v>DRBR224</v>
      </c>
      <c r="G63" s="98" t="str">
        <f>VLOOKUP(E63,'LISTADO ATM'!$A$2:$B$895,2,0)</f>
        <v xml:space="preserve">ATM S/M Nacional El Millón (Núñez de Cáceres) </v>
      </c>
      <c r="H63" s="98" t="str">
        <f>VLOOKUP(E63,VIP!$A$2:$O16281,7,FALSE)</f>
        <v>Si</v>
      </c>
      <c r="I63" s="98" t="str">
        <f>VLOOKUP(E63,VIP!$A$2:$O8246,8,FALSE)</f>
        <v>Si</v>
      </c>
      <c r="J63" s="98" t="str">
        <f>VLOOKUP(E63,VIP!$A$2:$O8196,8,FALSE)</f>
        <v>Si</v>
      </c>
      <c r="K63" s="98" t="str">
        <f>VLOOKUP(E63,VIP!$A$2:$O11770,6,0)</f>
        <v>SI</v>
      </c>
      <c r="L63" s="104" t="s">
        <v>2228</v>
      </c>
      <c r="M63" s="103" t="s">
        <v>2472</v>
      </c>
      <c r="N63" s="102" t="s">
        <v>2480</v>
      </c>
      <c r="O63" s="115" t="s">
        <v>2482</v>
      </c>
      <c r="P63" s="118"/>
      <c r="Q63" s="103" t="s">
        <v>2228</v>
      </c>
    </row>
    <row r="64" spans="1:17" s="119" customFormat="1" ht="18" x14ac:dyDescent="0.25">
      <c r="A64" s="115" t="str">
        <f>VLOOKUP(E64,'LISTADO ATM'!$A$2:$C$896,3,0)</f>
        <v>ESTE</v>
      </c>
      <c r="B64" s="109" t="s">
        <v>2519</v>
      </c>
      <c r="C64" s="101">
        <v>44234.50984953704</v>
      </c>
      <c r="D64" s="115" t="s">
        <v>2189</v>
      </c>
      <c r="E64" s="99">
        <v>912</v>
      </c>
      <c r="F64" s="84" t="str">
        <f>VLOOKUP(E64,VIP!$A$2:$O11359,2,0)</f>
        <v>DRBR973</v>
      </c>
      <c r="G64" s="98" t="str">
        <f>VLOOKUP(E64,'LISTADO ATM'!$A$2:$B$895,2,0)</f>
        <v xml:space="preserve">ATM Oficina San Pedro II </v>
      </c>
      <c r="H64" s="98" t="str">
        <f>VLOOKUP(E64,VIP!$A$2:$O16280,7,FALSE)</f>
        <v>Si</v>
      </c>
      <c r="I64" s="98" t="str">
        <f>VLOOKUP(E64,VIP!$A$2:$O8245,8,FALSE)</f>
        <v>Si</v>
      </c>
      <c r="J64" s="98" t="str">
        <f>VLOOKUP(E64,VIP!$A$2:$O8195,8,FALSE)</f>
        <v>Si</v>
      </c>
      <c r="K64" s="98" t="str">
        <f>VLOOKUP(E64,VIP!$A$2:$O11769,6,0)</f>
        <v>SI</v>
      </c>
      <c r="L64" s="104" t="s">
        <v>2228</v>
      </c>
      <c r="M64" s="103" t="s">
        <v>2472</v>
      </c>
      <c r="N64" s="102" t="s">
        <v>2480</v>
      </c>
      <c r="O64" s="115" t="s">
        <v>2482</v>
      </c>
      <c r="P64" s="118"/>
      <c r="Q64" s="103" t="s">
        <v>2228</v>
      </c>
    </row>
    <row r="65" spans="1:17" s="119" customFormat="1" ht="18" x14ac:dyDescent="0.25">
      <c r="A65" s="115" t="str">
        <f>VLOOKUP(E65,'LISTADO ATM'!$A$2:$C$896,3,0)</f>
        <v>DISTRITO NACIONAL</v>
      </c>
      <c r="B65" s="109" t="s">
        <v>2518</v>
      </c>
      <c r="C65" s="101">
        <v>44234.569918981484</v>
      </c>
      <c r="D65" s="115" t="s">
        <v>2189</v>
      </c>
      <c r="E65" s="99">
        <v>476</v>
      </c>
      <c r="F65" s="84" t="str">
        <f>VLOOKUP(E65,VIP!$A$2:$O11358,2,0)</f>
        <v>DRBR476</v>
      </c>
      <c r="G65" s="98" t="str">
        <f>VLOOKUP(E65,'LISTADO ATM'!$A$2:$B$895,2,0)</f>
        <v xml:space="preserve">ATM Multicentro La Sirena Las Caobas </v>
      </c>
      <c r="H65" s="98" t="str">
        <f>VLOOKUP(E65,VIP!$A$2:$O16279,7,FALSE)</f>
        <v>Si</v>
      </c>
      <c r="I65" s="98" t="str">
        <f>VLOOKUP(E65,VIP!$A$2:$O8244,8,FALSE)</f>
        <v>Si</v>
      </c>
      <c r="J65" s="98" t="str">
        <f>VLOOKUP(E65,VIP!$A$2:$O8194,8,FALSE)</f>
        <v>Si</v>
      </c>
      <c r="K65" s="98" t="str">
        <f>VLOOKUP(E65,VIP!$A$2:$O11768,6,0)</f>
        <v>SI</v>
      </c>
      <c r="L65" s="104" t="s">
        <v>2254</v>
      </c>
      <c r="M65" s="103" t="s">
        <v>2472</v>
      </c>
      <c r="N65" s="102" t="s">
        <v>2480</v>
      </c>
      <c r="O65" s="115" t="s">
        <v>2482</v>
      </c>
      <c r="P65" s="118"/>
      <c r="Q65" s="103" t="s">
        <v>2254</v>
      </c>
    </row>
    <row r="66" spans="1:17" s="119" customFormat="1" ht="18" x14ac:dyDescent="0.25">
      <c r="A66" s="115" t="str">
        <f>VLOOKUP(E66,'LISTADO ATM'!$A$2:$C$896,3,0)</f>
        <v>SUR</v>
      </c>
      <c r="B66" s="109">
        <v>335784624</v>
      </c>
      <c r="C66" s="101">
        <v>44234.599305555559</v>
      </c>
      <c r="D66" s="115" t="s">
        <v>2476</v>
      </c>
      <c r="E66" s="99">
        <v>512</v>
      </c>
      <c r="F66" s="84" t="str">
        <f>VLOOKUP(E66,VIP!$A$2:$O11358,2,0)</f>
        <v>DRBR512</v>
      </c>
      <c r="G66" s="98" t="str">
        <f>VLOOKUP(E66,'LISTADO ATM'!$A$2:$B$895,2,0)</f>
        <v>ATM Plaza Jesús Ferreira</v>
      </c>
      <c r="H66" s="98" t="str">
        <f>VLOOKUP(E66,VIP!$A$2:$O16279,7,FALSE)</f>
        <v>N/A</v>
      </c>
      <c r="I66" s="98" t="str">
        <f>VLOOKUP(E66,VIP!$A$2:$O8244,8,FALSE)</f>
        <v>N/A</v>
      </c>
      <c r="J66" s="98" t="str">
        <f>VLOOKUP(E66,VIP!$A$2:$O8194,8,FALSE)</f>
        <v>N/A</v>
      </c>
      <c r="K66" s="98" t="str">
        <f>VLOOKUP(E66,VIP!$A$2:$O11768,6,0)</f>
        <v>N/A</v>
      </c>
      <c r="L66" s="104" t="s">
        <v>2430</v>
      </c>
      <c r="M66" s="103" t="s">
        <v>2472</v>
      </c>
      <c r="N66" s="102" t="s">
        <v>2480</v>
      </c>
      <c r="O66" s="115" t="s">
        <v>2521</v>
      </c>
      <c r="P66" s="118"/>
      <c r="Q66" s="103" t="s">
        <v>2430</v>
      </c>
    </row>
    <row r="67" spans="1:17" ht="18" x14ac:dyDescent="0.25">
      <c r="A67" s="115" t="str">
        <f>VLOOKUP(E67,'LISTADO ATM'!$A$2:$C$896,3,0)</f>
        <v>DISTRITO NACIONAL</v>
      </c>
      <c r="B67" s="109" t="s">
        <v>2535</v>
      </c>
      <c r="C67" s="101">
        <v>44234.601643518516</v>
      </c>
      <c r="D67" s="115" t="s">
        <v>2476</v>
      </c>
      <c r="E67" s="99">
        <v>900</v>
      </c>
      <c r="F67" s="84" t="str">
        <f>VLOOKUP(E67,VIP!$A$2:$O11364,2,0)</f>
        <v>DRBR900</v>
      </c>
      <c r="G67" s="98" t="str">
        <f>VLOOKUP(E67,'LISTADO ATM'!$A$2:$B$895,2,0)</f>
        <v xml:space="preserve">ATM UNP Merca Santo Domingo </v>
      </c>
      <c r="H67" s="98" t="str">
        <f>VLOOKUP(E67,VIP!$A$2:$O16285,7,FALSE)</f>
        <v>Si</v>
      </c>
      <c r="I67" s="98" t="str">
        <f>VLOOKUP(E67,VIP!$A$2:$O8250,8,FALSE)</f>
        <v>Si</v>
      </c>
      <c r="J67" s="98" t="str">
        <f>VLOOKUP(E67,VIP!$A$2:$O8200,8,FALSE)</f>
        <v>Si</v>
      </c>
      <c r="K67" s="98" t="str">
        <f>VLOOKUP(E67,VIP!$A$2:$O11774,6,0)</f>
        <v>NO</v>
      </c>
      <c r="L67" s="104" t="s">
        <v>2430</v>
      </c>
      <c r="M67" s="103" t="s">
        <v>2472</v>
      </c>
      <c r="N67" s="102" t="s">
        <v>2480</v>
      </c>
      <c r="O67" s="115" t="s">
        <v>2481</v>
      </c>
      <c r="P67" s="118"/>
      <c r="Q67" s="103" t="s">
        <v>2430</v>
      </c>
    </row>
    <row r="68" spans="1:17" ht="18" x14ac:dyDescent="0.25">
      <c r="A68" s="115" t="str">
        <f>VLOOKUP(E68,'LISTADO ATM'!$A$2:$C$896,3,0)</f>
        <v>DISTRITO NACIONAL</v>
      </c>
      <c r="B68" s="109" t="s">
        <v>2528</v>
      </c>
      <c r="C68" s="101">
        <v>44234.605162037034</v>
      </c>
      <c r="D68" s="115" t="s">
        <v>2492</v>
      </c>
      <c r="E68" s="99">
        <v>259</v>
      </c>
      <c r="F68" s="84" t="str">
        <f>VLOOKUP(E68,VIP!$A$2:$O11365,2,0)</f>
        <v>DRBR259</v>
      </c>
      <c r="G68" s="98" t="str">
        <f>VLOOKUP(E68,'LISTADO ATM'!$A$2:$B$895,2,0)</f>
        <v>ATM Senado de la Republica</v>
      </c>
      <c r="H68" s="98" t="str">
        <f>VLOOKUP(E68,VIP!$A$2:$O16286,7,FALSE)</f>
        <v>Si</v>
      </c>
      <c r="I68" s="98" t="str">
        <f>VLOOKUP(E68,VIP!$A$2:$O8251,8,FALSE)</f>
        <v>Si</v>
      </c>
      <c r="J68" s="98" t="str">
        <f>VLOOKUP(E68,VIP!$A$2:$O8201,8,FALSE)</f>
        <v>Si</v>
      </c>
      <c r="K68" s="98" t="str">
        <f>VLOOKUP(E68,VIP!$A$2:$O11775,6,0)</f>
        <v>NO</v>
      </c>
      <c r="L68" s="104" t="s">
        <v>2485</v>
      </c>
      <c r="M68" s="118" t="s">
        <v>2516</v>
      </c>
      <c r="N68" s="118" t="s">
        <v>2500</v>
      </c>
      <c r="O68" s="115" t="s">
        <v>2529</v>
      </c>
      <c r="P68" s="118" t="s">
        <v>2530</v>
      </c>
      <c r="Q68" s="118" t="s">
        <v>2516</v>
      </c>
    </row>
    <row r="69" spans="1:17" ht="18" x14ac:dyDescent="0.25">
      <c r="A69" s="115" t="str">
        <f>VLOOKUP(E69,'LISTADO ATM'!$A$2:$C$896,3,0)</f>
        <v>NORTE</v>
      </c>
      <c r="B69" s="109" t="s">
        <v>2534</v>
      </c>
      <c r="C69" s="101">
        <v>44234.605810185189</v>
      </c>
      <c r="D69" s="115" t="s">
        <v>2492</v>
      </c>
      <c r="E69" s="99">
        <v>796</v>
      </c>
      <c r="F69" s="84" t="str">
        <f>VLOOKUP(E69,VIP!$A$2:$O11363,2,0)</f>
        <v>DRBR155</v>
      </c>
      <c r="G69" s="98" t="str">
        <f>VLOOKUP(E69,'LISTADO ATM'!$A$2:$B$895,2,0)</f>
        <v xml:space="preserve">ATM Oficina Plaza Ventura (Nagua) </v>
      </c>
      <c r="H69" s="98" t="str">
        <f>VLOOKUP(E69,VIP!$A$2:$O16284,7,FALSE)</f>
        <v>Si</v>
      </c>
      <c r="I69" s="98" t="str">
        <f>VLOOKUP(E69,VIP!$A$2:$O8249,8,FALSE)</f>
        <v>Si</v>
      </c>
      <c r="J69" s="98" t="str">
        <f>VLOOKUP(E69,VIP!$A$2:$O8199,8,FALSE)</f>
        <v>Si</v>
      </c>
      <c r="K69" s="98" t="str">
        <f>VLOOKUP(E69,VIP!$A$2:$O11773,6,0)</f>
        <v>SI</v>
      </c>
      <c r="L69" s="104" t="s">
        <v>2430</v>
      </c>
      <c r="M69" s="103" t="s">
        <v>2472</v>
      </c>
      <c r="N69" s="102" t="s">
        <v>2480</v>
      </c>
      <c r="O69" s="115" t="s">
        <v>2504</v>
      </c>
      <c r="P69" s="118"/>
      <c r="Q69" s="103" t="s">
        <v>2430</v>
      </c>
    </row>
    <row r="70" spans="1:17" ht="18" x14ac:dyDescent="0.25">
      <c r="A70" s="115" t="str">
        <f>VLOOKUP(E70,'LISTADO ATM'!$A$2:$C$896,3,0)</f>
        <v>DISTRITO NACIONAL</v>
      </c>
      <c r="B70" s="109" t="s">
        <v>2527</v>
      </c>
      <c r="C70" s="101">
        <v>44234.606423611112</v>
      </c>
      <c r="D70" s="115" t="s">
        <v>2492</v>
      </c>
      <c r="E70" s="99">
        <v>547</v>
      </c>
      <c r="F70" s="84" t="str">
        <f>VLOOKUP(E70,VIP!$A$2:$O11364,2,0)</f>
        <v>DRBR16B</v>
      </c>
      <c r="G70" s="98" t="str">
        <f>VLOOKUP(E70,'LISTADO ATM'!$A$2:$B$895,2,0)</f>
        <v xml:space="preserve">ATM Plaza Lama Herrera </v>
      </c>
      <c r="H70" s="98" t="str">
        <f>VLOOKUP(E70,VIP!$A$2:$O16285,7,FALSE)</f>
        <v>Si</v>
      </c>
      <c r="I70" s="98" t="str">
        <f>VLOOKUP(E70,VIP!$A$2:$O8250,8,FALSE)</f>
        <v>Si</v>
      </c>
      <c r="J70" s="98" t="str">
        <f>VLOOKUP(E70,VIP!$A$2:$O8200,8,FALSE)</f>
        <v>Si</v>
      </c>
      <c r="K70" s="98" t="str">
        <f>VLOOKUP(E70,VIP!$A$2:$O11774,6,0)</f>
        <v>NO</v>
      </c>
      <c r="L70" s="104" t="s">
        <v>2485</v>
      </c>
      <c r="M70" s="118" t="s">
        <v>2516</v>
      </c>
      <c r="N70" s="118" t="s">
        <v>2500</v>
      </c>
      <c r="O70" s="115" t="s">
        <v>2529</v>
      </c>
      <c r="P70" s="118" t="s">
        <v>2530</v>
      </c>
      <c r="Q70" s="118" t="s">
        <v>2516</v>
      </c>
    </row>
    <row r="71" spans="1:17" ht="18" x14ac:dyDescent="0.25">
      <c r="A71" s="115" t="str">
        <f>VLOOKUP(E71,'LISTADO ATM'!$A$2:$C$896,3,0)</f>
        <v>NORTE</v>
      </c>
      <c r="B71" s="109" t="s">
        <v>2526</v>
      </c>
      <c r="C71" s="101">
        <v>44234.608703703707</v>
      </c>
      <c r="D71" s="115" t="s">
        <v>2492</v>
      </c>
      <c r="E71" s="99">
        <v>380</v>
      </c>
      <c r="F71" s="84" t="str">
        <f>VLOOKUP(E71,VIP!$A$2:$O11363,2,0)</f>
        <v>DRBR380</v>
      </c>
      <c r="G71" s="98" t="str">
        <f>VLOOKUP(E71,'LISTADO ATM'!$A$2:$B$895,2,0)</f>
        <v xml:space="preserve">ATM Oficina Navarrete </v>
      </c>
      <c r="H71" s="98" t="str">
        <f>VLOOKUP(E71,VIP!$A$2:$O16284,7,FALSE)</f>
        <v>Si</v>
      </c>
      <c r="I71" s="98" t="str">
        <f>VLOOKUP(E71,VIP!$A$2:$O8249,8,FALSE)</f>
        <v>Si</v>
      </c>
      <c r="J71" s="98" t="str">
        <f>VLOOKUP(E71,VIP!$A$2:$O8199,8,FALSE)</f>
        <v>Si</v>
      </c>
      <c r="K71" s="98" t="str">
        <f>VLOOKUP(E71,VIP!$A$2:$O11773,6,0)</f>
        <v>NO</v>
      </c>
      <c r="L71" s="104" t="s">
        <v>2485</v>
      </c>
      <c r="M71" s="118" t="s">
        <v>2516</v>
      </c>
      <c r="N71" s="118" t="s">
        <v>2500</v>
      </c>
      <c r="O71" s="115" t="s">
        <v>2529</v>
      </c>
      <c r="P71" s="118" t="s">
        <v>2530</v>
      </c>
      <c r="Q71" s="118" t="s">
        <v>2516</v>
      </c>
    </row>
    <row r="72" spans="1:17" ht="18" x14ac:dyDescent="0.25">
      <c r="A72" s="115" t="str">
        <f>VLOOKUP(E72,'LISTADO ATM'!$A$2:$C$896,3,0)</f>
        <v>SUR</v>
      </c>
      <c r="B72" s="109" t="s">
        <v>2533</v>
      </c>
      <c r="C72" s="101">
        <v>44234.608958333331</v>
      </c>
      <c r="D72" s="115" t="s">
        <v>2492</v>
      </c>
      <c r="E72" s="99">
        <v>825</v>
      </c>
      <c r="F72" s="84" t="str">
        <f>VLOOKUP(E72,VIP!$A$2:$O11362,2,0)</f>
        <v>DRBR825</v>
      </c>
      <c r="G72" s="98" t="str">
        <f>VLOOKUP(E72,'LISTADO ATM'!$A$2:$B$895,2,0)</f>
        <v xml:space="preserve">ATM Estacion Eco Cibeles (Las Matas de Farfán) </v>
      </c>
      <c r="H72" s="98" t="str">
        <f>VLOOKUP(E72,VIP!$A$2:$O16283,7,FALSE)</f>
        <v>Si</v>
      </c>
      <c r="I72" s="98" t="str">
        <f>VLOOKUP(E72,VIP!$A$2:$O8248,8,FALSE)</f>
        <v>Si</v>
      </c>
      <c r="J72" s="98" t="str">
        <f>VLOOKUP(E72,VIP!$A$2:$O8198,8,FALSE)</f>
        <v>Si</v>
      </c>
      <c r="K72" s="98" t="str">
        <f>VLOOKUP(E72,VIP!$A$2:$O11772,6,0)</f>
        <v>NO</v>
      </c>
      <c r="L72" s="104" t="s">
        <v>2465</v>
      </c>
      <c r="M72" s="103" t="s">
        <v>2472</v>
      </c>
      <c r="N72" s="102" t="s">
        <v>2480</v>
      </c>
      <c r="O72" s="115" t="s">
        <v>2504</v>
      </c>
      <c r="P72" s="118"/>
      <c r="Q72" s="103" t="s">
        <v>2465</v>
      </c>
    </row>
    <row r="73" spans="1:17" ht="18" x14ac:dyDescent="0.25">
      <c r="A73" s="115" t="str">
        <f>VLOOKUP(E73,'LISTADO ATM'!$A$2:$C$896,3,0)</f>
        <v>DISTRITO NACIONAL</v>
      </c>
      <c r="B73" s="109" t="s">
        <v>2525</v>
      </c>
      <c r="C73" s="101">
        <v>44234.609872685185</v>
      </c>
      <c r="D73" s="115" t="s">
        <v>2492</v>
      </c>
      <c r="E73" s="99">
        <v>146</v>
      </c>
      <c r="F73" s="84" t="str">
        <f>VLOOKUP(E73,VIP!$A$2:$O11362,2,0)</f>
        <v>DRBR146</v>
      </c>
      <c r="G73" s="98" t="str">
        <f>VLOOKUP(E73,'LISTADO ATM'!$A$2:$B$895,2,0)</f>
        <v xml:space="preserve">ATM Tribunal Superior Constitucional </v>
      </c>
      <c r="H73" s="98" t="str">
        <f>VLOOKUP(E73,VIP!$A$2:$O16283,7,FALSE)</f>
        <v>Si</v>
      </c>
      <c r="I73" s="98" t="str">
        <f>VLOOKUP(E73,VIP!$A$2:$O8248,8,FALSE)</f>
        <v>Si</v>
      </c>
      <c r="J73" s="98" t="str">
        <f>VLOOKUP(E73,VIP!$A$2:$O8198,8,FALSE)</f>
        <v>Si</v>
      </c>
      <c r="K73" s="98" t="str">
        <f>VLOOKUP(E73,VIP!$A$2:$O11772,6,0)</f>
        <v>NO</v>
      </c>
      <c r="L73" s="104" t="s">
        <v>2485</v>
      </c>
      <c r="M73" s="118" t="s">
        <v>2516</v>
      </c>
      <c r="N73" s="118" t="s">
        <v>2500</v>
      </c>
      <c r="O73" s="115" t="s">
        <v>2529</v>
      </c>
      <c r="P73" s="118" t="s">
        <v>2530</v>
      </c>
      <c r="Q73" s="118" t="s">
        <v>2516</v>
      </c>
    </row>
    <row r="74" spans="1:17" s="119" customFormat="1" ht="18" x14ac:dyDescent="0.25">
      <c r="A74" s="115" t="str">
        <f>VLOOKUP(E74,'LISTADO ATM'!$A$2:$C$896,3,0)</f>
        <v>SUR</v>
      </c>
      <c r="B74" s="109" t="s">
        <v>2524</v>
      </c>
      <c r="C74" s="101">
        <v>44234.611446759256</v>
      </c>
      <c r="D74" s="115" t="s">
        <v>2492</v>
      </c>
      <c r="E74" s="99">
        <v>750</v>
      </c>
      <c r="F74" s="84" t="str">
        <f>VLOOKUP(E74,VIP!$A$2:$O11361,2,0)</f>
        <v>DRBR265</v>
      </c>
      <c r="G74" s="98" t="str">
        <f>VLOOKUP(E74,'LISTADO ATM'!$A$2:$B$895,2,0)</f>
        <v xml:space="preserve">ATM UNP Duvergé </v>
      </c>
      <c r="H74" s="98" t="str">
        <f>VLOOKUP(E74,VIP!$A$2:$O16282,7,FALSE)</f>
        <v>Si</v>
      </c>
      <c r="I74" s="98" t="str">
        <f>VLOOKUP(E74,VIP!$A$2:$O8247,8,FALSE)</f>
        <v>Si</v>
      </c>
      <c r="J74" s="98" t="str">
        <f>VLOOKUP(E74,VIP!$A$2:$O8197,8,FALSE)</f>
        <v>Si</v>
      </c>
      <c r="K74" s="98" t="str">
        <f>VLOOKUP(E74,VIP!$A$2:$O11771,6,0)</f>
        <v>SI</v>
      </c>
      <c r="L74" s="104" t="s">
        <v>2485</v>
      </c>
      <c r="M74" s="118" t="s">
        <v>2516</v>
      </c>
      <c r="N74" s="118" t="s">
        <v>2500</v>
      </c>
      <c r="O74" s="115" t="s">
        <v>2529</v>
      </c>
      <c r="P74" s="118" t="s">
        <v>2530</v>
      </c>
      <c r="Q74" s="118" t="s">
        <v>2516</v>
      </c>
    </row>
    <row r="75" spans="1:17" s="119" customFormat="1" ht="18" x14ac:dyDescent="0.25">
      <c r="A75" s="115" t="str">
        <f>VLOOKUP(E75,'LISTADO ATM'!$A$2:$C$896,3,0)</f>
        <v>DISTRITO NACIONAL</v>
      </c>
      <c r="B75" s="109" t="s">
        <v>2532</v>
      </c>
      <c r="C75" s="101">
        <v>44234.611944444441</v>
      </c>
      <c r="D75" s="115" t="s">
        <v>2476</v>
      </c>
      <c r="E75" s="99">
        <v>441</v>
      </c>
      <c r="F75" s="84" t="str">
        <f>VLOOKUP(E75,VIP!$A$2:$O11361,2,0)</f>
        <v>DRBR441</v>
      </c>
      <c r="G75" s="98" t="str">
        <f>VLOOKUP(E75,'LISTADO ATM'!$A$2:$B$895,2,0)</f>
        <v>ATM Estacion de Servicio Romulo Betancour</v>
      </c>
      <c r="H75" s="98" t="str">
        <f>VLOOKUP(E75,VIP!$A$2:$O16282,7,FALSE)</f>
        <v>NO</v>
      </c>
      <c r="I75" s="98" t="str">
        <f>VLOOKUP(E75,VIP!$A$2:$O8247,8,FALSE)</f>
        <v>NO</v>
      </c>
      <c r="J75" s="98" t="str">
        <f>VLOOKUP(E75,VIP!$A$2:$O8197,8,FALSE)</f>
        <v>NO</v>
      </c>
      <c r="K75" s="98" t="str">
        <f>VLOOKUP(E75,VIP!$A$2:$O11771,6,0)</f>
        <v>NO</v>
      </c>
      <c r="L75" s="104" t="s">
        <v>2430</v>
      </c>
      <c r="M75" s="103" t="s">
        <v>2472</v>
      </c>
      <c r="N75" s="102" t="s">
        <v>2480</v>
      </c>
      <c r="O75" s="115" t="s">
        <v>2481</v>
      </c>
      <c r="P75" s="118"/>
      <c r="Q75" s="103" t="s">
        <v>2430</v>
      </c>
    </row>
    <row r="76" spans="1:17" s="119" customFormat="1" ht="18" x14ac:dyDescent="0.25">
      <c r="A76" s="115" t="str">
        <f>VLOOKUP(E76,'LISTADO ATM'!$A$2:$C$896,3,0)</f>
        <v>DISTRITO NACIONAL</v>
      </c>
      <c r="B76" s="109" t="s">
        <v>2523</v>
      </c>
      <c r="C76" s="101">
        <v>44234.612685185188</v>
      </c>
      <c r="D76" s="115" t="s">
        <v>2492</v>
      </c>
      <c r="E76" s="99">
        <v>406</v>
      </c>
      <c r="F76" s="84" t="str">
        <f>VLOOKUP(E76,VIP!$A$2:$O11360,2,0)</f>
        <v>DRBR406</v>
      </c>
      <c r="G76" s="98" t="str">
        <f>VLOOKUP(E76,'LISTADO ATM'!$A$2:$B$895,2,0)</f>
        <v xml:space="preserve">ATM UNP Plaza Lama Máximo Gómez </v>
      </c>
      <c r="H76" s="98" t="str">
        <f>VLOOKUP(E76,VIP!$A$2:$O16281,7,FALSE)</f>
        <v>Si</v>
      </c>
      <c r="I76" s="98" t="str">
        <f>VLOOKUP(E76,VIP!$A$2:$O8246,8,FALSE)</f>
        <v>Si</v>
      </c>
      <c r="J76" s="98" t="str">
        <f>VLOOKUP(E76,VIP!$A$2:$O8196,8,FALSE)</f>
        <v>Si</v>
      </c>
      <c r="K76" s="98" t="str">
        <f>VLOOKUP(E76,VIP!$A$2:$O11770,6,0)</f>
        <v>SI</v>
      </c>
      <c r="L76" s="104" t="s">
        <v>2485</v>
      </c>
      <c r="M76" s="118" t="s">
        <v>2516</v>
      </c>
      <c r="N76" s="118" t="s">
        <v>2500</v>
      </c>
      <c r="O76" s="115" t="s">
        <v>2529</v>
      </c>
      <c r="P76" s="118" t="s">
        <v>2530</v>
      </c>
      <c r="Q76" s="118" t="s">
        <v>2516</v>
      </c>
    </row>
    <row r="77" spans="1:17" s="119" customFormat="1" ht="18" x14ac:dyDescent="0.25">
      <c r="A77" s="115" t="str">
        <f>VLOOKUP(E77,'LISTADO ATM'!$A$2:$C$896,3,0)</f>
        <v>NORTE</v>
      </c>
      <c r="B77" s="109" t="s">
        <v>2522</v>
      </c>
      <c r="C77" s="101">
        <v>44234.613796296297</v>
      </c>
      <c r="D77" s="115" t="s">
        <v>2492</v>
      </c>
      <c r="E77" s="99">
        <v>144</v>
      </c>
      <c r="F77" s="84" t="str">
        <f>VLOOKUP(E77,VIP!$A$2:$O11359,2,0)</f>
        <v>DRBR144</v>
      </c>
      <c r="G77" s="98" t="str">
        <f>VLOOKUP(E77,'LISTADO ATM'!$A$2:$B$895,2,0)</f>
        <v xml:space="preserve">ATM Oficina Villa Altagracia </v>
      </c>
      <c r="H77" s="98" t="str">
        <f>VLOOKUP(E77,VIP!$A$2:$O16280,7,FALSE)</f>
        <v>Si</v>
      </c>
      <c r="I77" s="98" t="str">
        <f>VLOOKUP(E77,VIP!$A$2:$O8245,8,FALSE)</f>
        <v>Si</v>
      </c>
      <c r="J77" s="98" t="str">
        <f>VLOOKUP(E77,VIP!$A$2:$O8195,8,FALSE)</f>
        <v>Si</v>
      </c>
      <c r="K77" s="98" t="str">
        <f>VLOOKUP(E77,VIP!$A$2:$O11769,6,0)</f>
        <v>SI</v>
      </c>
      <c r="L77" s="104" t="s">
        <v>2485</v>
      </c>
      <c r="M77" s="118" t="s">
        <v>2516</v>
      </c>
      <c r="N77" s="118" t="s">
        <v>2500</v>
      </c>
      <c r="O77" s="115" t="s">
        <v>2529</v>
      </c>
      <c r="P77" s="118" t="s">
        <v>2530</v>
      </c>
      <c r="Q77" s="118" t="s">
        <v>2516</v>
      </c>
    </row>
    <row r="78" spans="1:17" s="119" customFormat="1" ht="18" x14ac:dyDescent="0.25">
      <c r="A78" s="115" t="str">
        <f>VLOOKUP(E78,'LISTADO ATM'!$A$2:$C$896,3,0)</f>
        <v>DISTRITO NACIONAL</v>
      </c>
      <c r="B78" s="109" t="s">
        <v>2531</v>
      </c>
      <c r="C78" s="101">
        <v>44234.61991898148</v>
      </c>
      <c r="D78" s="115" t="s">
        <v>2492</v>
      </c>
      <c r="E78" s="99">
        <v>957</v>
      </c>
      <c r="F78" s="84" t="str">
        <f>VLOOKUP(E78,VIP!$A$2:$O11360,2,0)</f>
        <v>DRBR23F</v>
      </c>
      <c r="G78" s="98" t="str">
        <f>VLOOKUP(E78,'LISTADO ATM'!$A$2:$B$895,2,0)</f>
        <v xml:space="preserve">ATM Oficina Venezuela </v>
      </c>
      <c r="H78" s="98" t="str">
        <f>VLOOKUP(E78,VIP!$A$2:$O16281,7,FALSE)</f>
        <v>Si</v>
      </c>
      <c r="I78" s="98" t="str">
        <f>VLOOKUP(E78,VIP!$A$2:$O8246,8,FALSE)</f>
        <v>Si</v>
      </c>
      <c r="J78" s="98" t="str">
        <f>VLOOKUP(E78,VIP!$A$2:$O8196,8,FALSE)</f>
        <v>Si</v>
      </c>
      <c r="K78" s="98" t="str">
        <f>VLOOKUP(E78,VIP!$A$2:$O11770,6,0)</f>
        <v>SI</v>
      </c>
      <c r="L78" s="104" t="s">
        <v>2465</v>
      </c>
      <c r="M78" s="103" t="s">
        <v>2472</v>
      </c>
      <c r="N78" s="102" t="s">
        <v>2480</v>
      </c>
      <c r="O78" s="115" t="s">
        <v>2504</v>
      </c>
      <c r="P78" s="118"/>
      <c r="Q78" s="103" t="s">
        <v>2465</v>
      </c>
    </row>
    <row r="79" spans="1:17" s="119" customFormat="1" ht="18" x14ac:dyDescent="0.25">
      <c r="A79" s="115" t="str">
        <f>VLOOKUP(E79,'LISTADO ATM'!$A$2:$C$896,3,0)</f>
        <v>NORTE</v>
      </c>
      <c r="B79" s="109" t="s">
        <v>2547</v>
      </c>
      <c r="C79" s="101">
        <v>44234.624756944446</v>
      </c>
      <c r="D79" s="115" t="s">
        <v>2495</v>
      </c>
      <c r="E79" s="99">
        <v>853</v>
      </c>
      <c r="F79" s="84" t="str">
        <f>VLOOKUP(E79,VIP!$A$2:$O11373,2,0)</f>
        <v>DRBR853</v>
      </c>
      <c r="G79" s="98" t="str">
        <f>VLOOKUP(E79,'LISTADO ATM'!$A$2:$B$895,2,0)</f>
        <v xml:space="preserve">ATM Inversiones JF Group (Shell Canabacoa) </v>
      </c>
      <c r="H79" s="98" t="str">
        <f>VLOOKUP(E79,VIP!$A$2:$O16294,7,FALSE)</f>
        <v>Si</v>
      </c>
      <c r="I79" s="98" t="str">
        <f>VLOOKUP(E79,VIP!$A$2:$O8259,8,FALSE)</f>
        <v>Si</v>
      </c>
      <c r="J79" s="98" t="str">
        <f>VLOOKUP(E79,VIP!$A$2:$O8209,8,FALSE)</f>
        <v>Si</v>
      </c>
      <c r="K79" s="98" t="str">
        <f>VLOOKUP(E79,VIP!$A$2:$O11783,6,0)</f>
        <v>NO</v>
      </c>
      <c r="L79" s="104" t="s">
        <v>2465</v>
      </c>
      <c r="M79" s="103" t="s">
        <v>2472</v>
      </c>
      <c r="N79" s="102" t="s">
        <v>2480</v>
      </c>
      <c r="O79" s="115" t="s">
        <v>2496</v>
      </c>
      <c r="P79" s="118"/>
      <c r="Q79" s="103" t="s">
        <v>2465</v>
      </c>
    </row>
    <row r="80" spans="1:17" s="119" customFormat="1" ht="18" x14ac:dyDescent="0.25">
      <c r="A80" s="115" t="str">
        <f>VLOOKUP(E80,'LISTADO ATM'!$A$2:$C$896,3,0)</f>
        <v>SUR</v>
      </c>
      <c r="B80" s="109" t="s">
        <v>2546</v>
      </c>
      <c r="C80" s="101">
        <v>44234.632418981484</v>
      </c>
      <c r="D80" s="115" t="s">
        <v>2476</v>
      </c>
      <c r="E80" s="99">
        <v>301</v>
      </c>
      <c r="F80" s="84" t="str">
        <f>VLOOKUP(E80,VIP!$A$2:$O11372,2,0)</f>
        <v>DRBR301</v>
      </c>
      <c r="G80" s="98" t="str">
        <f>VLOOKUP(E80,'LISTADO ATM'!$A$2:$B$895,2,0)</f>
        <v xml:space="preserve">ATM UNP Alfa y Omega (Barahona) </v>
      </c>
      <c r="H80" s="98" t="str">
        <f>VLOOKUP(E80,VIP!$A$2:$O16293,7,FALSE)</f>
        <v>Si</v>
      </c>
      <c r="I80" s="98" t="str">
        <f>VLOOKUP(E80,VIP!$A$2:$O8258,8,FALSE)</f>
        <v>Si</v>
      </c>
      <c r="J80" s="98" t="str">
        <f>VLOOKUP(E80,VIP!$A$2:$O8208,8,FALSE)</f>
        <v>Si</v>
      </c>
      <c r="K80" s="98" t="str">
        <f>VLOOKUP(E80,VIP!$A$2:$O11782,6,0)</f>
        <v>NO</v>
      </c>
      <c r="L80" s="104" t="s">
        <v>2430</v>
      </c>
      <c r="M80" s="103" t="s">
        <v>2472</v>
      </c>
      <c r="N80" s="102" t="s">
        <v>2480</v>
      </c>
      <c r="O80" s="115" t="s">
        <v>2481</v>
      </c>
      <c r="P80" s="118"/>
      <c r="Q80" s="103" t="s">
        <v>2430</v>
      </c>
    </row>
    <row r="81" spans="1:17" s="119" customFormat="1" ht="18" x14ac:dyDescent="0.25">
      <c r="A81" s="115" t="str">
        <f>VLOOKUP(E81,'LISTADO ATM'!$A$2:$C$896,3,0)</f>
        <v>ESTE</v>
      </c>
      <c r="B81" s="109" t="s">
        <v>2545</v>
      </c>
      <c r="C81" s="101">
        <v>44234.638159722221</v>
      </c>
      <c r="D81" s="115" t="s">
        <v>2476</v>
      </c>
      <c r="E81" s="99">
        <v>293</v>
      </c>
      <c r="F81" s="84" t="str">
        <f>VLOOKUP(E81,VIP!$A$2:$O11371,2,0)</f>
        <v>DRBR293</v>
      </c>
      <c r="G81" s="98" t="str">
        <f>VLOOKUP(E81,'LISTADO ATM'!$A$2:$B$895,2,0)</f>
        <v xml:space="preserve">ATM S/M Nueva Visión (San Pedro) </v>
      </c>
      <c r="H81" s="98" t="str">
        <f>VLOOKUP(E81,VIP!$A$2:$O16292,7,FALSE)</f>
        <v>Si</v>
      </c>
      <c r="I81" s="98" t="str">
        <f>VLOOKUP(E81,VIP!$A$2:$O8257,8,FALSE)</f>
        <v>Si</v>
      </c>
      <c r="J81" s="98" t="str">
        <f>VLOOKUP(E81,VIP!$A$2:$O8207,8,FALSE)</f>
        <v>Si</v>
      </c>
      <c r="K81" s="98" t="str">
        <f>VLOOKUP(E81,VIP!$A$2:$O11781,6,0)</f>
        <v>NO</v>
      </c>
      <c r="L81" s="104" t="s">
        <v>2465</v>
      </c>
      <c r="M81" s="103" t="s">
        <v>2472</v>
      </c>
      <c r="N81" s="102" t="s">
        <v>2480</v>
      </c>
      <c r="O81" s="115" t="s">
        <v>2481</v>
      </c>
      <c r="P81" s="118"/>
      <c r="Q81" s="103" t="s">
        <v>2465</v>
      </c>
    </row>
    <row r="82" spans="1:17" s="119" customFormat="1" ht="18" x14ac:dyDescent="0.25">
      <c r="A82" s="115" t="str">
        <f>VLOOKUP(E82,'LISTADO ATM'!$A$2:$C$896,3,0)</f>
        <v>DISTRITO NACIONAL</v>
      </c>
      <c r="B82" s="109" t="s">
        <v>2544</v>
      </c>
      <c r="C82" s="101">
        <v>44234.641851851855</v>
      </c>
      <c r="D82" s="115" t="s">
        <v>2476</v>
      </c>
      <c r="E82" s="99">
        <v>713</v>
      </c>
      <c r="F82" s="84" t="str">
        <f>VLOOKUP(E82,VIP!$A$2:$O11370,2,0)</f>
        <v>DRBR016</v>
      </c>
      <c r="G82" s="98" t="str">
        <f>VLOOKUP(E82,'LISTADO ATM'!$A$2:$B$895,2,0)</f>
        <v xml:space="preserve">ATM Oficina Las Américas </v>
      </c>
      <c r="H82" s="98" t="str">
        <f>VLOOKUP(E82,VIP!$A$2:$O16291,7,FALSE)</f>
        <v>Si</v>
      </c>
      <c r="I82" s="98" t="str">
        <f>VLOOKUP(E82,VIP!$A$2:$O8256,8,FALSE)</f>
        <v>Si</v>
      </c>
      <c r="J82" s="98" t="str">
        <f>VLOOKUP(E82,VIP!$A$2:$O8206,8,FALSE)</f>
        <v>Si</v>
      </c>
      <c r="K82" s="98" t="str">
        <f>VLOOKUP(E82,VIP!$A$2:$O11780,6,0)</f>
        <v>NO</v>
      </c>
      <c r="L82" s="104" t="s">
        <v>2465</v>
      </c>
      <c r="M82" s="103" t="s">
        <v>2472</v>
      </c>
      <c r="N82" s="102" t="s">
        <v>2480</v>
      </c>
      <c r="O82" s="115" t="s">
        <v>2481</v>
      </c>
      <c r="P82" s="118"/>
      <c r="Q82" s="103" t="s">
        <v>2465</v>
      </c>
    </row>
    <row r="83" spans="1:17" s="119" customFormat="1" ht="18" x14ac:dyDescent="0.25">
      <c r="A83" s="115" t="str">
        <f>VLOOKUP(E83,'LISTADO ATM'!$A$2:$C$896,3,0)</f>
        <v>SUR</v>
      </c>
      <c r="B83" s="109" t="s">
        <v>2543</v>
      </c>
      <c r="C83" s="101">
        <v>44234.700729166667</v>
      </c>
      <c r="D83" s="115" t="s">
        <v>2492</v>
      </c>
      <c r="E83" s="99">
        <v>765</v>
      </c>
      <c r="F83" s="84" t="str">
        <f>VLOOKUP(E83,VIP!$A$2:$O11369,2,0)</f>
        <v>DRBR191</v>
      </c>
      <c r="G83" s="98" t="str">
        <f>VLOOKUP(E83,'LISTADO ATM'!$A$2:$B$895,2,0)</f>
        <v xml:space="preserve">ATM Oficina Azua I </v>
      </c>
      <c r="H83" s="98" t="str">
        <f>VLOOKUP(E83,VIP!$A$2:$O16290,7,FALSE)</f>
        <v>Si</v>
      </c>
      <c r="I83" s="98" t="str">
        <f>VLOOKUP(E83,VIP!$A$2:$O8255,8,FALSE)</f>
        <v>Si</v>
      </c>
      <c r="J83" s="98" t="str">
        <f>VLOOKUP(E83,VIP!$A$2:$O8205,8,FALSE)</f>
        <v>Si</v>
      </c>
      <c r="K83" s="98" t="str">
        <f>VLOOKUP(E83,VIP!$A$2:$O11779,6,0)</f>
        <v>NO</v>
      </c>
      <c r="L83" s="104" t="s">
        <v>2465</v>
      </c>
      <c r="M83" s="103" t="s">
        <v>2472</v>
      </c>
      <c r="N83" s="102" t="s">
        <v>2480</v>
      </c>
      <c r="O83" s="115" t="s">
        <v>2548</v>
      </c>
      <c r="P83" s="118"/>
      <c r="Q83" s="103" t="s">
        <v>2465</v>
      </c>
    </row>
    <row r="84" spans="1:17" s="119" customFormat="1" ht="18" x14ac:dyDescent="0.25">
      <c r="A84" s="115" t="str">
        <f>VLOOKUP(E84,'LISTADO ATM'!$A$2:$C$896,3,0)</f>
        <v>ESTE</v>
      </c>
      <c r="B84" s="109" t="s">
        <v>2542</v>
      </c>
      <c r="C84" s="101">
        <v>44234.715960648151</v>
      </c>
      <c r="D84" s="115" t="s">
        <v>2189</v>
      </c>
      <c r="E84" s="99">
        <v>923</v>
      </c>
      <c r="F84" s="84" t="str">
        <f>VLOOKUP(E84,VIP!$A$2:$O11368,2,0)</f>
        <v>DRBR923</v>
      </c>
      <c r="G84" s="98" t="str">
        <f>VLOOKUP(E84,'LISTADO ATM'!$A$2:$B$895,2,0)</f>
        <v xml:space="preserve">ATM Agroindustrial San Pedro de Macorís </v>
      </c>
      <c r="H84" s="98" t="str">
        <f>VLOOKUP(E84,VIP!$A$2:$O16289,7,FALSE)</f>
        <v>Si</v>
      </c>
      <c r="I84" s="98" t="str">
        <f>VLOOKUP(E84,VIP!$A$2:$O8254,8,FALSE)</f>
        <v>Si</v>
      </c>
      <c r="J84" s="98" t="str">
        <f>VLOOKUP(E84,VIP!$A$2:$O8204,8,FALSE)</f>
        <v>Si</v>
      </c>
      <c r="K84" s="98" t="str">
        <f>VLOOKUP(E84,VIP!$A$2:$O11778,6,0)</f>
        <v>NO</v>
      </c>
      <c r="L84" s="104" t="s">
        <v>2254</v>
      </c>
      <c r="M84" s="103" t="s">
        <v>2472</v>
      </c>
      <c r="N84" s="102" t="s">
        <v>2480</v>
      </c>
      <c r="O84" s="115" t="s">
        <v>2482</v>
      </c>
      <c r="P84" s="118"/>
      <c r="Q84" s="103" t="s">
        <v>2254</v>
      </c>
    </row>
    <row r="85" spans="1:17" s="119" customFormat="1" ht="18" x14ac:dyDescent="0.25">
      <c r="A85" s="115" t="str">
        <f>VLOOKUP(E85,'LISTADO ATM'!$A$2:$C$896,3,0)</f>
        <v>DISTRITO NACIONAL</v>
      </c>
      <c r="B85" s="109" t="s">
        <v>2541</v>
      </c>
      <c r="C85" s="101">
        <v>44234.71675925926</v>
      </c>
      <c r="D85" s="115" t="s">
        <v>2189</v>
      </c>
      <c r="E85" s="99">
        <v>39</v>
      </c>
      <c r="F85" s="84" t="str">
        <f>VLOOKUP(E85,VIP!$A$2:$O11367,2,0)</f>
        <v>DRBR039</v>
      </c>
      <c r="G85" s="98" t="str">
        <f>VLOOKUP(E85,'LISTADO ATM'!$A$2:$B$895,2,0)</f>
        <v xml:space="preserve">ATM Oficina Ovando </v>
      </c>
      <c r="H85" s="98" t="str">
        <f>VLOOKUP(E85,VIP!$A$2:$O16288,7,FALSE)</f>
        <v>Si</v>
      </c>
      <c r="I85" s="98" t="str">
        <f>VLOOKUP(E85,VIP!$A$2:$O8253,8,FALSE)</f>
        <v>No</v>
      </c>
      <c r="J85" s="98" t="str">
        <f>VLOOKUP(E85,VIP!$A$2:$O8203,8,FALSE)</f>
        <v>No</v>
      </c>
      <c r="K85" s="98" t="str">
        <f>VLOOKUP(E85,VIP!$A$2:$O11777,6,0)</f>
        <v>NO</v>
      </c>
      <c r="L85" s="104" t="s">
        <v>2254</v>
      </c>
      <c r="M85" s="103" t="s">
        <v>2472</v>
      </c>
      <c r="N85" s="102" t="s">
        <v>2480</v>
      </c>
      <c r="O85" s="115" t="s">
        <v>2482</v>
      </c>
      <c r="P85" s="118"/>
      <c r="Q85" s="103" t="s">
        <v>2254</v>
      </c>
    </row>
    <row r="86" spans="1:17" s="119" customFormat="1" ht="18" x14ac:dyDescent="0.25">
      <c r="A86" s="115" t="str">
        <f>VLOOKUP(E86,'LISTADO ATM'!$A$2:$C$896,3,0)</f>
        <v>DISTRITO NACIONAL</v>
      </c>
      <c r="B86" s="109" t="s">
        <v>2540</v>
      </c>
      <c r="C86" s="101">
        <v>44234.72111111111</v>
      </c>
      <c r="D86" s="115" t="s">
        <v>2189</v>
      </c>
      <c r="E86" s="99">
        <v>23</v>
      </c>
      <c r="F86" s="84" t="str">
        <f>VLOOKUP(E86,VIP!$A$2:$O11366,2,0)</f>
        <v>DRBR023</v>
      </c>
      <c r="G86" s="98" t="str">
        <f>VLOOKUP(E86,'LISTADO ATM'!$A$2:$B$895,2,0)</f>
        <v xml:space="preserve">ATM Oficina México </v>
      </c>
      <c r="H86" s="98" t="str">
        <f>VLOOKUP(E86,VIP!$A$2:$O16287,7,FALSE)</f>
        <v>Si</v>
      </c>
      <c r="I86" s="98" t="str">
        <f>VLOOKUP(E86,VIP!$A$2:$O8252,8,FALSE)</f>
        <v>Si</v>
      </c>
      <c r="J86" s="98" t="str">
        <f>VLOOKUP(E86,VIP!$A$2:$O8202,8,FALSE)</f>
        <v>Si</v>
      </c>
      <c r="K86" s="98" t="str">
        <f>VLOOKUP(E86,VIP!$A$2:$O11776,6,0)</f>
        <v>NO</v>
      </c>
      <c r="L86" s="104" t="s">
        <v>2254</v>
      </c>
      <c r="M86" s="103" t="s">
        <v>2472</v>
      </c>
      <c r="N86" s="102" t="s">
        <v>2480</v>
      </c>
      <c r="O86" s="115" t="s">
        <v>2482</v>
      </c>
      <c r="P86" s="118"/>
      <c r="Q86" s="103" t="s">
        <v>2254</v>
      </c>
    </row>
    <row r="87" spans="1:17" s="119" customFormat="1" ht="18" x14ac:dyDescent="0.25">
      <c r="A87" s="115" t="str">
        <f>VLOOKUP(E87,'LISTADO ATM'!$A$2:$C$896,3,0)</f>
        <v>DISTRITO NACIONAL</v>
      </c>
      <c r="B87" s="109" t="s">
        <v>2539</v>
      </c>
      <c r="C87" s="101">
        <v>44234.724120370367</v>
      </c>
      <c r="D87" s="115" t="s">
        <v>2189</v>
      </c>
      <c r="E87" s="99">
        <v>561</v>
      </c>
      <c r="F87" s="84" t="str">
        <f>VLOOKUP(E87,VIP!$A$2:$O11365,2,0)</f>
        <v>DRBR133</v>
      </c>
      <c r="G87" s="98" t="str">
        <f>VLOOKUP(E87,'LISTADO ATM'!$A$2:$B$895,2,0)</f>
        <v xml:space="preserve">ATM Comando Regional P.N. S.D. Este </v>
      </c>
      <c r="H87" s="98" t="str">
        <f>VLOOKUP(E87,VIP!$A$2:$O16286,7,FALSE)</f>
        <v>Si</v>
      </c>
      <c r="I87" s="98" t="str">
        <f>VLOOKUP(E87,VIP!$A$2:$O8251,8,FALSE)</f>
        <v>Si</v>
      </c>
      <c r="J87" s="98" t="str">
        <f>VLOOKUP(E87,VIP!$A$2:$O8201,8,FALSE)</f>
        <v>Si</v>
      </c>
      <c r="K87" s="98" t="str">
        <f>VLOOKUP(E87,VIP!$A$2:$O11775,6,0)</f>
        <v>NO</v>
      </c>
      <c r="L87" s="104" t="s">
        <v>2254</v>
      </c>
      <c r="M87" s="103" t="s">
        <v>2472</v>
      </c>
      <c r="N87" s="102" t="s">
        <v>2480</v>
      </c>
      <c r="O87" s="115" t="s">
        <v>2482</v>
      </c>
      <c r="P87" s="118"/>
      <c r="Q87" s="103" t="s">
        <v>2254</v>
      </c>
    </row>
    <row r="88" spans="1:17" s="119" customFormat="1" ht="18" x14ac:dyDescent="0.25">
      <c r="A88" s="115" t="str">
        <f>VLOOKUP(E88,'LISTADO ATM'!$A$2:$C$896,3,0)</f>
        <v>NORTE</v>
      </c>
      <c r="B88" s="109" t="s">
        <v>2538</v>
      </c>
      <c r="C88" s="101">
        <v>44234.724826388891</v>
      </c>
      <c r="D88" s="115" t="s">
        <v>2190</v>
      </c>
      <c r="E88" s="99">
        <v>291</v>
      </c>
      <c r="F88" s="84" t="str">
        <f>VLOOKUP(E88,VIP!$A$2:$O11364,2,0)</f>
        <v>DRBR291</v>
      </c>
      <c r="G88" s="98" t="str">
        <f>VLOOKUP(E88,'LISTADO ATM'!$A$2:$B$895,2,0)</f>
        <v xml:space="preserve">ATM S/M Jumbo Las Colinas </v>
      </c>
      <c r="H88" s="98" t="str">
        <f>VLOOKUP(E88,VIP!$A$2:$O16285,7,FALSE)</f>
        <v>Si</v>
      </c>
      <c r="I88" s="98" t="str">
        <f>VLOOKUP(E88,VIP!$A$2:$O8250,8,FALSE)</f>
        <v>Si</v>
      </c>
      <c r="J88" s="98" t="str">
        <f>VLOOKUP(E88,VIP!$A$2:$O8200,8,FALSE)</f>
        <v>Si</v>
      </c>
      <c r="K88" s="98" t="str">
        <f>VLOOKUP(E88,VIP!$A$2:$O11774,6,0)</f>
        <v>NO</v>
      </c>
      <c r="L88" s="104" t="s">
        <v>2435</v>
      </c>
      <c r="M88" s="103" t="s">
        <v>2472</v>
      </c>
      <c r="N88" s="102" t="s">
        <v>2480</v>
      </c>
      <c r="O88" s="115" t="s">
        <v>2497</v>
      </c>
      <c r="P88" s="118"/>
      <c r="Q88" s="103" t="s">
        <v>2435</v>
      </c>
    </row>
    <row r="89" spans="1:17" s="119" customFormat="1" ht="18" x14ac:dyDescent="0.25">
      <c r="A89" s="115" t="str">
        <f>VLOOKUP(E89,'LISTADO ATM'!$A$2:$C$896,3,0)</f>
        <v>NORTE</v>
      </c>
      <c r="B89" s="109" t="s">
        <v>2537</v>
      </c>
      <c r="C89" s="101">
        <v>44234.734895833331</v>
      </c>
      <c r="D89" s="115" t="s">
        <v>2189</v>
      </c>
      <c r="E89" s="99">
        <v>138</v>
      </c>
      <c r="F89" s="84" t="str">
        <f>VLOOKUP(E89,VIP!$A$2:$O11363,2,0)</f>
        <v>DRBR138</v>
      </c>
      <c r="G89" s="98" t="str">
        <f>VLOOKUP(E89,'LISTADO ATM'!$A$2:$B$895,2,0)</f>
        <v xml:space="preserve">ATM UNP Fantino </v>
      </c>
      <c r="H89" s="98" t="str">
        <f>VLOOKUP(E89,VIP!$A$2:$O16284,7,FALSE)</f>
        <v>Si</v>
      </c>
      <c r="I89" s="98" t="str">
        <f>VLOOKUP(E89,VIP!$A$2:$O8249,8,FALSE)</f>
        <v>Si</v>
      </c>
      <c r="J89" s="98" t="str">
        <f>VLOOKUP(E89,VIP!$A$2:$O8199,8,FALSE)</f>
        <v>Si</v>
      </c>
      <c r="K89" s="98" t="str">
        <f>VLOOKUP(E89,VIP!$A$2:$O11773,6,0)</f>
        <v>NO</v>
      </c>
      <c r="L89" s="104" t="s">
        <v>2435</v>
      </c>
      <c r="M89" s="103" t="s">
        <v>2472</v>
      </c>
      <c r="N89" s="102" t="s">
        <v>2480</v>
      </c>
      <c r="O89" s="115" t="s">
        <v>2482</v>
      </c>
      <c r="P89" s="118"/>
      <c r="Q89" s="103" t="s">
        <v>2435</v>
      </c>
    </row>
    <row r="90" spans="1:17" s="119" customFormat="1" ht="18" x14ac:dyDescent="0.25">
      <c r="A90" s="115" t="str">
        <f>VLOOKUP(E90,'LISTADO ATM'!$A$2:$C$896,3,0)</f>
        <v>SUR</v>
      </c>
      <c r="B90" s="109" t="s">
        <v>2536</v>
      </c>
      <c r="C90" s="101">
        <v>44234.737175925926</v>
      </c>
      <c r="D90" s="115" t="s">
        <v>2189</v>
      </c>
      <c r="E90" s="99">
        <v>766</v>
      </c>
      <c r="F90" s="84" t="str">
        <f>VLOOKUP(E90,VIP!$A$2:$O11362,2,0)</f>
        <v>DRBR440</v>
      </c>
      <c r="G90" s="98" t="str">
        <f>VLOOKUP(E90,'LISTADO ATM'!$A$2:$B$895,2,0)</f>
        <v xml:space="preserve">ATM Oficina Azua II </v>
      </c>
      <c r="H90" s="98" t="str">
        <f>VLOOKUP(E90,VIP!$A$2:$O16283,7,FALSE)</f>
        <v>Si</v>
      </c>
      <c r="I90" s="98" t="str">
        <f>VLOOKUP(E90,VIP!$A$2:$O8248,8,FALSE)</f>
        <v>Si</v>
      </c>
      <c r="J90" s="98" t="str">
        <f>VLOOKUP(E90,VIP!$A$2:$O8198,8,FALSE)</f>
        <v>Si</v>
      </c>
      <c r="K90" s="98" t="str">
        <f>VLOOKUP(E90,VIP!$A$2:$O11772,6,0)</f>
        <v>SI</v>
      </c>
      <c r="L90" s="104" t="s">
        <v>2228</v>
      </c>
      <c r="M90" s="103" t="s">
        <v>2472</v>
      </c>
      <c r="N90" s="102" t="s">
        <v>2480</v>
      </c>
      <c r="O90" s="115" t="s">
        <v>2482</v>
      </c>
      <c r="P90" s="118"/>
      <c r="Q90" s="103" t="s">
        <v>2228</v>
      </c>
    </row>
    <row r="91" spans="1:17" s="119" customFormat="1" ht="18" x14ac:dyDescent="0.25">
      <c r="A91" s="115" t="str">
        <f>VLOOKUP(E91,'LISTADO ATM'!$A$2:$C$896,3,0)</f>
        <v>NORTE</v>
      </c>
      <c r="B91" s="109" t="s">
        <v>2552</v>
      </c>
      <c r="C91" s="101">
        <v>44234.824317129627</v>
      </c>
      <c r="D91" s="115" t="s">
        <v>2190</v>
      </c>
      <c r="E91" s="99">
        <v>282</v>
      </c>
      <c r="F91" s="84" t="str">
        <f>VLOOKUP(E91,VIP!$A$2:$O11367,2,0)</f>
        <v>DRBR282</v>
      </c>
      <c r="G91" s="98" t="str">
        <f>VLOOKUP(E91,'LISTADO ATM'!$A$2:$B$895,2,0)</f>
        <v xml:space="preserve">ATM Autobanco Nibaje </v>
      </c>
      <c r="H91" s="98" t="str">
        <f>VLOOKUP(E91,VIP!$A$2:$O16288,7,FALSE)</f>
        <v>Si</v>
      </c>
      <c r="I91" s="98" t="str">
        <f>VLOOKUP(E91,VIP!$A$2:$O8253,8,FALSE)</f>
        <v>Si</v>
      </c>
      <c r="J91" s="98" t="str">
        <f>VLOOKUP(E91,VIP!$A$2:$O8203,8,FALSE)</f>
        <v>Si</v>
      </c>
      <c r="K91" s="98" t="str">
        <f>VLOOKUP(E91,VIP!$A$2:$O11777,6,0)</f>
        <v>NO</v>
      </c>
      <c r="L91" s="104" t="s">
        <v>2553</v>
      </c>
      <c r="M91" s="103" t="s">
        <v>2472</v>
      </c>
      <c r="N91" s="102" t="s">
        <v>2480</v>
      </c>
      <c r="O91" s="115" t="s">
        <v>2497</v>
      </c>
      <c r="P91" s="118"/>
      <c r="Q91" s="103" t="s">
        <v>2553</v>
      </c>
    </row>
    <row r="92" spans="1:17" s="119" customFormat="1" ht="18" x14ac:dyDescent="0.25">
      <c r="A92" s="115" t="str">
        <f>VLOOKUP(E92,'LISTADO ATM'!$A$2:$C$896,3,0)</f>
        <v>DISTRITO NACIONAL</v>
      </c>
      <c r="B92" s="109" t="s">
        <v>2551</v>
      </c>
      <c r="C92" s="101">
        <v>44234.827418981484</v>
      </c>
      <c r="D92" s="115" t="s">
        <v>2189</v>
      </c>
      <c r="E92" s="99">
        <v>378</v>
      </c>
      <c r="F92" s="84" t="str">
        <f>VLOOKUP(E92,VIP!$A$2:$O11366,2,0)</f>
        <v>DRBR378</v>
      </c>
      <c r="G92" s="98" t="str">
        <f>VLOOKUP(E92,'LISTADO ATM'!$A$2:$B$895,2,0)</f>
        <v>ATM UNP Villa Flores</v>
      </c>
      <c r="H92" s="98" t="str">
        <f>VLOOKUP(E92,VIP!$A$2:$O16287,7,FALSE)</f>
        <v>N/A</v>
      </c>
      <c r="I92" s="98" t="str">
        <f>VLOOKUP(E92,VIP!$A$2:$O8252,8,FALSE)</f>
        <v>N/A</v>
      </c>
      <c r="J92" s="98" t="str">
        <f>VLOOKUP(E92,VIP!$A$2:$O8202,8,FALSE)</f>
        <v>N/A</v>
      </c>
      <c r="K92" s="98" t="str">
        <f>VLOOKUP(E92,VIP!$A$2:$O11776,6,0)</f>
        <v>N/A</v>
      </c>
      <c r="L92" s="104" t="s">
        <v>2553</v>
      </c>
      <c r="M92" s="103" t="s">
        <v>2472</v>
      </c>
      <c r="N92" s="102" t="s">
        <v>2480</v>
      </c>
      <c r="O92" s="115" t="s">
        <v>2482</v>
      </c>
      <c r="P92" s="118"/>
      <c r="Q92" s="103" t="s">
        <v>2553</v>
      </c>
    </row>
    <row r="93" spans="1:17" s="119" customFormat="1" ht="18" x14ac:dyDescent="0.25">
      <c r="A93" s="115" t="str">
        <f>VLOOKUP(E93,'LISTADO ATM'!$A$2:$C$896,3,0)</f>
        <v>DISTRITO NACIONAL</v>
      </c>
      <c r="B93" s="109" t="s">
        <v>2550</v>
      </c>
      <c r="C93" s="101">
        <v>44234.846828703703</v>
      </c>
      <c r="D93" s="115" t="s">
        <v>2189</v>
      </c>
      <c r="E93" s="99">
        <v>593</v>
      </c>
      <c r="F93" s="84" t="str">
        <f>VLOOKUP(E93,VIP!$A$2:$O11365,2,0)</f>
        <v>DRBR242</v>
      </c>
      <c r="G93" s="98" t="str">
        <f>VLOOKUP(E93,'LISTADO ATM'!$A$2:$B$895,2,0)</f>
        <v xml:space="preserve">ATM Ministerio Fuerzas Armadas II </v>
      </c>
      <c r="H93" s="98" t="str">
        <f>VLOOKUP(E93,VIP!$A$2:$O16286,7,FALSE)</f>
        <v>Si</v>
      </c>
      <c r="I93" s="98" t="str">
        <f>VLOOKUP(E93,VIP!$A$2:$O8251,8,FALSE)</f>
        <v>Si</v>
      </c>
      <c r="J93" s="98" t="str">
        <f>VLOOKUP(E93,VIP!$A$2:$O8201,8,FALSE)</f>
        <v>Si</v>
      </c>
      <c r="K93" s="98" t="str">
        <f>VLOOKUP(E93,VIP!$A$2:$O11775,6,0)</f>
        <v>NO</v>
      </c>
      <c r="L93" s="104" t="s">
        <v>2254</v>
      </c>
      <c r="M93" s="103" t="s">
        <v>2472</v>
      </c>
      <c r="N93" s="102" t="s">
        <v>2480</v>
      </c>
      <c r="O93" s="115" t="s">
        <v>2482</v>
      </c>
      <c r="P93" s="118"/>
      <c r="Q93" s="103" t="s">
        <v>2254</v>
      </c>
    </row>
    <row r="94" spans="1:17" s="119" customFormat="1" ht="18" x14ac:dyDescent="0.25">
      <c r="A94" s="115" t="str">
        <f>VLOOKUP(E94,'LISTADO ATM'!$A$2:$C$896,3,0)</f>
        <v>DISTRITO NACIONAL</v>
      </c>
      <c r="B94" s="109" t="s">
        <v>2549</v>
      </c>
      <c r="C94" s="101">
        <v>44234.902465277781</v>
      </c>
      <c r="D94" s="115" t="s">
        <v>2189</v>
      </c>
      <c r="E94" s="99">
        <v>672</v>
      </c>
      <c r="F94" s="84" t="str">
        <f>VLOOKUP(E94,VIP!$A$2:$O11364,2,0)</f>
        <v>DRBR672</v>
      </c>
      <c r="G94" s="98" t="str">
        <f>VLOOKUP(E94,'LISTADO ATM'!$A$2:$B$895,2,0)</f>
        <v>ATM Destacamento Policía Nacional La Victoria</v>
      </c>
      <c r="H94" s="98" t="str">
        <f>VLOOKUP(E94,VIP!$A$2:$O16285,7,FALSE)</f>
        <v>Si</v>
      </c>
      <c r="I94" s="98" t="str">
        <f>VLOOKUP(E94,VIP!$A$2:$O8250,8,FALSE)</f>
        <v>Si</v>
      </c>
      <c r="J94" s="98" t="str">
        <f>VLOOKUP(E94,VIP!$A$2:$O8200,8,FALSE)</f>
        <v>Si</v>
      </c>
      <c r="K94" s="98" t="str">
        <f>VLOOKUP(E94,VIP!$A$2:$O11774,6,0)</f>
        <v>SI</v>
      </c>
      <c r="L94" s="104" t="s">
        <v>2254</v>
      </c>
      <c r="M94" s="103" t="s">
        <v>2472</v>
      </c>
      <c r="N94" s="102" t="s">
        <v>2480</v>
      </c>
      <c r="O94" s="115" t="s">
        <v>2482</v>
      </c>
      <c r="P94" s="118"/>
      <c r="Q94" s="103" t="s">
        <v>2254</v>
      </c>
    </row>
    <row r="95" spans="1:17" x14ac:dyDescent="0.25">
      <c r="B95" s="86"/>
    </row>
    <row r="96" spans="1:17" x14ac:dyDescent="0.25">
      <c r="B96" s="86"/>
    </row>
    <row r="97" spans="2:2" x14ac:dyDescent="0.25">
      <c r="B97" s="86"/>
    </row>
    <row r="98" spans="2:2" x14ac:dyDescent="0.25">
      <c r="B98" s="86"/>
    </row>
    <row r="99" spans="2:2" x14ac:dyDescent="0.25">
      <c r="B99" s="86"/>
    </row>
    <row r="100" spans="2:2" x14ac:dyDescent="0.25">
      <c r="B100" s="86"/>
    </row>
    <row r="101" spans="2:2" x14ac:dyDescent="0.25">
      <c r="B101" s="86"/>
    </row>
    <row r="102" spans="2:2" x14ac:dyDescent="0.25">
      <c r="B102" s="86"/>
    </row>
    <row r="103" spans="2:2" x14ac:dyDescent="0.25">
      <c r="B103" s="86"/>
    </row>
    <row r="104" spans="2:2" x14ac:dyDescent="0.25">
      <c r="B104" s="86"/>
    </row>
    <row r="105" spans="2:2" x14ac:dyDescent="0.25">
      <c r="B105" s="86"/>
    </row>
    <row r="106" spans="2:2" x14ac:dyDescent="0.25">
      <c r="B106" s="86"/>
    </row>
    <row r="107" spans="2:2" x14ac:dyDescent="0.25">
      <c r="B107" s="86"/>
    </row>
    <row r="108" spans="2:2" x14ac:dyDescent="0.25">
      <c r="B108" s="86"/>
    </row>
    <row r="109" spans="2:2" x14ac:dyDescent="0.25">
      <c r="B109" s="86"/>
    </row>
    <row r="110" spans="2:2" x14ac:dyDescent="0.25">
      <c r="B110" s="86"/>
    </row>
    <row r="111" spans="2:2" x14ac:dyDescent="0.25">
      <c r="B111" s="86"/>
    </row>
    <row r="112" spans="2:2" x14ac:dyDescent="0.25">
      <c r="B112" s="86"/>
    </row>
    <row r="113" spans="2:2" x14ac:dyDescent="0.25">
      <c r="B113" s="86"/>
    </row>
    <row r="114" spans="2:2" x14ac:dyDescent="0.25">
      <c r="B114" s="86"/>
    </row>
    <row r="115" spans="2:2" x14ac:dyDescent="0.25">
      <c r="B115" s="86"/>
    </row>
    <row r="116" spans="2:2" x14ac:dyDescent="0.25">
      <c r="B116" s="86"/>
    </row>
    <row r="117" spans="2:2" x14ac:dyDescent="0.25">
      <c r="B117" s="86"/>
    </row>
    <row r="118" spans="2:2" x14ac:dyDescent="0.25">
      <c r="B118" s="86"/>
    </row>
    <row r="119" spans="2:2" x14ac:dyDescent="0.25">
      <c r="B119" s="86"/>
    </row>
    <row r="120" spans="2:2" x14ac:dyDescent="0.25">
      <c r="B120" s="86"/>
    </row>
    <row r="121" spans="2:2" x14ac:dyDescent="0.25">
      <c r="B121" s="86"/>
    </row>
    <row r="122" spans="2:2" x14ac:dyDescent="0.25">
      <c r="B122" s="86"/>
    </row>
    <row r="123" spans="2:2" x14ac:dyDescent="0.25">
      <c r="B123" s="86"/>
    </row>
    <row r="124" spans="2:2" x14ac:dyDescent="0.25">
      <c r="B124" s="86"/>
    </row>
    <row r="125" spans="2:2" x14ac:dyDescent="0.25">
      <c r="B125" s="86"/>
    </row>
    <row r="126" spans="2:2" x14ac:dyDescent="0.25">
      <c r="B126" s="86"/>
    </row>
    <row r="127" spans="2:2" x14ac:dyDescent="0.25">
      <c r="B127" s="86"/>
    </row>
    <row r="128" spans="2:2" x14ac:dyDescent="0.25">
      <c r="B128" s="86"/>
    </row>
    <row r="129" spans="2:2" x14ac:dyDescent="0.25">
      <c r="B129" s="86"/>
    </row>
    <row r="130" spans="2:2" x14ac:dyDescent="0.25">
      <c r="B130" s="86"/>
    </row>
    <row r="131" spans="2:2" x14ac:dyDescent="0.25">
      <c r="B131" s="86"/>
    </row>
    <row r="132" spans="2:2" x14ac:dyDescent="0.25">
      <c r="B132" s="86"/>
    </row>
    <row r="133" spans="2:2" x14ac:dyDescent="0.25">
      <c r="B133" s="86"/>
    </row>
    <row r="134" spans="2:2" x14ac:dyDescent="0.25">
      <c r="B134" s="86"/>
    </row>
    <row r="135" spans="2:2" x14ac:dyDescent="0.25">
      <c r="B135" s="86"/>
    </row>
    <row r="136" spans="2:2" x14ac:dyDescent="0.25">
      <c r="B136" s="86"/>
    </row>
    <row r="137" spans="2:2" x14ac:dyDescent="0.25">
      <c r="B137" s="86"/>
    </row>
    <row r="138" spans="2:2" x14ac:dyDescent="0.25">
      <c r="B138" s="86"/>
    </row>
    <row r="139" spans="2:2" x14ac:dyDescent="0.25">
      <c r="B139" s="86"/>
    </row>
    <row r="140" spans="2:2" x14ac:dyDescent="0.25">
      <c r="B140" s="86"/>
    </row>
    <row r="141" spans="2:2" x14ac:dyDescent="0.25">
      <c r="B141" s="86"/>
    </row>
    <row r="142" spans="2:2" x14ac:dyDescent="0.25">
      <c r="B142" s="86"/>
    </row>
    <row r="143" spans="2:2" x14ac:dyDescent="0.25">
      <c r="B143" s="86"/>
    </row>
    <row r="144" spans="2:2" x14ac:dyDescent="0.25">
      <c r="B144" s="86"/>
    </row>
    <row r="145" spans="2:2" x14ac:dyDescent="0.25">
      <c r="B145" s="86"/>
    </row>
    <row r="146" spans="2:2" x14ac:dyDescent="0.25">
      <c r="B146" s="86"/>
    </row>
    <row r="147" spans="2:2" x14ac:dyDescent="0.25">
      <c r="B147" s="86"/>
    </row>
    <row r="148" spans="2:2" x14ac:dyDescent="0.25">
      <c r="B148" s="86"/>
    </row>
    <row r="149" spans="2:2" x14ac:dyDescent="0.25">
      <c r="B149" s="86"/>
    </row>
    <row r="150" spans="2:2" x14ac:dyDescent="0.25">
      <c r="B150" s="86"/>
    </row>
    <row r="151" spans="2:2" x14ac:dyDescent="0.25">
      <c r="B151" s="86"/>
    </row>
    <row r="152" spans="2:2" x14ac:dyDescent="0.25">
      <c r="B152" s="86"/>
    </row>
    <row r="153" spans="2:2" x14ac:dyDescent="0.25">
      <c r="B153" s="86"/>
    </row>
    <row r="154" spans="2:2" x14ac:dyDescent="0.25">
      <c r="B154" s="86"/>
    </row>
    <row r="155" spans="2:2" x14ac:dyDescent="0.25">
      <c r="B155" s="86"/>
    </row>
    <row r="156" spans="2:2" x14ac:dyDescent="0.25">
      <c r="B156" s="86"/>
    </row>
    <row r="157" spans="2:2" x14ac:dyDescent="0.25">
      <c r="B157" s="86"/>
    </row>
    <row r="158" spans="2:2" x14ac:dyDescent="0.25">
      <c r="B158" s="86"/>
    </row>
    <row r="159" spans="2:2" x14ac:dyDescent="0.25">
      <c r="B159" s="86"/>
    </row>
    <row r="160" spans="2:2" x14ac:dyDescent="0.25">
      <c r="B160" s="86"/>
    </row>
    <row r="161" spans="2:2" x14ac:dyDescent="0.25">
      <c r="B161" s="86"/>
    </row>
    <row r="162" spans="2:2" x14ac:dyDescent="0.25">
      <c r="B162" s="86"/>
    </row>
    <row r="163" spans="2:2" x14ac:dyDescent="0.25">
      <c r="B163" s="86"/>
    </row>
    <row r="164" spans="2:2" x14ac:dyDescent="0.25">
      <c r="B164" s="86"/>
    </row>
    <row r="165" spans="2:2" x14ac:dyDescent="0.25">
      <c r="B165" s="86"/>
    </row>
    <row r="166" spans="2:2" x14ac:dyDescent="0.25">
      <c r="B166" s="86"/>
    </row>
    <row r="167" spans="2:2" x14ac:dyDescent="0.25">
      <c r="B167" s="86"/>
    </row>
    <row r="168" spans="2:2" x14ac:dyDescent="0.25">
      <c r="B168" s="86"/>
    </row>
    <row r="169" spans="2:2" x14ac:dyDescent="0.25">
      <c r="B169" s="86"/>
    </row>
    <row r="170" spans="2:2" x14ac:dyDescent="0.25">
      <c r="B170" s="86"/>
    </row>
    <row r="171" spans="2:2" x14ac:dyDescent="0.25">
      <c r="B171" s="86"/>
    </row>
    <row r="172" spans="2:2" x14ac:dyDescent="0.25">
      <c r="B172" s="86"/>
    </row>
    <row r="173" spans="2:2" x14ac:dyDescent="0.25">
      <c r="B173" s="86"/>
    </row>
    <row r="174" spans="2:2" x14ac:dyDescent="0.25">
      <c r="B174" s="86"/>
    </row>
    <row r="175" spans="2:2" x14ac:dyDescent="0.25">
      <c r="B175" s="86"/>
    </row>
    <row r="176" spans="2:2" x14ac:dyDescent="0.25">
      <c r="B176" s="86"/>
    </row>
    <row r="177" spans="2:2" x14ac:dyDescent="0.25">
      <c r="B177" s="86"/>
    </row>
    <row r="178" spans="2:2" x14ac:dyDescent="0.25">
      <c r="B178" s="86"/>
    </row>
    <row r="179" spans="2:2" x14ac:dyDescent="0.25">
      <c r="B179" s="86"/>
    </row>
    <row r="180" spans="2:2" x14ac:dyDescent="0.25">
      <c r="B180" s="86"/>
    </row>
    <row r="181" spans="2:2" x14ac:dyDescent="0.25">
      <c r="B181" s="86"/>
    </row>
    <row r="182" spans="2:2" x14ac:dyDescent="0.25">
      <c r="B182" s="86"/>
    </row>
    <row r="183" spans="2:2" x14ac:dyDescent="0.25">
      <c r="B183" s="86"/>
    </row>
    <row r="184" spans="2:2" x14ac:dyDescent="0.25">
      <c r="B184" s="86"/>
    </row>
    <row r="185" spans="2:2" x14ac:dyDescent="0.25">
      <c r="B185" s="86"/>
    </row>
    <row r="186" spans="2:2" x14ac:dyDescent="0.25">
      <c r="B186" s="86"/>
    </row>
    <row r="187" spans="2:2" x14ac:dyDescent="0.25">
      <c r="B187" s="86"/>
    </row>
    <row r="188" spans="2:2" x14ac:dyDescent="0.25">
      <c r="B188" s="86"/>
    </row>
    <row r="189" spans="2:2" x14ac:dyDescent="0.25">
      <c r="B189" s="86"/>
    </row>
    <row r="190" spans="2:2" x14ac:dyDescent="0.25">
      <c r="B190" s="86"/>
    </row>
    <row r="191" spans="2:2" x14ac:dyDescent="0.25">
      <c r="B191" s="86"/>
    </row>
    <row r="192" spans="2:2" x14ac:dyDescent="0.25">
      <c r="B192" s="86"/>
    </row>
    <row r="193" spans="2:2" x14ac:dyDescent="0.25">
      <c r="B193" s="86"/>
    </row>
    <row r="194" spans="2:2" x14ac:dyDescent="0.25">
      <c r="B194" s="86"/>
    </row>
    <row r="195" spans="2:2" x14ac:dyDescent="0.25">
      <c r="B195" s="86"/>
    </row>
    <row r="196" spans="2:2" x14ac:dyDescent="0.25">
      <c r="B196" s="86"/>
    </row>
    <row r="197" spans="2:2" x14ac:dyDescent="0.25">
      <c r="B197" s="86"/>
    </row>
    <row r="198" spans="2:2" x14ac:dyDescent="0.25">
      <c r="B198" s="86"/>
    </row>
    <row r="199" spans="2:2" x14ac:dyDescent="0.25">
      <c r="B199" s="86"/>
    </row>
    <row r="200" spans="2:2" x14ac:dyDescent="0.25">
      <c r="B200" s="86"/>
    </row>
    <row r="201" spans="2:2" x14ac:dyDescent="0.25">
      <c r="B201" s="86"/>
    </row>
    <row r="202" spans="2:2" x14ac:dyDescent="0.25">
      <c r="B202" s="86"/>
    </row>
    <row r="203" spans="2:2" x14ac:dyDescent="0.25">
      <c r="B203" s="86"/>
    </row>
    <row r="204" spans="2:2" x14ac:dyDescent="0.25">
      <c r="B204" s="86"/>
    </row>
    <row r="205" spans="2:2" x14ac:dyDescent="0.25">
      <c r="B205" s="86"/>
    </row>
    <row r="206" spans="2:2" x14ac:dyDescent="0.25">
      <c r="B206" s="86"/>
    </row>
    <row r="207" spans="2:2" x14ac:dyDescent="0.25">
      <c r="B207" s="86"/>
    </row>
    <row r="208" spans="2:2" x14ac:dyDescent="0.25">
      <c r="B208" s="86"/>
    </row>
    <row r="209" spans="2:2" x14ac:dyDescent="0.25">
      <c r="B209" s="86"/>
    </row>
    <row r="210" spans="2:2" x14ac:dyDescent="0.25">
      <c r="B210" s="86"/>
    </row>
    <row r="211" spans="2:2" x14ac:dyDescent="0.25">
      <c r="B211" s="86"/>
    </row>
    <row r="212" spans="2:2" x14ac:dyDescent="0.25">
      <c r="B212" s="86"/>
    </row>
    <row r="213" spans="2:2" x14ac:dyDescent="0.25">
      <c r="B213" s="86"/>
    </row>
    <row r="214" spans="2:2" x14ac:dyDescent="0.25">
      <c r="B214" s="86"/>
    </row>
    <row r="215" spans="2:2" x14ac:dyDescent="0.25">
      <c r="B215" s="86"/>
    </row>
    <row r="216" spans="2:2" x14ac:dyDescent="0.25">
      <c r="B216" s="86"/>
    </row>
    <row r="217" spans="2:2" x14ac:dyDescent="0.25">
      <c r="B217" s="86"/>
    </row>
    <row r="218" spans="2:2" x14ac:dyDescent="0.25">
      <c r="B218" s="86"/>
    </row>
    <row r="219" spans="2:2" x14ac:dyDescent="0.25">
      <c r="B219" s="86"/>
    </row>
    <row r="220" spans="2:2" x14ac:dyDescent="0.25">
      <c r="B220" s="86"/>
    </row>
    <row r="221" spans="2:2" x14ac:dyDescent="0.25">
      <c r="B221" s="86"/>
    </row>
    <row r="222" spans="2:2" x14ac:dyDescent="0.25">
      <c r="B222" s="86"/>
    </row>
    <row r="223" spans="2:2" x14ac:dyDescent="0.25">
      <c r="B223" s="86"/>
    </row>
    <row r="224" spans="2:2" x14ac:dyDescent="0.25">
      <c r="B224" s="86"/>
    </row>
    <row r="225" spans="2:2" x14ac:dyDescent="0.25">
      <c r="B225" s="86"/>
    </row>
    <row r="226" spans="2:2" x14ac:dyDescent="0.25">
      <c r="B226" s="86"/>
    </row>
    <row r="227" spans="2:2" x14ac:dyDescent="0.25">
      <c r="B227" s="86"/>
    </row>
    <row r="228" spans="2:2" x14ac:dyDescent="0.25">
      <c r="B228" s="86"/>
    </row>
    <row r="229" spans="2:2" x14ac:dyDescent="0.25">
      <c r="B229" s="86"/>
    </row>
    <row r="230" spans="2:2" x14ac:dyDescent="0.25">
      <c r="B230" s="86"/>
    </row>
    <row r="231" spans="2:2" x14ac:dyDescent="0.25">
      <c r="B231" s="86"/>
    </row>
    <row r="232" spans="2:2" x14ac:dyDescent="0.25">
      <c r="B232" s="86"/>
    </row>
    <row r="233" spans="2:2" x14ac:dyDescent="0.25">
      <c r="B233" s="86"/>
    </row>
    <row r="234" spans="2:2" x14ac:dyDescent="0.25">
      <c r="B234" s="86"/>
    </row>
    <row r="235" spans="2:2" x14ac:dyDescent="0.25">
      <c r="B235" s="86"/>
    </row>
    <row r="236" spans="2:2" x14ac:dyDescent="0.25">
      <c r="B236" s="86"/>
    </row>
    <row r="237" spans="2:2" x14ac:dyDescent="0.25">
      <c r="B237" s="86"/>
    </row>
    <row r="238" spans="2:2" x14ac:dyDescent="0.25">
      <c r="B238" s="86"/>
    </row>
    <row r="239" spans="2:2" x14ac:dyDescent="0.25">
      <c r="B239" s="86"/>
    </row>
    <row r="240" spans="2:2" x14ac:dyDescent="0.25">
      <c r="B240" s="86"/>
    </row>
    <row r="241" spans="2:2" x14ac:dyDescent="0.25">
      <c r="B241" s="86"/>
    </row>
    <row r="242" spans="2:2" x14ac:dyDescent="0.25">
      <c r="B242" s="86"/>
    </row>
    <row r="243" spans="2:2" x14ac:dyDescent="0.25">
      <c r="B243" s="86"/>
    </row>
    <row r="244" spans="2:2" x14ac:dyDescent="0.25">
      <c r="B244" s="86"/>
    </row>
    <row r="245" spans="2:2" x14ac:dyDescent="0.25">
      <c r="B245" s="86"/>
    </row>
    <row r="246" spans="2:2" x14ac:dyDescent="0.25">
      <c r="B246" s="86"/>
    </row>
    <row r="247" spans="2:2" x14ac:dyDescent="0.25">
      <c r="B247" s="86"/>
    </row>
    <row r="248" spans="2:2" x14ac:dyDescent="0.25">
      <c r="B248" s="86"/>
    </row>
    <row r="249" spans="2:2" x14ac:dyDescent="0.25">
      <c r="B249" s="86"/>
    </row>
    <row r="250" spans="2:2" x14ac:dyDescent="0.25">
      <c r="B250" s="86"/>
    </row>
    <row r="251" spans="2:2" x14ac:dyDescent="0.25">
      <c r="B251" s="86"/>
    </row>
    <row r="252" spans="2:2" x14ac:dyDescent="0.25">
      <c r="B252" s="86"/>
    </row>
    <row r="253" spans="2:2" x14ac:dyDescent="0.25">
      <c r="B253" s="86"/>
    </row>
    <row r="254" spans="2:2" x14ac:dyDescent="0.25">
      <c r="B254" s="86"/>
    </row>
    <row r="255" spans="2:2" x14ac:dyDescent="0.25">
      <c r="B255" s="86"/>
    </row>
    <row r="256" spans="2:2" x14ac:dyDescent="0.25">
      <c r="B256" s="86"/>
    </row>
    <row r="257" spans="2:2" x14ac:dyDescent="0.25">
      <c r="B257" s="86"/>
    </row>
    <row r="258" spans="2:2" x14ac:dyDescent="0.25">
      <c r="B258" s="86"/>
    </row>
    <row r="259" spans="2:2" x14ac:dyDescent="0.25">
      <c r="B259" s="86"/>
    </row>
    <row r="260" spans="2:2" x14ac:dyDescent="0.25">
      <c r="B260" s="86"/>
    </row>
    <row r="261" spans="2:2" x14ac:dyDescent="0.25">
      <c r="B261" s="86"/>
    </row>
    <row r="262" spans="2:2" x14ac:dyDescent="0.25">
      <c r="B262" s="86"/>
    </row>
    <row r="263" spans="2:2" x14ac:dyDescent="0.25">
      <c r="B263" s="86"/>
    </row>
    <row r="264" spans="2:2" x14ac:dyDescent="0.25">
      <c r="B264" s="86"/>
    </row>
    <row r="265" spans="2:2" x14ac:dyDescent="0.25">
      <c r="B265" s="86"/>
    </row>
    <row r="266" spans="2:2" x14ac:dyDescent="0.25">
      <c r="B266" s="86"/>
    </row>
    <row r="267" spans="2:2" x14ac:dyDescent="0.25">
      <c r="B267" s="86"/>
    </row>
    <row r="268" spans="2:2" x14ac:dyDescent="0.25">
      <c r="B268" s="86"/>
    </row>
    <row r="269" spans="2:2" x14ac:dyDescent="0.25">
      <c r="B269" s="86"/>
    </row>
    <row r="270" spans="2:2" x14ac:dyDescent="0.25">
      <c r="B270" s="86"/>
    </row>
    <row r="271" spans="2:2" x14ac:dyDescent="0.25">
      <c r="B271" s="86"/>
    </row>
    <row r="272" spans="2:2" x14ac:dyDescent="0.25">
      <c r="B272" s="86"/>
    </row>
    <row r="273" spans="2:2" x14ac:dyDescent="0.25">
      <c r="B273" s="86"/>
    </row>
    <row r="274" spans="2:2" x14ac:dyDescent="0.25">
      <c r="B274" s="86"/>
    </row>
    <row r="275" spans="2:2" x14ac:dyDescent="0.25">
      <c r="B275" s="86"/>
    </row>
    <row r="276" spans="2:2" x14ac:dyDescent="0.25">
      <c r="B276" s="86"/>
    </row>
    <row r="277" spans="2:2" x14ac:dyDescent="0.25">
      <c r="B277" s="86"/>
    </row>
    <row r="278" spans="2:2" x14ac:dyDescent="0.25">
      <c r="B278" s="86"/>
    </row>
    <row r="279" spans="2:2" x14ac:dyDescent="0.25">
      <c r="B279" s="86"/>
    </row>
    <row r="280" spans="2:2" x14ac:dyDescent="0.25">
      <c r="B280" s="86"/>
    </row>
    <row r="281" spans="2:2" x14ac:dyDescent="0.25">
      <c r="B281" s="86"/>
    </row>
    <row r="282" spans="2:2" x14ac:dyDescent="0.25">
      <c r="B282" s="86"/>
    </row>
    <row r="283" spans="2:2" x14ac:dyDescent="0.25">
      <c r="B283" s="86"/>
    </row>
    <row r="284" spans="2:2" x14ac:dyDescent="0.25">
      <c r="B284" s="86"/>
    </row>
    <row r="285" spans="2:2" x14ac:dyDescent="0.25">
      <c r="B285" s="86"/>
    </row>
    <row r="286" spans="2:2" x14ac:dyDescent="0.25">
      <c r="B286" s="86"/>
    </row>
    <row r="287" spans="2:2" x14ac:dyDescent="0.25">
      <c r="B287" s="86"/>
    </row>
    <row r="288" spans="2:2" x14ac:dyDescent="0.25">
      <c r="B288" s="86"/>
    </row>
    <row r="289" spans="2:2" x14ac:dyDescent="0.25">
      <c r="B289" s="86"/>
    </row>
    <row r="290" spans="2:2" x14ac:dyDescent="0.25">
      <c r="B290" s="86"/>
    </row>
    <row r="291" spans="2:2" x14ac:dyDescent="0.25">
      <c r="B291" s="86"/>
    </row>
    <row r="292" spans="2:2" x14ac:dyDescent="0.25">
      <c r="B292" s="86"/>
    </row>
    <row r="293" spans="2:2" x14ac:dyDescent="0.25">
      <c r="B293" s="86"/>
    </row>
    <row r="294" spans="2:2" x14ac:dyDescent="0.25">
      <c r="B294" s="86"/>
    </row>
    <row r="295" spans="2:2" x14ac:dyDescent="0.25">
      <c r="B295" s="86"/>
    </row>
    <row r="296" spans="2:2" x14ac:dyDescent="0.25">
      <c r="B296" s="86"/>
    </row>
    <row r="297" spans="2:2" x14ac:dyDescent="0.25">
      <c r="B297" s="86"/>
    </row>
    <row r="298" spans="2:2" x14ac:dyDescent="0.25">
      <c r="B298" s="86"/>
    </row>
    <row r="299" spans="2:2" x14ac:dyDescent="0.25">
      <c r="B299" s="86"/>
    </row>
    <row r="300" spans="2:2" x14ac:dyDescent="0.25">
      <c r="B300" s="86"/>
    </row>
    <row r="301" spans="2:2" x14ac:dyDescent="0.25">
      <c r="B301" s="86"/>
    </row>
    <row r="302" spans="2:2" x14ac:dyDescent="0.25">
      <c r="B302" s="86"/>
    </row>
    <row r="303" spans="2:2" x14ac:dyDescent="0.25">
      <c r="B303" s="86"/>
    </row>
    <row r="304" spans="2:2" x14ac:dyDescent="0.25">
      <c r="B304" s="86"/>
    </row>
    <row r="305" spans="2:2" x14ac:dyDescent="0.25">
      <c r="B305" s="86"/>
    </row>
    <row r="306" spans="2:2" x14ac:dyDescent="0.25">
      <c r="B306" s="86"/>
    </row>
    <row r="307" spans="2:2" x14ac:dyDescent="0.25">
      <c r="B307" s="86"/>
    </row>
    <row r="308" spans="2:2" x14ac:dyDescent="0.25">
      <c r="B308" s="86"/>
    </row>
    <row r="309" spans="2:2" x14ac:dyDescent="0.25">
      <c r="B309" s="86"/>
    </row>
    <row r="310" spans="2:2" x14ac:dyDescent="0.25">
      <c r="B310" s="86"/>
    </row>
    <row r="311" spans="2:2" x14ac:dyDescent="0.25">
      <c r="B311" s="86"/>
    </row>
    <row r="312" spans="2:2" x14ac:dyDescent="0.25">
      <c r="B312" s="86"/>
    </row>
    <row r="313" spans="2:2" x14ac:dyDescent="0.25">
      <c r="B313" s="86"/>
    </row>
    <row r="314" spans="2:2" x14ac:dyDescent="0.25">
      <c r="B314" s="86"/>
    </row>
    <row r="315" spans="2:2" x14ac:dyDescent="0.25">
      <c r="B315" s="86"/>
    </row>
    <row r="316" spans="2:2" x14ac:dyDescent="0.25">
      <c r="B316" s="86"/>
    </row>
    <row r="317" spans="2:2" x14ac:dyDescent="0.25">
      <c r="B317" s="86"/>
    </row>
    <row r="318" spans="2:2" x14ac:dyDescent="0.25">
      <c r="B318" s="86"/>
    </row>
    <row r="319" spans="2:2" x14ac:dyDescent="0.25">
      <c r="B319" s="86"/>
    </row>
    <row r="320" spans="2:2" x14ac:dyDescent="0.25">
      <c r="B320" s="86"/>
    </row>
    <row r="321" spans="2:2" x14ac:dyDescent="0.25">
      <c r="B321" s="86"/>
    </row>
    <row r="322" spans="2:2" x14ac:dyDescent="0.25">
      <c r="B322" s="86"/>
    </row>
    <row r="323" spans="2:2" x14ac:dyDescent="0.25">
      <c r="B323" s="86"/>
    </row>
    <row r="324" spans="2:2" x14ac:dyDescent="0.25">
      <c r="B324" s="86"/>
    </row>
    <row r="325" spans="2:2" x14ac:dyDescent="0.25">
      <c r="B325" s="86"/>
    </row>
    <row r="326" spans="2:2" x14ac:dyDescent="0.25">
      <c r="B326" s="86"/>
    </row>
    <row r="327" spans="2:2" x14ac:dyDescent="0.25">
      <c r="B327" s="86"/>
    </row>
    <row r="328" spans="2:2" x14ac:dyDescent="0.25">
      <c r="B328" s="86"/>
    </row>
    <row r="329" spans="2:2" x14ac:dyDescent="0.25">
      <c r="B329" s="86"/>
    </row>
    <row r="330" spans="2:2" x14ac:dyDescent="0.25">
      <c r="B330" s="86"/>
    </row>
    <row r="331" spans="2:2" x14ac:dyDescent="0.25">
      <c r="B331" s="86"/>
    </row>
    <row r="332" spans="2:2" x14ac:dyDescent="0.25">
      <c r="B332" s="86"/>
    </row>
    <row r="333" spans="2:2" x14ac:dyDescent="0.25">
      <c r="B333" s="86"/>
    </row>
    <row r="334" spans="2:2" x14ac:dyDescent="0.25">
      <c r="B334" s="86"/>
    </row>
    <row r="335" spans="2:2" x14ac:dyDescent="0.25">
      <c r="B335" s="86"/>
    </row>
    <row r="336" spans="2:2" x14ac:dyDescent="0.25">
      <c r="B336" s="86"/>
    </row>
    <row r="337" spans="2:2" x14ac:dyDescent="0.25">
      <c r="B337" s="86"/>
    </row>
    <row r="338" spans="2:2" x14ac:dyDescent="0.25">
      <c r="B338" s="86"/>
    </row>
    <row r="339" spans="2:2" x14ac:dyDescent="0.25">
      <c r="B339" s="86"/>
    </row>
    <row r="340" spans="2:2" x14ac:dyDescent="0.25">
      <c r="B340" s="86"/>
    </row>
    <row r="341" spans="2:2" x14ac:dyDescent="0.25">
      <c r="B341" s="86"/>
    </row>
    <row r="342" spans="2:2" x14ac:dyDescent="0.25">
      <c r="B342" s="86"/>
    </row>
    <row r="343" spans="2:2" x14ac:dyDescent="0.25">
      <c r="B343" s="86"/>
    </row>
    <row r="344" spans="2:2" x14ac:dyDescent="0.25">
      <c r="B344" s="86"/>
    </row>
    <row r="345" spans="2:2" x14ac:dyDescent="0.25">
      <c r="B345" s="86"/>
    </row>
    <row r="346" spans="2:2" x14ac:dyDescent="0.25">
      <c r="B346" s="86"/>
    </row>
    <row r="347" spans="2:2" x14ac:dyDescent="0.25">
      <c r="B347" s="86"/>
    </row>
    <row r="348" spans="2:2" x14ac:dyDescent="0.25">
      <c r="B348" s="86"/>
    </row>
    <row r="349" spans="2:2" x14ac:dyDescent="0.25">
      <c r="B349" s="86"/>
    </row>
    <row r="350" spans="2:2" x14ac:dyDescent="0.25">
      <c r="B350" s="86"/>
    </row>
    <row r="351" spans="2:2" x14ac:dyDescent="0.25">
      <c r="B351" s="86"/>
    </row>
    <row r="352" spans="2:2" x14ac:dyDescent="0.25">
      <c r="B352" s="86"/>
    </row>
    <row r="353" spans="2:2" x14ac:dyDescent="0.25">
      <c r="B353" s="86"/>
    </row>
    <row r="354" spans="2:2" x14ac:dyDescent="0.25">
      <c r="B354" s="86"/>
    </row>
    <row r="355" spans="2:2" x14ac:dyDescent="0.25">
      <c r="B355" s="86"/>
    </row>
    <row r="356" spans="2:2" x14ac:dyDescent="0.25">
      <c r="B356" s="86"/>
    </row>
    <row r="357" spans="2:2" x14ac:dyDescent="0.25">
      <c r="B357" s="86"/>
    </row>
    <row r="358" spans="2:2" x14ac:dyDescent="0.25">
      <c r="B358" s="86"/>
    </row>
    <row r="359" spans="2:2" x14ac:dyDescent="0.25">
      <c r="B359" s="86"/>
    </row>
    <row r="360" spans="2:2" x14ac:dyDescent="0.25">
      <c r="B360" s="86"/>
    </row>
    <row r="361" spans="2:2" x14ac:dyDescent="0.25">
      <c r="B361" s="86"/>
    </row>
    <row r="362" spans="2:2" x14ac:dyDescent="0.25">
      <c r="B362" s="86"/>
    </row>
    <row r="363" spans="2:2" x14ac:dyDescent="0.25">
      <c r="B363" s="86"/>
    </row>
    <row r="364" spans="2:2" x14ac:dyDescent="0.25">
      <c r="B364" s="86"/>
    </row>
    <row r="365" spans="2:2" x14ac:dyDescent="0.25">
      <c r="B365" s="86"/>
    </row>
    <row r="366" spans="2:2" x14ac:dyDescent="0.25">
      <c r="B366" s="86"/>
    </row>
    <row r="367" spans="2:2" x14ac:dyDescent="0.25">
      <c r="B367" s="86"/>
    </row>
    <row r="368" spans="2:2" x14ac:dyDescent="0.25">
      <c r="B368" s="86"/>
    </row>
    <row r="369" spans="2:2" x14ac:dyDescent="0.25">
      <c r="B369" s="86"/>
    </row>
    <row r="370" spans="2:2" x14ac:dyDescent="0.25">
      <c r="B370" s="86"/>
    </row>
    <row r="371" spans="2:2" x14ac:dyDescent="0.25">
      <c r="B371" s="86"/>
    </row>
    <row r="372" spans="2:2" x14ac:dyDescent="0.25">
      <c r="B372" s="86"/>
    </row>
    <row r="373" spans="2:2" x14ac:dyDescent="0.25">
      <c r="B373" s="86"/>
    </row>
    <row r="374" spans="2:2" x14ac:dyDescent="0.25">
      <c r="B374" s="86"/>
    </row>
    <row r="375" spans="2:2" x14ac:dyDescent="0.25">
      <c r="B375" s="86"/>
    </row>
    <row r="376" spans="2:2" x14ac:dyDescent="0.25">
      <c r="B376" s="86"/>
    </row>
    <row r="377" spans="2:2" x14ac:dyDescent="0.25">
      <c r="B377" s="86"/>
    </row>
    <row r="378" spans="2:2" x14ac:dyDescent="0.25">
      <c r="B378" s="86"/>
    </row>
    <row r="379" spans="2:2" x14ac:dyDescent="0.25">
      <c r="B379" s="86"/>
    </row>
    <row r="380" spans="2:2" x14ac:dyDescent="0.25">
      <c r="B380" s="86"/>
    </row>
    <row r="381" spans="2:2" x14ac:dyDescent="0.25">
      <c r="B381" s="86"/>
    </row>
    <row r="382" spans="2:2" x14ac:dyDescent="0.25">
      <c r="B382" s="86"/>
    </row>
    <row r="383" spans="2:2" x14ac:dyDescent="0.25">
      <c r="B383" s="86"/>
    </row>
    <row r="384" spans="2:2" x14ac:dyDescent="0.25">
      <c r="B384" s="86"/>
    </row>
    <row r="385" spans="2:2" x14ac:dyDescent="0.25">
      <c r="B385" s="86"/>
    </row>
    <row r="386" spans="2:2" x14ac:dyDescent="0.25">
      <c r="B386" s="86"/>
    </row>
    <row r="387" spans="2:2" x14ac:dyDescent="0.25">
      <c r="B387" s="86"/>
    </row>
    <row r="388" spans="2:2" x14ac:dyDescent="0.25">
      <c r="B388" s="86"/>
    </row>
    <row r="389" spans="2:2" x14ac:dyDescent="0.25">
      <c r="B389" s="86"/>
    </row>
    <row r="390" spans="2:2" x14ac:dyDescent="0.25">
      <c r="B390" s="86"/>
    </row>
    <row r="391" spans="2:2" x14ac:dyDescent="0.25">
      <c r="B391" s="86"/>
    </row>
    <row r="392" spans="2:2" x14ac:dyDescent="0.25">
      <c r="B392" s="86"/>
    </row>
    <row r="393" spans="2:2" x14ac:dyDescent="0.25">
      <c r="B393" s="86"/>
    </row>
    <row r="394" spans="2:2" x14ac:dyDescent="0.25">
      <c r="B394" s="86"/>
    </row>
    <row r="395" spans="2:2" x14ac:dyDescent="0.25">
      <c r="B395" s="86"/>
    </row>
    <row r="396" spans="2:2" x14ac:dyDescent="0.25">
      <c r="B396" s="86"/>
    </row>
    <row r="397" spans="2:2" x14ac:dyDescent="0.25">
      <c r="B397" s="86"/>
    </row>
    <row r="398" spans="2:2" x14ac:dyDescent="0.25">
      <c r="B398" s="86"/>
    </row>
    <row r="399" spans="2:2" x14ac:dyDescent="0.25">
      <c r="B399" s="86"/>
    </row>
    <row r="400" spans="2:2" x14ac:dyDescent="0.25">
      <c r="B400" s="86"/>
    </row>
    <row r="401" spans="2:2" x14ac:dyDescent="0.25">
      <c r="B401" s="86"/>
    </row>
    <row r="402" spans="2:2" x14ac:dyDescent="0.25">
      <c r="B402" s="86"/>
    </row>
    <row r="403" spans="2:2" x14ac:dyDescent="0.25">
      <c r="B403" s="86"/>
    </row>
    <row r="404" spans="2:2" x14ac:dyDescent="0.25">
      <c r="B404" s="86"/>
    </row>
    <row r="405" spans="2:2" x14ac:dyDescent="0.25">
      <c r="B405" s="86"/>
    </row>
    <row r="406" spans="2:2" x14ac:dyDescent="0.25">
      <c r="B406" s="86"/>
    </row>
    <row r="407" spans="2:2" x14ac:dyDescent="0.25">
      <c r="B407" s="86"/>
    </row>
    <row r="408" spans="2:2" x14ac:dyDescent="0.25">
      <c r="B408" s="86"/>
    </row>
    <row r="409" spans="2:2" x14ac:dyDescent="0.25">
      <c r="B409" s="86"/>
    </row>
    <row r="410" spans="2:2" x14ac:dyDescent="0.25">
      <c r="B410" s="86"/>
    </row>
    <row r="411" spans="2:2" x14ac:dyDescent="0.25">
      <c r="B411" s="86"/>
    </row>
    <row r="412" spans="2:2" x14ac:dyDescent="0.25">
      <c r="B412" s="86"/>
    </row>
    <row r="413" spans="2:2" x14ac:dyDescent="0.25">
      <c r="B413" s="86"/>
    </row>
    <row r="414" spans="2:2" x14ac:dyDescent="0.25">
      <c r="B414" s="86"/>
    </row>
    <row r="415" spans="2:2" x14ac:dyDescent="0.25">
      <c r="B415" s="86"/>
    </row>
    <row r="416" spans="2:2" x14ac:dyDescent="0.25">
      <c r="B416" s="86"/>
    </row>
    <row r="417" spans="2:2" x14ac:dyDescent="0.25">
      <c r="B417" s="86"/>
    </row>
    <row r="418" spans="2:2" x14ac:dyDescent="0.25">
      <c r="B418" s="86"/>
    </row>
    <row r="419" spans="2:2" x14ac:dyDescent="0.25">
      <c r="B419" s="86"/>
    </row>
    <row r="420" spans="2:2" x14ac:dyDescent="0.25">
      <c r="B420" s="86"/>
    </row>
    <row r="421" spans="2:2" x14ac:dyDescent="0.25">
      <c r="B421" s="86"/>
    </row>
    <row r="422" spans="2:2" x14ac:dyDescent="0.25">
      <c r="B422" s="86"/>
    </row>
    <row r="423" spans="2:2" x14ac:dyDescent="0.25">
      <c r="B423" s="86"/>
    </row>
    <row r="424" spans="2:2" x14ac:dyDescent="0.25">
      <c r="B424" s="86"/>
    </row>
    <row r="425" spans="2:2" x14ac:dyDescent="0.25">
      <c r="B425" s="86"/>
    </row>
    <row r="426" spans="2:2" x14ac:dyDescent="0.25">
      <c r="B426" s="86"/>
    </row>
    <row r="427" spans="2:2" x14ac:dyDescent="0.25">
      <c r="B427" s="86"/>
    </row>
    <row r="428" spans="2:2" x14ac:dyDescent="0.25">
      <c r="B428" s="86"/>
    </row>
    <row r="429" spans="2:2" x14ac:dyDescent="0.25">
      <c r="B429" s="86"/>
    </row>
    <row r="430" spans="2:2" x14ac:dyDescent="0.25">
      <c r="B430" s="86"/>
    </row>
    <row r="431" spans="2:2" x14ac:dyDescent="0.25">
      <c r="B431" s="86"/>
    </row>
    <row r="432" spans="2:2" x14ac:dyDescent="0.25">
      <c r="B432" s="86"/>
    </row>
    <row r="433" spans="2:2" x14ac:dyDescent="0.25">
      <c r="B433" s="86"/>
    </row>
    <row r="434" spans="2:2" x14ac:dyDescent="0.25">
      <c r="B434" s="86"/>
    </row>
    <row r="435" spans="2:2" x14ac:dyDescent="0.25">
      <c r="B435" s="86"/>
    </row>
    <row r="436" spans="2:2" x14ac:dyDescent="0.25">
      <c r="B436" s="86"/>
    </row>
    <row r="437" spans="2:2" x14ac:dyDescent="0.25">
      <c r="B437" s="86"/>
    </row>
    <row r="438" spans="2:2" x14ac:dyDescent="0.25">
      <c r="B438" s="86"/>
    </row>
    <row r="439" spans="2:2" x14ac:dyDescent="0.25">
      <c r="B439" s="86"/>
    </row>
    <row r="440" spans="2:2" x14ac:dyDescent="0.25">
      <c r="B440" s="86"/>
    </row>
    <row r="441" spans="2:2" x14ac:dyDescent="0.25">
      <c r="B441" s="86"/>
    </row>
    <row r="442" spans="2:2" x14ac:dyDescent="0.25">
      <c r="B442" s="86"/>
    </row>
    <row r="443" spans="2:2" x14ac:dyDescent="0.25">
      <c r="B443" s="86"/>
    </row>
    <row r="444" spans="2:2" x14ac:dyDescent="0.25">
      <c r="B444" s="86"/>
    </row>
    <row r="445" spans="2:2" x14ac:dyDescent="0.25">
      <c r="B445" s="86"/>
    </row>
    <row r="446" spans="2:2" x14ac:dyDescent="0.25">
      <c r="B446" s="86"/>
    </row>
    <row r="447" spans="2:2" x14ac:dyDescent="0.25">
      <c r="B447" s="86"/>
    </row>
    <row r="448" spans="2:2" x14ac:dyDescent="0.25">
      <c r="B448" s="86"/>
    </row>
    <row r="449" spans="2:2" x14ac:dyDescent="0.25">
      <c r="B449" s="86"/>
    </row>
    <row r="450" spans="2:2" x14ac:dyDescent="0.25">
      <c r="B450" s="86"/>
    </row>
    <row r="451" spans="2:2" x14ac:dyDescent="0.25">
      <c r="B451" s="86"/>
    </row>
    <row r="452" spans="2:2" x14ac:dyDescent="0.25">
      <c r="B452" s="86"/>
    </row>
    <row r="453" spans="2:2" x14ac:dyDescent="0.25">
      <c r="B453" s="86"/>
    </row>
    <row r="454" spans="2:2" x14ac:dyDescent="0.25">
      <c r="B454" s="86"/>
    </row>
    <row r="455" spans="2:2" x14ac:dyDescent="0.25">
      <c r="B455" s="86"/>
    </row>
    <row r="456" spans="2:2" x14ac:dyDescent="0.25">
      <c r="B456" s="86"/>
    </row>
    <row r="457" spans="2:2" x14ac:dyDescent="0.25">
      <c r="B457" s="86"/>
    </row>
    <row r="458" spans="2:2" x14ac:dyDescent="0.25">
      <c r="B458" s="86"/>
    </row>
    <row r="459" spans="2:2" x14ac:dyDescent="0.25">
      <c r="B459" s="86"/>
    </row>
    <row r="460" spans="2:2" x14ac:dyDescent="0.25">
      <c r="B460" s="86"/>
    </row>
    <row r="461" spans="2:2" x14ac:dyDescent="0.25">
      <c r="B461" s="86"/>
    </row>
    <row r="462" spans="2:2" x14ac:dyDescent="0.25">
      <c r="B462" s="86"/>
    </row>
    <row r="463" spans="2:2" x14ac:dyDescent="0.25">
      <c r="B463" s="86"/>
    </row>
    <row r="464" spans="2:2" x14ac:dyDescent="0.25">
      <c r="B464" s="86"/>
    </row>
    <row r="465" spans="2:2" x14ac:dyDescent="0.25">
      <c r="B465" s="86"/>
    </row>
    <row r="466" spans="2:2" x14ac:dyDescent="0.25">
      <c r="B466" s="86"/>
    </row>
    <row r="467" spans="2:2" x14ac:dyDescent="0.25">
      <c r="B467" s="86"/>
    </row>
    <row r="468" spans="2:2" x14ac:dyDescent="0.25">
      <c r="B468" s="86"/>
    </row>
    <row r="469" spans="2:2" x14ac:dyDescent="0.25">
      <c r="B469" s="86"/>
    </row>
    <row r="470" spans="2:2" x14ac:dyDescent="0.25">
      <c r="B470" s="86"/>
    </row>
    <row r="471" spans="2:2" x14ac:dyDescent="0.25">
      <c r="B471" s="86"/>
    </row>
    <row r="472" spans="2:2" x14ac:dyDescent="0.25">
      <c r="B472" s="86"/>
    </row>
    <row r="473" spans="2:2" x14ac:dyDescent="0.25">
      <c r="B473" s="86"/>
    </row>
    <row r="474" spans="2:2" x14ac:dyDescent="0.25">
      <c r="B474" s="86"/>
    </row>
    <row r="475" spans="2:2" x14ac:dyDescent="0.25">
      <c r="B475" s="86"/>
    </row>
    <row r="476" spans="2:2" x14ac:dyDescent="0.25">
      <c r="B476" s="86"/>
    </row>
    <row r="477" spans="2:2" x14ac:dyDescent="0.25">
      <c r="B477" s="86"/>
    </row>
    <row r="478" spans="2:2" x14ac:dyDescent="0.25">
      <c r="B478" s="86"/>
    </row>
    <row r="479" spans="2:2" x14ac:dyDescent="0.25">
      <c r="B479" s="86"/>
    </row>
    <row r="480" spans="2:2" x14ac:dyDescent="0.25">
      <c r="B480" s="86"/>
    </row>
    <row r="481" spans="2:2" x14ac:dyDescent="0.25">
      <c r="B481" s="86"/>
    </row>
    <row r="482" spans="2:2" x14ac:dyDescent="0.25">
      <c r="B482" s="86"/>
    </row>
    <row r="483" spans="2:2" x14ac:dyDescent="0.25">
      <c r="B483" s="86"/>
    </row>
    <row r="484" spans="2:2" x14ac:dyDescent="0.25">
      <c r="B484" s="86"/>
    </row>
    <row r="485" spans="2:2" x14ac:dyDescent="0.25">
      <c r="B485" s="86"/>
    </row>
    <row r="486" spans="2:2" x14ac:dyDescent="0.25">
      <c r="B486" s="86"/>
    </row>
    <row r="487" spans="2:2" x14ac:dyDescent="0.25">
      <c r="B487" s="86"/>
    </row>
    <row r="488" spans="2:2" x14ac:dyDescent="0.25">
      <c r="B488" s="86"/>
    </row>
    <row r="489" spans="2:2" x14ac:dyDescent="0.25">
      <c r="B489" s="86"/>
    </row>
    <row r="490" spans="2:2" x14ac:dyDescent="0.25">
      <c r="B490" s="86"/>
    </row>
    <row r="491" spans="2:2" x14ac:dyDescent="0.25">
      <c r="B491" s="86"/>
    </row>
    <row r="492" spans="2:2" x14ac:dyDescent="0.25">
      <c r="B492" s="86"/>
    </row>
    <row r="493" spans="2:2" x14ac:dyDescent="0.25">
      <c r="B493" s="86"/>
    </row>
    <row r="494" spans="2:2" x14ac:dyDescent="0.25">
      <c r="B494" s="86"/>
    </row>
    <row r="495" spans="2:2" x14ac:dyDescent="0.25">
      <c r="B495" s="86"/>
    </row>
    <row r="496" spans="2:2" x14ac:dyDescent="0.25">
      <c r="B496" s="86"/>
    </row>
    <row r="497" spans="2:2" x14ac:dyDescent="0.25">
      <c r="B497" s="86"/>
    </row>
    <row r="498" spans="2:2" x14ac:dyDescent="0.25">
      <c r="B498" s="86"/>
    </row>
    <row r="499" spans="2:2" x14ac:dyDescent="0.25">
      <c r="B499" s="86"/>
    </row>
    <row r="500" spans="2:2" x14ac:dyDescent="0.25">
      <c r="B500" s="86"/>
    </row>
    <row r="501" spans="2:2" x14ac:dyDescent="0.25">
      <c r="B501" s="86"/>
    </row>
    <row r="502" spans="2:2" x14ac:dyDescent="0.25">
      <c r="B502" s="86"/>
    </row>
    <row r="503" spans="2:2" x14ac:dyDescent="0.25">
      <c r="B503" s="86"/>
    </row>
    <row r="504" spans="2:2" x14ac:dyDescent="0.25">
      <c r="B504" s="86"/>
    </row>
    <row r="505" spans="2:2" x14ac:dyDescent="0.25">
      <c r="B505" s="86"/>
    </row>
    <row r="506" spans="2:2" x14ac:dyDescent="0.25">
      <c r="B506" s="86"/>
    </row>
    <row r="507" spans="2:2" x14ac:dyDescent="0.25">
      <c r="B507" s="86"/>
    </row>
    <row r="508" spans="2:2" x14ac:dyDescent="0.25">
      <c r="B508" s="86"/>
    </row>
    <row r="509" spans="2:2" x14ac:dyDescent="0.25">
      <c r="B509" s="86"/>
    </row>
    <row r="510" spans="2:2" x14ac:dyDescent="0.25">
      <c r="B510" s="86"/>
    </row>
    <row r="511" spans="2:2" x14ac:dyDescent="0.25">
      <c r="B511" s="86"/>
    </row>
    <row r="512" spans="2:2" x14ac:dyDescent="0.25">
      <c r="B512" s="86"/>
    </row>
    <row r="513" spans="2:2" x14ac:dyDescent="0.25">
      <c r="B513" s="86"/>
    </row>
    <row r="514" spans="2:2" x14ac:dyDescent="0.25">
      <c r="B514" s="86"/>
    </row>
    <row r="515" spans="2:2" x14ac:dyDescent="0.25">
      <c r="B515" s="86"/>
    </row>
    <row r="516" spans="2:2" x14ac:dyDescent="0.25">
      <c r="B516" s="86"/>
    </row>
    <row r="517" spans="2:2" x14ac:dyDescent="0.25">
      <c r="B517" s="86"/>
    </row>
    <row r="518" spans="2:2" x14ac:dyDescent="0.25">
      <c r="B518" s="86"/>
    </row>
    <row r="519" spans="2:2" x14ac:dyDescent="0.25">
      <c r="B519" s="86"/>
    </row>
    <row r="520" spans="2:2" x14ac:dyDescent="0.25">
      <c r="B520" s="86"/>
    </row>
    <row r="521" spans="2:2" x14ac:dyDescent="0.25">
      <c r="B521" s="86"/>
    </row>
    <row r="522" spans="2:2" x14ac:dyDescent="0.25">
      <c r="B522" s="86"/>
    </row>
    <row r="523" spans="2:2" x14ac:dyDescent="0.25">
      <c r="B523" s="86"/>
    </row>
    <row r="524" spans="2:2" x14ac:dyDescent="0.25">
      <c r="B524" s="86"/>
    </row>
    <row r="525" spans="2:2" x14ac:dyDescent="0.25">
      <c r="B525" s="86"/>
    </row>
    <row r="526" spans="2:2" x14ac:dyDescent="0.25">
      <c r="B526" s="86"/>
    </row>
    <row r="527" spans="2:2" x14ac:dyDescent="0.25">
      <c r="B527" s="86"/>
    </row>
    <row r="528" spans="2:2" x14ac:dyDescent="0.25">
      <c r="B528" s="86"/>
    </row>
    <row r="529" spans="2:2" x14ac:dyDescent="0.25">
      <c r="B529" s="86"/>
    </row>
    <row r="530" spans="2:2" x14ac:dyDescent="0.25">
      <c r="B530" s="86"/>
    </row>
    <row r="531" spans="2:2" x14ac:dyDescent="0.25">
      <c r="B531" s="86"/>
    </row>
    <row r="532" spans="2:2" x14ac:dyDescent="0.25">
      <c r="B532" s="86"/>
    </row>
    <row r="533" spans="2:2" x14ac:dyDescent="0.25">
      <c r="B533" s="86"/>
    </row>
    <row r="534" spans="2:2" x14ac:dyDescent="0.25">
      <c r="B534" s="86"/>
    </row>
    <row r="535" spans="2:2" x14ac:dyDescent="0.25">
      <c r="B535" s="86"/>
    </row>
    <row r="536" spans="2:2" x14ac:dyDescent="0.25">
      <c r="B536" s="86"/>
    </row>
    <row r="537" spans="2:2" x14ac:dyDescent="0.25">
      <c r="B537" s="86"/>
    </row>
    <row r="538" spans="2:2" x14ac:dyDescent="0.25">
      <c r="B538" s="86"/>
    </row>
    <row r="539" spans="2:2" x14ac:dyDescent="0.25">
      <c r="B539" s="86"/>
    </row>
    <row r="540" spans="2:2" x14ac:dyDescent="0.25">
      <c r="B540" s="86"/>
    </row>
    <row r="541" spans="2:2" x14ac:dyDescent="0.25">
      <c r="B541" s="86"/>
    </row>
    <row r="542" spans="2:2" x14ac:dyDescent="0.25">
      <c r="B542" s="86"/>
    </row>
    <row r="543" spans="2:2" x14ac:dyDescent="0.25">
      <c r="B543" s="86"/>
    </row>
    <row r="544" spans="2:2" x14ac:dyDescent="0.25">
      <c r="B544" s="86"/>
    </row>
    <row r="545" spans="2:2" x14ac:dyDescent="0.25">
      <c r="B545" s="86"/>
    </row>
    <row r="546" spans="2:2" x14ac:dyDescent="0.25">
      <c r="B546" s="86"/>
    </row>
    <row r="547" spans="2:2" x14ac:dyDescent="0.25">
      <c r="B547" s="86"/>
    </row>
    <row r="548" spans="2:2" x14ac:dyDescent="0.25">
      <c r="B548" s="86"/>
    </row>
    <row r="549" spans="2:2" x14ac:dyDescent="0.25">
      <c r="B549" s="86"/>
    </row>
    <row r="550" spans="2:2" x14ac:dyDescent="0.25">
      <c r="B550" s="86"/>
    </row>
    <row r="551" spans="2:2" x14ac:dyDescent="0.25">
      <c r="B551" s="86"/>
    </row>
    <row r="552" spans="2:2" x14ac:dyDescent="0.25">
      <c r="B552" s="86"/>
    </row>
    <row r="553" spans="2:2" x14ac:dyDescent="0.25">
      <c r="B553" s="86"/>
    </row>
    <row r="554" spans="2:2" x14ac:dyDescent="0.25">
      <c r="B554" s="86"/>
    </row>
    <row r="555" spans="2:2" x14ac:dyDescent="0.25">
      <c r="B555" s="86"/>
    </row>
    <row r="556" spans="2:2" x14ac:dyDescent="0.25">
      <c r="B556" s="86"/>
    </row>
    <row r="557" spans="2:2" x14ac:dyDescent="0.25">
      <c r="B557" s="86"/>
    </row>
    <row r="558" spans="2:2" x14ac:dyDescent="0.25">
      <c r="B558" s="86"/>
    </row>
    <row r="559" spans="2:2" x14ac:dyDescent="0.25">
      <c r="B559" s="86"/>
    </row>
    <row r="560" spans="2:2" x14ac:dyDescent="0.25">
      <c r="B560" s="86"/>
    </row>
    <row r="561" spans="2:2" x14ac:dyDescent="0.25">
      <c r="B561" s="86"/>
    </row>
    <row r="562" spans="2:2" x14ac:dyDescent="0.25">
      <c r="B562" s="86"/>
    </row>
    <row r="563" spans="2:2" x14ac:dyDescent="0.25">
      <c r="B563" s="86"/>
    </row>
    <row r="564" spans="2:2" x14ac:dyDescent="0.25">
      <c r="B564" s="86"/>
    </row>
    <row r="565" spans="2:2" x14ac:dyDescent="0.25">
      <c r="B565" s="86"/>
    </row>
    <row r="566" spans="2:2" x14ac:dyDescent="0.25">
      <c r="B566" s="86"/>
    </row>
    <row r="567" spans="2:2" x14ac:dyDescent="0.25">
      <c r="B567" s="86"/>
    </row>
    <row r="568" spans="2:2" x14ac:dyDescent="0.25">
      <c r="B568" s="86"/>
    </row>
    <row r="569" spans="2:2" x14ac:dyDescent="0.25">
      <c r="B569" s="86"/>
    </row>
    <row r="570" spans="2:2" x14ac:dyDescent="0.25">
      <c r="B570" s="86"/>
    </row>
    <row r="571" spans="2:2" x14ac:dyDescent="0.25">
      <c r="B571" s="86"/>
    </row>
    <row r="572" spans="2:2" x14ac:dyDescent="0.25">
      <c r="B572" s="86"/>
    </row>
    <row r="573" spans="2:2" x14ac:dyDescent="0.25">
      <c r="B573" s="86"/>
    </row>
    <row r="574" spans="2:2" x14ac:dyDescent="0.25">
      <c r="B574" s="86"/>
    </row>
    <row r="575" spans="2:2" x14ac:dyDescent="0.25">
      <c r="B575" s="86"/>
    </row>
    <row r="576" spans="2:2" x14ac:dyDescent="0.25">
      <c r="B576" s="86"/>
    </row>
    <row r="577" spans="2:2" x14ac:dyDescent="0.25">
      <c r="B577" s="86"/>
    </row>
    <row r="578" spans="2:2" x14ac:dyDescent="0.25">
      <c r="B578" s="86"/>
    </row>
    <row r="579" spans="2:2" x14ac:dyDescent="0.25">
      <c r="B579" s="86"/>
    </row>
    <row r="580" spans="2:2" x14ac:dyDescent="0.25">
      <c r="B580" s="86"/>
    </row>
    <row r="581" spans="2:2" x14ac:dyDescent="0.25">
      <c r="B581" s="86"/>
    </row>
    <row r="582" spans="2:2" x14ac:dyDescent="0.25">
      <c r="B582" s="86"/>
    </row>
    <row r="583" spans="2:2" x14ac:dyDescent="0.25">
      <c r="B583" s="86"/>
    </row>
    <row r="584" spans="2:2" x14ac:dyDescent="0.25">
      <c r="B584" s="86"/>
    </row>
    <row r="585" spans="2:2" x14ac:dyDescent="0.25">
      <c r="B585" s="86"/>
    </row>
    <row r="586" spans="2:2" x14ac:dyDescent="0.25">
      <c r="B586" s="86"/>
    </row>
    <row r="587" spans="2:2" x14ac:dyDescent="0.25">
      <c r="B587" s="86"/>
    </row>
    <row r="588" spans="2:2" x14ac:dyDescent="0.25">
      <c r="B588" s="86"/>
    </row>
    <row r="589" spans="2:2" x14ac:dyDescent="0.25">
      <c r="B589" s="86"/>
    </row>
    <row r="590" spans="2:2" x14ac:dyDescent="0.25">
      <c r="B590" s="86"/>
    </row>
    <row r="591" spans="2:2" x14ac:dyDescent="0.25">
      <c r="B591" s="86"/>
    </row>
    <row r="592" spans="2:2" x14ac:dyDescent="0.25">
      <c r="B592" s="86"/>
    </row>
    <row r="593" spans="2:2" x14ac:dyDescent="0.25">
      <c r="B593" s="86"/>
    </row>
    <row r="594" spans="2:2" x14ac:dyDescent="0.25">
      <c r="B594" s="86"/>
    </row>
    <row r="595" spans="2:2" x14ac:dyDescent="0.25">
      <c r="B595" s="86"/>
    </row>
    <row r="596" spans="2:2" x14ac:dyDescent="0.25">
      <c r="B596" s="86"/>
    </row>
    <row r="597" spans="2:2" x14ac:dyDescent="0.25">
      <c r="B597" s="86"/>
    </row>
    <row r="598" spans="2:2" x14ac:dyDescent="0.25">
      <c r="B598" s="86"/>
    </row>
    <row r="599" spans="2:2" x14ac:dyDescent="0.25">
      <c r="B599" s="86"/>
    </row>
    <row r="600" spans="2:2" x14ac:dyDescent="0.25">
      <c r="B600" s="86"/>
    </row>
    <row r="601" spans="2:2" x14ac:dyDescent="0.25">
      <c r="B601" s="86"/>
    </row>
    <row r="602" spans="2:2" x14ac:dyDescent="0.25">
      <c r="B602" s="86"/>
    </row>
    <row r="603" spans="2:2" x14ac:dyDescent="0.25">
      <c r="B603" s="86"/>
    </row>
    <row r="604" spans="2:2" x14ac:dyDescent="0.25">
      <c r="B604" s="86"/>
    </row>
    <row r="605" spans="2:2" x14ac:dyDescent="0.25">
      <c r="B605" s="86"/>
    </row>
    <row r="606" spans="2:2" x14ac:dyDescent="0.25">
      <c r="B606" s="86"/>
    </row>
    <row r="607" spans="2:2" x14ac:dyDescent="0.25">
      <c r="B607" s="86"/>
    </row>
    <row r="608" spans="2:2" x14ac:dyDescent="0.25">
      <c r="B608" s="86"/>
    </row>
    <row r="609" spans="2:2" x14ac:dyDescent="0.25">
      <c r="B609" s="86"/>
    </row>
    <row r="610" spans="2:2" x14ac:dyDescent="0.25">
      <c r="B610" s="86"/>
    </row>
    <row r="611" spans="2:2" x14ac:dyDescent="0.25">
      <c r="B611" s="86"/>
    </row>
    <row r="612" spans="2:2" x14ac:dyDescent="0.25">
      <c r="B612" s="86"/>
    </row>
    <row r="613" spans="2:2" x14ac:dyDescent="0.25">
      <c r="B613" s="86"/>
    </row>
    <row r="614" spans="2:2" x14ac:dyDescent="0.25">
      <c r="B614" s="86"/>
    </row>
    <row r="615" spans="2:2" x14ac:dyDescent="0.25">
      <c r="B615" s="86"/>
    </row>
    <row r="616" spans="2:2" x14ac:dyDescent="0.25">
      <c r="B616" s="86"/>
    </row>
    <row r="617" spans="2:2" x14ac:dyDescent="0.25">
      <c r="B617" s="86"/>
    </row>
    <row r="618" spans="2:2" x14ac:dyDescent="0.25">
      <c r="B618" s="86"/>
    </row>
    <row r="619" spans="2:2" x14ac:dyDescent="0.25">
      <c r="B619" s="86"/>
    </row>
    <row r="620" spans="2:2" x14ac:dyDescent="0.25">
      <c r="B620" s="86"/>
    </row>
    <row r="621" spans="2:2" x14ac:dyDescent="0.25">
      <c r="B621" s="86"/>
    </row>
    <row r="622" spans="2:2" x14ac:dyDescent="0.25">
      <c r="B622" s="86"/>
    </row>
    <row r="623" spans="2:2" x14ac:dyDescent="0.25">
      <c r="B623" s="86"/>
    </row>
    <row r="624" spans="2:2" x14ac:dyDescent="0.25">
      <c r="B624" s="86"/>
    </row>
    <row r="625" spans="2:2" x14ac:dyDescent="0.25">
      <c r="B625" s="86"/>
    </row>
    <row r="626" spans="2:2" x14ac:dyDescent="0.25">
      <c r="B626" s="86"/>
    </row>
    <row r="627" spans="2:2" x14ac:dyDescent="0.25">
      <c r="B627" s="86"/>
    </row>
    <row r="628" spans="2:2" x14ac:dyDescent="0.25">
      <c r="B628" s="86"/>
    </row>
    <row r="629" spans="2:2" x14ac:dyDescent="0.25">
      <c r="B629" s="86"/>
    </row>
    <row r="630" spans="2:2" x14ac:dyDescent="0.25">
      <c r="B630" s="86"/>
    </row>
    <row r="631" spans="2:2" x14ac:dyDescent="0.25">
      <c r="B631" s="86"/>
    </row>
    <row r="632" spans="2:2" x14ac:dyDescent="0.25">
      <c r="B632" s="86"/>
    </row>
    <row r="633" spans="2:2" x14ac:dyDescent="0.25">
      <c r="B633" s="86"/>
    </row>
    <row r="634" spans="2:2" x14ac:dyDescent="0.25">
      <c r="B634" s="86"/>
    </row>
    <row r="635" spans="2:2" x14ac:dyDescent="0.25">
      <c r="B635" s="86"/>
    </row>
    <row r="636" spans="2:2" x14ac:dyDescent="0.25">
      <c r="B636" s="86"/>
    </row>
    <row r="637" spans="2:2" x14ac:dyDescent="0.25">
      <c r="B637" s="86"/>
    </row>
    <row r="638" spans="2:2" x14ac:dyDescent="0.25">
      <c r="B638" s="86"/>
    </row>
    <row r="639" spans="2:2" x14ac:dyDescent="0.25">
      <c r="B639" s="86"/>
    </row>
    <row r="640" spans="2:2" x14ac:dyDescent="0.25">
      <c r="B640" s="86"/>
    </row>
    <row r="641" spans="2:2" x14ac:dyDescent="0.25">
      <c r="B641" s="86"/>
    </row>
    <row r="642" spans="2:2" x14ac:dyDescent="0.25">
      <c r="B642" s="86"/>
    </row>
    <row r="643" spans="2:2" x14ac:dyDescent="0.25">
      <c r="B643" s="86"/>
    </row>
    <row r="644" spans="2:2" x14ac:dyDescent="0.25">
      <c r="B644" s="86"/>
    </row>
    <row r="645" spans="2:2" x14ac:dyDescent="0.25">
      <c r="B645" s="86"/>
    </row>
    <row r="646" spans="2:2" x14ac:dyDescent="0.25">
      <c r="B646" s="86"/>
    </row>
    <row r="647" spans="2:2" x14ac:dyDescent="0.25">
      <c r="B647" s="86"/>
    </row>
    <row r="648" spans="2:2" x14ac:dyDescent="0.25">
      <c r="B648" s="86"/>
    </row>
    <row r="649" spans="2:2" x14ac:dyDescent="0.25">
      <c r="B649" s="86"/>
    </row>
    <row r="650" spans="2:2" x14ac:dyDescent="0.25">
      <c r="B650" s="86"/>
    </row>
    <row r="651" spans="2:2" x14ac:dyDescent="0.25">
      <c r="B651" s="86"/>
    </row>
    <row r="652" spans="2:2" x14ac:dyDescent="0.25">
      <c r="B652" s="86"/>
    </row>
    <row r="653" spans="2:2" x14ac:dyDescent="0.25">
      <c r="B653" s="86"/>
    </row>
    <row r="654" spans="2:2" x14ac:dyDescent="0.25">
      <c r="B654" s="86"/>
    </row>
    <row r="655" spans="2:2" x14ac:dyDescent="0.25">
      <c r="B655" s="86"/>
    </row>
    <row r="656" spans="2:2" x14ac:dyDescent="0.25">
      <c r="B656" s="86"/>
    </row>
    <row r="657" spans="2:2" x14ac:dyDescent="0.25">
      <c r="B657" s="86"/>
    </row>
    <row r="658" spans="2:2" x14ac:dyDescent="0.25">
      <c r="B658" s="86"/>
    </row>
    <row r="659" spans="2:2" x14ac:dyDescent="0.25">
      <c r="B659" s="86"/>
    </row>
    <row r="660" spans="2:2" x14ac:dyDescent="0.25">
      <c r="B660" s="86"/>
    </row>
    <row r="661" spans="2:2" x14ac:dyDescent="0.25">
      <c r="B661" s="86"/>
    </row>
    <row r="662" spans="2:2" x14ac:dyDescent="0.25">
      <c r="B662" s="86"/>
    </row>
    <row r="663" spans="2:2" x14ac:dyDescent="0.25">
      <c r="B663" s="86"/>
    </row>
    <row r="664" spans="2:2" x14ac:dyDescent="0.25">
      <c r="B664" s="86"/>
    </row>
    <row r="665" spans="2:2" x14ac:dyDescent="0.25">
      <c r="B665" s="86"/>
    </row>
    <row r="666" spans="2:2" x14ac:dyDescent="0.25">
      <c r="B666" s="86"/>
    </row>
    <row r="667" spans="2:2" x14ac:dyDescent="0.25">
      <c r="B667" s="86"/>
    </row>
    <row r="668" spans="2:2" x14ac:dyDescent="0.25">
      <c r="B668" s="86"/>
    </row>
    <row r="669" spans="2:2" x14ac:dyDescent="0.25">
      <c r="B669" s="86"/>
    </row>
    <row r="670" spans="2:2" x14ac:dyDescent="0.25">
      <c r="B670" s="86"/>
    </row>
    <row r="671" spans="2:2" x14ac:dyDescent="0.25">
      <c r="B671" s="86"/>
    </row>
    <row r="672" spans="2:2" x14ac:dyDescent="0.25">
      <c r="B672" s="86"/>
    </row>
    <row r="673" spans="2:2" x14ac:dyDescent="0.25">
      <c r="B673" s="86"/>
    </row>
    <row r="674" spans="2:2" x14ac:dyDescent="0.25">
      <c r="B674" s="86"/>
    </row>
    <row r="675" spans="2:2" x14ac:dyDescent="0.25">
      <c r="B675" s="86"/>
    </row>
    <row r="676" spans="2:2" x14ac:dyDescent="0.25">
      <c r="B676" s="86"/>
    </row>
    <row r="677" spans="2:2" x14ac:dyDescent="0.25">
      <c r="B677" s="86"/>
    </row>
    <row r="678" spans="2:2" x14ac:dyDescent="0.25">
      <c r="B678" s="86"/>
    </row>
    <row r="679" spans="2:2" x14ac:dyDescent="0.25">
      <c r="B679" s="86"/>
    </row>
    <row r="680" spans="2:2" x14ac:dyDescent="0.25">
      <c r="B680" s="86"/>
    </row>
    <row r="681" spans="2:2" x14ac:dyDescent="0.25">
      <c r="B681" s="86"/>
    </row>
    <row r="682" spans="2:2" x14ac:dyDescent="0.25">
      <c r="B682" s="86"/>
    </row>
    <row r="683" spans="2:2" x14ac:dyDescent="0.25">
      <c r="B683" s="86"/>
    </row>
    <row r="684" spans="2:2" x14ac:dyDescent="0.25">
      <c r="B684" s="86"/>
    </row>
    <row r="685" spans="2:2" x14ac:dyDescent="0.25">
      <c r="B685" s="86"/>
    </row>
    <row r="686" spans="2:2" x14ac:dyDescent="0.25">
      <c r="B686" s="86"/>
    </row>
    <row r="687" spans="2:2" x14ac:dyDescent="0.25">
      <c r="B687" s="86"/>
    </row>
    <row r="688" spans="2:2" x14ac:dyDescent="0.25">
      <c r="B688" s="86"/>
    </row>
    <row r="689" spans="2:2" x14ac:dyDescent="0.25">
      <c r="B689" s="86"/>
    </row>
    <row r="690" spans="2:2" x14ac:dyDescent="0.25">
      <c r="B690" s="86"/>
    </row>
    <row r="691" spans="2:2" x14ac:dyDescent="0.25">
      <c r="B691" s="86"/>
    </row>
    <row r="692" spans="2:2" x14ac:dyDescent="0.25">
      <c r="B692" s="86"/>
    </row>
    <row r="693" spans="2:2" x14ac:dyDescent="0.25">
      <c r="B693" s="86"/>
    </row>
    <row r="694" spans="2:2" x14ac:dyDescent="0.25">
      <c r="B694" s="86"/>
    </row>
    <row r="695" spans="2:2" x14ac:dyDescent="0.25">
      <c r="B695" s="86"/>
    </row>
    <row r="696" spans="2:2" x14ac:dyDescent="0.25">
      <c r="B696" s="86"/>
    </row>
    <row r="697" spans="2:2" x14ac:dyDescent="0.25">
      <c r="B697" s="86"/>
    </row>
    <row r="698" spans="2:2" x14ac:dyDescent="0.25">
      <c r="B698" s="86"/>
    </row>
    <row r="699" spans="2:2" x14ac:dyDescent="0.25">
      <c r="B699" s="86"/>
    </row>
    <row r="700" spans="2:2" x14ac:dyDescent="0.25">
      <c r="B700" s="86"/>
    </row>
    <row r="701" spans="2:2" x14ac:dyDescent="0.25">
      <c r="B701" s="86"/>
    </row>
    <row r="702" spans="2:2" x14ac:dyDescent="0.25">
      <c r="B702" s="86"/>
    </row>
    <row r="703" spans="2:2" x14ac:dyDescent="0.25">
      <c r="B703" s="86"/>
    </row>
    <row r="704" spans="2:2" x14ac:dyDescent="0.25">
      <c r="B704" s="86"/>
    </row>
    <row r="705" spans="2:2" x14ac:dyDescent="0.25">
      <c r="B705" s="86"/>
    </row>
    <row r="706" spans="2:2" x14ac:dyDescent="0.25">
      <c r="B706" s="86"/>
    </row>
    <row r="707" spans="2:2" x14ac:dyDescent="0.25">
      <c r="B707" s="86"/>
    </row>
    <row r="708" spans="2:2" x14ac:dyDescent="0.25">
      <c r="B708" s="86"/>
    </row>
    <row r="709" spans="2:2" x14ac:dyDescent="0.25">
      <c r="B709" s="86"/>
    </row>
    <row r="710" spans="2:2" x14ac:dyDescent="0.25">
      <c r="B710" s="86"/>
    </row>
    <row r="711" spans="2:2" x14ac:dyDescent="0.25">
      <c r="B711" s="86"/>
    </row>
    <row r="712" spans="2:2" x14ac:dyDescent="0.25">
      <c r="B712" s="86"/>
    </row>
    <row r="713" spans="2:2" x14ac:dyDescent="0.25">
      <c r="B713" s="86"/>
    </row>
    <row r="714" spans="2:2" x14ac:dyDescent="0.25">
      <c r="B714" s="86"/>
    </row>
    <row r="715" spans="2:2" x14ac:dyDescent="0.25">
      <c r="B715" s="86"/>
    </row>
    <row r="716" spans="2:2" x14ac:dyDescent="0.25">
      <c r="B716" s="86"/>
    </row>
    <row r="717" spans="2:2" x14ac:dyDescent="0.25">
      <c r="B717" s="86"/>
    </row>
    <row r="718" spans="2:2" x14ac:dyDescent="0.25">
      <c r="B718" s="86"/>
    </row>
    <row r="719" spans="2:2" x14ac:dyDescent="0.25">
      <c r="B719" s="86"/>
    </row>
    <row r="720" spans="2:2" x14ac:dyDescent="0.25">
      <c r="B720" s="86"/>
    </row>
    <row r="721" spans="2:2" x14ac:dyDescent="0.25">
      <c r="B721" s="86"/>
    </row>
    <row r="722" spans="2:2" x14ac:dyDescent="0.25">
      <c r="B722" s="86"/>
    </row>
    <row r="723" spans="2:2" x14ac:dyDescent="0.25">
      <c r="B723" s="86"/>
    </row>
    <row r="724" spans="2:2" x14ac:dyDescent="0.25">
      <c r="B724" s="86"/>
    </row>
    <row r="725" spans="2:2" x14ac:dyDescent="0.25">
      <c r="B725" s="86"/>
    </row>
    <row r="726" spans="2:2" x14ac:dyDescent="0.25">
      <c r="B726" s="86"/>
    </row>
    <row r="727" spans="2:2" x14ac:dyDescent="0.25">
      <c r="B727" s="86"/>
    </row>
    <row r="728" spans="2:2" x14ac:dyDescent="0.25">
      <c r="B728" s="86"/>
    </row>
    <row r="729" spans="2:2" x14ac:dyDescent="0.25">
      <c r="B729" s="86"/>
    </row>
    <row r="730" spans="2:2" x14ac:dyDescent="0.25">
      <c r="B730" s="86"/>
    </row>
    <row r="731" spans="2:2" x14ac:dyDescent="0.25">
      <c r="B731" s="86"/>
    </row>
    <row r="732" spans="2:2" x14ac:dyDescent="0.25">
      <c r="B732" s="86"/>
    </row>
    <row r="733" spans="2:2" x14ac:dyDescent="0.25">
      <c r="B733" s="86"/>
    </row>
    <row r="734" spans="2:2" x14ac:dyDescent="0.25">
      <c r="B734" s="86"/>
    </row>
    <row r="735" spans="2:2" x14ac:dyDescent="0.25">
      <c r="B735" s="86"/>
    </row>
    <row r="736" spans="2:2" x14ac:dyDescent="0.25">
      <c r="B736" s="86"/>
    </row>
    <row r="737" spans="2:2" x14ac:dyDescent="0.25">
      <c r="B737" s="86"/>
    </row>
    <row r="738" spans="2:2" x14ac:dyDescent="0.25">
      <c r="B738" s="86"/>
    </row>
    <row r="739" spans="2:2" x14ac:dyDescent="0.25">
      <c r="B739" s="86"/>
    </row>
    <row r="740" spans="2:2" x14ac:dyDescent="0.25">
      <c r="B740" s="86"/>
    </row>
    <row r="741" spans="2:2" x14ac:dyDescent="0.25">
      <c r="B741" s="86"/>
    </row>
    <row r="742" spans="2:2" x14ac:dyDescent="0.25">
      <c r="B742" s="86"/>
    </row>
    <row r="743" spans="2:2" x14ac:dyDescent="0.25">
      <c r="B743" s="86"/>
    </row>
    <row r="744" spans="2:2" x14ac:dyDescent="0.25">
      <c r="B744" s="86"/>
    </row>
    <row r="745" spans="2:2" x14ac:dyDescent="0.25">
      <c r="B745" s="86"/>
    </row>
    <row r="746" spans="2:2" x14ac:dyDescent="0.25">
      <c r="B746" s="86"/>
    </row>
    <row r="747" spans="2:2" x14ac:dyDescent="0.25">
      <c r="B747" s="86"/>
    </row>
    <row r="748" spans="2:2" x14ac:dyDescent="0.25">
      <c r="B748" s="86"/>
    </row>
    <row r="749" spans="2:2" x14ac:dyDescent="0.25">
      <c r="B749" s="86"/>
    </row>
    <row r="750" spans="2:2" x14ac:dyDescent="0.25">
      <c r="B750" s="86"/>
    </row>
    <row r="751" spans="2:2" x14ac:dyDescent="0.25">
      <c r="B751" s="86"/>
    </row>
    <row r="752" spans="2:2" x14ac:dyDescent="0.25">
      <c r="B752" s="86"/>
    </row>
    <row r="753" spans="2:2" x14ac:dyDescent="0.25">
      <c r="B753" s="86"/>
    </row>
    <row r="754" spans="2:2" x14ac:dyDescent="0.25">
      <c r="B754" s="86"/>
    </row>
    <row r="755" spans="2:2" x14ac:dyDescent="0.25">
      <c r="B755" s="86"/>
    </row>
    <row r="756" spans="2:2" x14ac:dyDescent="0.25">
      <c r="B756" s="86"/>
    </row>
    <row r="757" spans="2:2" x14ac:dyDescent="0.25">
      <c r="B757" s="86"/>
    </row>
    <row r="758" spans="2:2" x14ac:dyDescent="0.25">
      <c r="B758" s="86"/>
    </row>
    <row r="759" spans="2:2" x14ac:dyDescent="0.25">
      <c r="B759" s="86"/>
    </row>
    <row r="760" spans="2:2" x14ac:dyDescent="0.25">
      <c r="B760" s="86"/>
    </row>
    <row r="761" spans="2:2" x14ac:dyDescent="0.25">
      <c r="B761" s="86"/>
    </row>
    <row r="762" spans="2:2" x14ac:dyDescent="0.25">
      <c r="B762" s="86"/>
    </row>
    <row r="763" spans="2:2" x14ac:dyDescent="0.25">
      <c r="B763" s="86"/>
    </row>
    <row r="764" spans="2:2" x14ac:dyDescent="0.25">
      <c r="B764" s="86"/>
    </row>
    <row r="765" spans="2:2" x14ac:dyDescent="0.25">
      <c r="B765" s="86"/>
    </row>
    <row r="766" spans="2:2" x14ac:dyDescent="0.25">
      <c r="B766" s="86"/>
    </row>
    <row r="767" spans="2:2" x14ac:dyDescent="0.25">
      <c r="B767" s="86"/>
    </row>
    <row r="768" spans="2:2" x14ac:dyDescent="0.25">
      <c r="B768" s="86"/>
    </row>
    <row r="769" spans="2:2" x14ac:dyDescent="0.25">
      <c r="B769" s="86"/>
    </row>
    <row r="770" spans="2:2" x14ac:dyDescent="0.25">
      <c r="B770" s="86"/>
    </row>
    <row r="771" spans="2:2" x14ac:dyDescent="0.25">
      <c r="B771" s="86"/>
    </row>
    <row r="772" spans="2:2" x14ac:dyDescent="0.25">
      <c r="B772" s="86"/>
    </row>
    <row r="773" spans="2:2" x14ac:dyDescent="0.25">
      <c r="B773" s="86"/>
    </row>
    <row r="774" spans="2:2" x14ac:dyDescent="0.25">
      <c r="B774" s="86"/>
    </row>
    <row r="775" spans="2:2" x14ac:dyDescent="0.25">
      <c r="B775" s="86"/>
    </row>
    <row r="776" spans="2:2" x14ac:dyDescent="0.25">
      <c r="B776" s="86"/>
    </row>
    <row r="777" spans="2:2" x14ac:dyDescent="0.25">
      <c r="B777" s="86"/>
    </row>
    <row r="778" spans="2:2" x14ac:dyDescent="0.25">
      <c r="B778" s="86"/>
    </row>
    <row r="779" spans="2:2" x14ac:dyDescent="0.25">
      <c r="B779" s="86"/>
    </row>
    <row r="780" spans="2:2" x14ac:dyDescent="0.25">
      <c r="B780" s="86"/>
    </row>
    <row r="781" spans="2:2" x14ac:dyDescent="0.25">
      <c r="B781" s="86"/>
    </row>
    <row r="782" spans="2:2" x14ac:dyDescent="0.25">
      <c r="B782" s="86"/>
    </row>
    <row r="783" spans="2:2" x14ac:dyDescent="0.25">
      <c r="B783" s="86"/>
    </row>
    <row r="784" spans="2:2" x14ac:dyDescent="0.25">
      <c r="B784" s="86"/>
    </row>
    <row r="785" spans="2:2" x14ac:dyDescent="0.25">
      <c r="B785" s="86"/>
    </row>
    <row r="786" spans="2:2" x14ac:dyDescent="0.25">
      <c r="B786" s="86"/>
    </row>
    <row r="787" spans="2:2" x14ac:dyDescent="0.25">
      <c r="B787" s="86"/>
    </row>
    <row r="788" spans="2:2" x14ac:dyDescent="0.25">
      <c r="B788" s="86"/>
    </row>
    <row r="789" spans="2:2" x14ac:dyDescent="0.25">
      <c r="B789" s="86"/>
    </row>
    <row r="790" spans="2:2" x14ac:dyDescent="0.25">
      <c r="B790" s="86"/>
    </row>
    <row r="791" spans="2:2" x14ac:dyDescent="0.25">
      <c r="B791" s="86"/>
    </row>
    <row r="792" spans="2:2" x14ac:dyDescent="0.25">
      <c r="B792" s="86"/>
    </row>
    <row r="793" spans="2:2" x14ac:dyDescent="0.25">
      <c r="B793" s="86"/>
    </row>
    <row r="794" spans="2:2" x14ac:dyDescent="0.25">
      <c r="B794" s="86"/>
    </row>
    <row r="795" spans="2:2" x14ac:dyDescent="0.25">
      <c r="B795" s="86"/>
    </row>
    <row r="796" spans="2:2" x14ac:dyDescent="0.25">
      <c r="B796" s="86"/>
    </row>
    <row r="797" spans="2:2" x14ac:dyDescent="0.25">
      <c r="B797" s="86"/>
    </row>
    <row r="798" spans="2:2" x14ac:dyDescent="0.25">
      <c r="B798" s="86"/>
    </row>
    <row r="799" spans="2:2" x14ac:dyDescent="0.25">
      <c r="B799" s="86"/>
    </row>
    <row r="800" spans="2:2" x14ac:dyDescent="0.25">
      <c r="B800" s="86"/>
    </row>
    <row r="801" spans="2:2" x14ac:dyDescent="0.25">
      <c r="B801" s="86"/>
    </row>
    <row r="802" spans="2:2" x14ac:dyDescent="0.25">
      <c r="B802" s="86"/>
    </row>
    <row r="803" spans="2:2" x14ac:dyDescent="0.25">
      <c r="B803" s="86"/>
    </row>
    <row r="804" spans="2:2" x14ac:dyDescent="0.25">
      <c r="B804" s="86"/>
    </row>
    <row r="805" spans="2:2" x14ac:dyDescent="0.25">
      <c r="B805" s="86"/>
    </row>
    <row r="806" spans="2:2" x14ac:dyDescent="0.25">
      <c r="B806" s="86"/>
    </row>
    <row r="807" spans="2:2" x14ac:dyDescent="0.25">
      <c r="B807" s="86"/>
    </row>
    <row r="808" spans="2:2" x14ac:dyDescent="0.25">
      <c r="B808" s="86"/>
    </row>
    <row r="809" spans="2:2" x14ac:dyDescent="0.25">
      <c r="B809" s="86"/>
    </row>
    <row r="810" spans="2:2" x14ac:dyDescent="0.25">
      <c r="B810" s="86"/>
    </row>
    <row r="811" spans="2:2" x14ac:dyDescent="0.25">
      <c r="B811" s="86"/>
    </row>
    <row r="812" spans="2:2" x14ac:dyDescent="0.25">
      <c r="B812" s="86"/>
    </row>
    <row r="813" spans="2:2" x14ac:dyDescent="0.25">
      <c r="B813" s="86"/>
    </row>
    <row r="814" spans="2:2" x14ac:dyDescent="0.25">
      <c r="B814" s="86"/>
    </row>
    <row r="815" spans="2:2" x14ac:dyDescent="0.25">
      <c r="B815" s="86"/>
    </row>
    <row r="816" spans="2:2" x14ac:dyDescent="0.25">
      <c r="B816" s="86"/>
    </row>
    <row r="817" spans="2:2" x14ac:dyDescent="0.25">
      <c r="B817" s="86"/>
    </row>
    <row r="818" spans="2:2" x14ac:dyDescent="0.25">
      <c r="B818" s="86"/>
    </row>
    <row r="819" spans="2:2" x14ac:dyDescent="0.25">
      <c r="B819" s="86"/>
    </row>
    <row r="820" spans="2:2" x14ac:dyDescent="0.25">
      <c r="B820" s="86"/>
    </row>
    <row r="821" spans="2:2" x14ac:dyDescent="0.25">
      <c r="B821" s="86"/>
    </row>
    <row r="822" spans="2:2" x14ac:dyDescent="0.25">
      <c r="B822" s="86"/>
    </row>
    <row r="823" spans="2:2" x14ac:dyDescent="0.25">
      <c r="B823" s="86"/>
    </row>
    <row r="824" spans="2:2" x14ac:dyDescent="0.25">
      <c r="B824" s="86"/>
    </row>
    <row r="825" spans="2:2" x14ac:dyDescent="0.25">
      <c r="B825" s="86"/>
    </row>
    <row r="826" spans="2:2" x14ac:dyDescent="0.25">
      <c r="B826" s="86"/>
    </row>
    <row r="827" spans="2:2" x14ac:dyDescent="0.25">
      <c r="B827" s="86"/>
    </row>
    <row r="828" spans="2:2" x14ac:dyDescent="0.25">
      <c r="B828" s="86"/>
    </row>
    <row r="829" spans="2:2" x14ac:dyDescent="0.25">
      <c r="B829" s="86"/>
    </row>
    <row r="830" spans="2:2" x14ac:dyDescent="0.25">
      <c r="B830" s="86"/>
    </row>
    <row r="831" spans="2:2" x14ac:dyDescent="0.25">
      <c r="B831" s="86"/>
    </row>
    <row r="832" spans="2:2" x14ac:dyDescent="0.25">
      <c r="B832" s="86"/>
    </row>
    <row r="833" spans="2:2" x14ac:dyDescent="0.25">
      <c r="B833" s="86"/>
    </row>
    <row r="834" spans="2:2" x14ac:dyDescent="0.25">
      <c r="B834" s="86"/>
    </row>
    <row r="835" spans="2:2" x14ac:dyDescent="0.25">
      <c r="B835" s="86"/>
    </row>
    <row r="836" spans="2:2" x14ac:dyDescent="0.25">
      <c r="B836" s="86"/>
    </row>
    <row r="837" spans="2:2" x14ac:dyDescent="0.25">
      <c r="B837" s="86"/>
    </row>
    <row r="838" spans="2:2" x14ac:dyDescent="0.25">
      <c r="B838" s="86"/>
    </row>
    <row r="839" spans="2:2" x14ac:dyDescent="0.25">
      <c r="B839" s="86"/>
    </row>
    <row r="840" spans="2:2" x14ac:dyDescent="0.25">
      <c r="B840" s="86"/>
    </row>
    <row r="841" spans="2:2" x14ac:dyDescent="0.25">
      <c r="B841" s="86"/>
    </row>
    <row r="842" spans="2:2" x14ac:dyDescent="0.25">
      <c r="B842" s="86"/>
    </row>
    <row r="843" spans="2:2" x14ac:dyDescent="0.25">
      <c r="B843" s="86"/>
    </row>
    <row r="844" spans="2:2" x14ac:dyDescent="0.25">
      <c r="B844" s="86"/>
    </row>
    <row r="845" spans="2:2" x14ac:dyDescent="0.25">
      <c r="B845" s="86"/>
    </row>
    <row r="846" spans="2:2" x14ac:dyDescent="0.25">
      <c r="B846" s="86"/>
    </row>
    <row r="847" spans="2:2" x14ac:dyDescent="0.25">
      <c r="B847" s="86"/>
    </row>
    <row r="848" spans="2:2" x14ac:dyDescent="0.25">
      <c r="B848" s="86"/>
    </row>
    <row r="849" spans="2:2" x14ac:dyDescent="0.25">
      <c r="B849" s="86"/>
    </row>
    <row r="850" spans="2:2" x14ac:dyDescent="0.25">
      <c r="B850" s="86"/>
    </row>
    <row r="851" spans="2:2" x14ac:dyDescent="0.25">
      <c r="B851" s="86"/>
    </row>
    <row r="852" spans="2:2" x14ac:dyDescent="0.25">
      <c r="B852" s="86"/>
    </row>
    <row r="853" spans="2:2" x14ac:dyDescent="0.25">
      <c r="B853" s="86"/>
    </row>
    <row r="854" spans="2:2" x14ac:dyDescent="0.25">
      <c r="B854" s="86"/>
    </row>
    <row r="855" spans="2:2" x14ac:dyDescent="0.25">
      <c r="B855" s="86"/>
    </row>
    <row r="856" spans="2:2" x14ac:dyDescent="0.25">
      <c r="B856" s="86"/>
    </row>
    <row r="857" spans="2:2" x14ac:dyDescent="0.25">
      <c r="B857" s="86"/>
    </row>
    <row r="858" spans="2:2" x14ac:dyDescent="0.25">
      <c r="B858" s="86"/>
    </row>
    <row r="859" spans="2:2" x14ac:dyDescent="0.25">
      <c r="B859" s="86"/>
    </row>
    <row r="860" spans="2:2" x14ac:dyDescent="0.25">
      <c r="B860" s="86"/>
    </row>
    <row r="861" spans="2:2" x14ac:dyDescent="0.25">
      <c r="B861" s="86"/>
    </row>
    <row r="862" spans="2:2" x14ac:dyDescent="0.25">
      <c r="B862" s="86"/>
    </row>
    <row r="863" spans="2:2" x14ac:dyDescent="0.25">
      <c r="B863" s="86"/>
    </row>
    <row r="864" spans="2:2" x14ac:dyDescent="0.25">
      <c r="B864" s="86"/>
    </row>
    <row r="865" spans="2:2" x14ac:dyDescent="0.25">
      <c r="B865" s="86"/>
    </row>
    <row r="866" spans="2:2" x14ac:dyDescent="0.25">
      <c r="B866" s="86"/>
    </row>
    <row r="867" spans="2:2" x14ac:dyDescent="0.25">
      <c r="B867" s="86"/>
    </row>
    <row r="868" spans="2:2" x14ac:dyDescent="0.25">
      <c r="B868" s="86"/>
    </row>
    <row r="869" spans="2:2" x14ac:dyDescent="0.25">
      <c r="B869" s="86"/>
    </row>
    <row r="870" spans="2:2" x14ac:dyDescent="0.25">
      <c r="B870" s="86"/>
    </row>
    <row r="871" spans="2:2" x14ac:dyDescent="0.25">
      <c r="B871" s="86"/>
    </row>
    <row r="872" spans="2:2" x14ac:dyDescent="0.25">
      <c r="B872" s="86"/>
    </row>
    <row r="873" spans="2:2" x14ac:dyDescent="0.25">
      <c r="B873" s="86"/>
    </row>
    <row r="874" spans="2:2" x14ac:dyDescent="0.25">
      <c r="B874" s="86"/>
    </row>
    <row r="875" spans="2:2" x14ac:dyDescent="0.25">
      <c r="B875" s="86"/>
    </row>
    <row r="876" spans="2:2" x14ac:dyDescent="0.25">
      <c r="B876" s="86"/>
    </row>
    <row r="877" spans="2:2" x14ac:dyDescent="0.25">
      <c r="B877" s="86"/>
    </row>
    <row r="878" spans="2:2" x14ac:dyDescent="0.25">
      <c r="B878" s="86"/>
    </row>
    <row r="879" spans="2:2" x14ac:dyDescent="0.25">
      <c r="B879" s="86"/>
    </row>
    <row r="880" spans="2:2" x14ac:dyDescent="0.25">
      <c r="B880" s="86"/>
    </row>
    <row r="881" spans="2:2" x14ac:dyDescent="0.25">
      <c r="B881" s="86"/>
    </row>
    <row r="882" spans="2:2" x14ac:dyDescent="0.25">
      <c r="B882" s="86"/>
    </row>
    <row r="883" spans="2:2" x14ac:dyDescent="0.25">
      <c r="B883" s="86"/>
    </row>
    <row r="884" spans="2:2" x14ac:dyDescent="0.25">
      <c r="B884" s="86"/>
    </row>
    <row r="885" spans="2:2" x14ac:dyDescent="0.25">
      <c r="B885" s="86"/>
    </row>
    <row r="886" spans="2:2" x14ac:dyDescent="0.25">
      <c r="B886" s="86"/>
    </row>
    <row r="887" spans="2:2" x14ac:dyDescent="0.25">
      <c r="B887" s="86"/>
    </row>
    <row r="888" spans="2:2" x14ac:dyDescent="0.25">
      <c r="B888" s="86"/>
    </row>
    <row r="889" spans="2:2" x14ac:dyDescent="0.25">
      <c r="B889" s="86"/>
    </row>
    <row r="890" spans="2:2" x14ac:dyDescent="0.25">
      <c r="B890" s="86"/>
    </row>
    <row r="891" spans="2:2" x14ac:dyDescent="0.25">
      <c r="B891" s="86"/>
    </row>
    <row r="892" spans="2:2" x14ac:dyDescent="0.25">
      <c r="B892" s="86"/>
    </row>
    <row r="893" spans="2:2" x14ac:dyDescent="0.25">
      <c r="B893" s="86"/>
    </row>
    <row r="894" spans="2:2" x14ac:dyDescent="0.25">
      <c r="B894" s="86"/>
    </row>
    <row r="895" spans="2:2" x14ac:dyDescent="0.25">
      <c r="B895" s="86"/>
    </row>
    <row r="896" spans="2:2" x14ac:dyDescent="0.25">
      <c r="B896" s="86"/>
    </row>
    <row r="897" spans="2:2" x14ac:dyDescent="0.25">
      <c r="B897" s="86"/>
    </row>
    <row r="898" spans="2:2" x14ac:dyDescent="0.25">
      <c r="B898" s="86"/>
    </row>
    <row r="899" spans="2:2" x14ac:dyDescent="0.25">
      <c r="B899" s="86"/>
    </row>
    <row r="900" spans="2:2" x14ac:dyDescent="0.25">
      <c r="B900" s="86"/>
    </row>
    <row r="901" spans="2:2" x14ac:dyDescent="0.25">
      <c r="B901" s="86"/>
    </row>
    <row r="902" spans="2:2" x14ac:dyDescent="0.25">
      <c r="B902" s="86"/>
    </row>
    <row r="903" spans="2:2" x14ac:dyDescent="0.25">
      <c r="B903" s="86"/>
    </row>
    <row r="904" spans="2:2" x14ac:dyDescent="0.25">
      <c r="B904" s="86"/>
    </row>
    <row r="905" spans="2:2" x14ac:dyDescent="0.25">
      <c r="B905" s="86"/>
    </row>
    <row r="906" spans="2:2" x14ac:dyDescent="0.25">
      <c r="B906" s="86"/>
    </row>
    <row r="907" spans="2:2" x14ac:dyDescent="0.25">
      <c r="B907" s="86"/>
    </row>
    <row r="908" spans="2:2" x14ac:dyDescent="0.25">
      <c r="B908" s="86"/>
    </row>
    <row r="909" spans="2:2" x14ac:dyDescent="0.25">
      <c r="B909" s="86"/>
    </row>
    <row r="910" spans="2:2" x14ac:dyDescent="0.25">
      <c r="B910" s="86"/>
    </row>
    <row r="911" spans="2:2" x14ac:dyDescent="0.25">
      <c r="B911" s="86"/>
    </row>
    <row r="912" spans="2:2" x14ac:dyDescent="0.25">
      <c r="B912" s="86"/>
    </row>
    <row r="913" spans="2:2" x14ac:dyDescent="0.25">
      <c r="B913" s="86"/>
    </row>
    <row r="914" spans="2:2" x14ac:dyDescent="0.25">
      <c r="B914" s="86"/>
    </row>
    <row r="915" spans="2:2" x14ac:dyDescent="0.25">
      <c r="B915" s="86"/>
    </row>
    <row r="916" spans="2:2" x14ac:dyDescent="0.25">
      <c r="B916" s="86"/>
    </row>
    <row r="917" spans="2:2" x14ac:dyDescent="0.25">
      <c r="B917" s="86"/>
    </row>
    <row r="918" spans="2:2" x14ac:dyDescent="0.25">
      <c r="B918" s="86"/>
    </row>
    <row r="919" spans="2:2" x14ac:dyDescent="0.25">
      <c r="B919" s="86"/>
    </row>
    <row r="920" spans="2:2" x14ac:dyDescent="0.25">
      <c r="B920" s="86"/>
    </row>
    <row r="921" spans="2:2" x14ac:dyDescent="0.25">
      <c r="B921" s="86"/>
    </row>
    <row r="922" spans="2:2" x14ac:dyDescent="0.25">
      <c r="B922" s="86"/>
    </row>
    <row r="923" spans="2:2" x14ac:dyDescent="0.25">
      <c r="B923" s="86"/>
    </row>
    <row r="924" spans="2:2" x14ac:dyDescent="0.25">
      <c r="B924" s="86"/>
    </row>
    <row r="925" spans="2:2" x14ac:dyDescent="0.25">
      <c r="B925" s="86"/>
    </row>
    <row r="926" spans="2:2" x14ac:dyDescent="0.25">
      <c r="B926" s="86"/>
    </row>
    <row r="927" spans="2:2" x14ac:dyDescent="0.25">
      <c r="B927" s="86"/>
    </row>
    <row r="928" spans="2:2" x14ac:dyDescent="0.25">
      <c r="B928" s="86"/>
    </row>
    <row r="929" spans="2:2" x14ac:dyDescent="0.25">
      <c r="B929" s="86"/>
    </row>
    <row r="930" spans="2:2" x14ac:dyDescent="0.25">
      <c r="B930" s="86"/>
    </row>
    <row r="931" spans="2:2" x14ac:dyDescent="0.25">
      <c r="B931" s="86"/>
    </row>
    <row r="932" spans="2:2" x14ac:dyDescent="0.25">
      <c r="B932" s="86"/>
    </row>
    <row r="933" spans="2:2" x14ac:dyDescent="0.25">
      <c r="B933" s="86"/>
    </row>
    <row r="934" spans="2:2" x14ac:dyDescent="0.25">
      <c r="B934" s="86"/>
    </row>
    <row r="935" spans="2:2" x14ac:dyDescent="0.25">
      <c r="B935" s="86"/>
    </row>
    <row r="936" spans="2:2" x14ac:dyDescent="0.25">
      <c r="B936" s="86"/>
    </row>
    <row r="937" spans="2:2" x14ac:dyDescent="0.25">
      <c r="B937" s="86"/>
    </row>
    <row r="938" spans="2:2" x14ac:dyDescent="0.25">
      <c r="B938" s="86"/>
    </row>
    <row r="939" spans="2:2" x14ac:dyDescent="0.25">
      <c r="B939" s="86"/>
    </row>
    <row r="940" spans="2:2" x14ac:dyDescent="0.25">
      <c r="B940" s="86"/>
    </row>
    <row r="941" spans="2:2" x14ac:dyDescent="0.25">
      <c r="B941" s="86"/>
    </row>
    <row r="942" spans="2:2" x14ac:dyDescent="0.25">
      <c r="B942" s="86"/>
    </row>
    <row r="943" spans="2:2" x14ac:dyDescent="0.25">
      <c r="B943" s="86"/>
    </row>
    <row r="944" spans="2:2" x14ac:dyDescent="0.25">
      <c r="B944" s="86"/>
    </row>
    <row r="945" spans="2:2" x14ac:dyDescent="0.25">
      <c r="B945" s="86"/>
    </row>
    <row r="946" spans="2:2" x14ac:dyDescent="0.25">
      <c r="B946" s="86"/>
    </row>
    <row r="947" spans="2:2" x14ac:dyDescent="0.25">
      <c r="B947" s="86"/>
    </row>
    <row r="948" spans="2:2" x14ac:dyDescent="0.25">
      <c r="B948" s="86"/>
    </row>
    <row r="949" spans="2:2" x14ac:dyDescent="0.25">
      <c r="B949" s="86"/>
    </row>
    <row r="950" spans="2:2" x14ac:dyDescent="0.25">
      <c r="B950" s="86"/>
    </row>
    <row r="951" spans="2:2" x14ac:dyDescent="0.25">
      <c r="B951" s="86"/>
    </row>
    <row r="952" spans="2:2" x14ac:dyDescent="0.25">
      <c r="B952" s="86"/>
    </row>
    <row r="953" spans="2:2" x14ac:dyDescent="0.25">
      <c r="B953" s="86"/>
    </row>
    <row r="954" spans="2:2" x14ac:dyDescent="0.25">
      <c r="B954" s="86"/>
    </row>
    <row r="955" spans="2:2" x14ac:dyDescent="0.25">
      <c r="B955" s="86"/>
    </row>
    <row r="956" spans="2:2" x14ac:dyDescent="0.25">
      <c r="B956" s="86"/>
    </row>
    <row r="957" spans="2:2" x14ac:dyDescent="0.25">
      <c r="B957" s="86"/>
    </row>
    <row r="958" spans="2:2" x14ac:dyDescent="0.25">
      <c r="B958" s="86"/>
    </row>
    <row r="959" spans="2:2" x14ac:dyDescent="0.25">
      <c r="B959" s="86"/>
    </row>
    <row r="960" spans="2:2" x14ac:dyDescent="0.25">
      <c r="B960" s="86"/>
    </row>
    <row r="961" spans="2:2" x14ac:dyDescent="0.25">
      <c r="B961" s="86"/>
    </row>
    <row r="962" spans="2:2" x14ac:dyDescent="0.25">
      <c r="B962" s="86"/>
    </row>
    <row r="963" spans="2:2" x14ac:dyDescent="0.25">
      <c r="B963" s="86"/>
    </row>
    <row r="964" spans="2:2" x14ac:dyDescent="0.25">
      <c r="B964" s="86"/>
    </row>
    <row r="965" spans="2:2" x14ac:dyDescent="0.25">
      <c r="B965" s="86"/>
    </row>
    <row r="966" spans="2:2" x14ac:dyDescent="0.25">
      <c r="B966" s="86"/>
    </row>
    <row r="967" spans="2:2" x14ac:dyDescent="0.25">
      <c r="B967" s="86"/>
    </row>
    <row r="968" spans="2:2" x14ac:dyDescent="0.25">
      <c r="B968" s="86"/>
    </row>
    <row r="969" spans="2:2" x14ac:dyDescent="0.25">
      <c r="B969" s="86"/>
    </row>
    <row r="970" spans="2:2" x14ac:dyDescent="0.25">
      <c r="B970" s="86"/>
    </row>
    <row r="971" spans="2:2" x14ac:dyDescent="0.25">
      <c r="B971" s="86"/>
    </row>
    <row r="972" spans="2:2" x14ac:dyDescent="0.25">
      <c r="B972" s="86"/>
    </row>
    <row r="973" spans="2:2" x14ac:dyDescent="0.25">
      <c r="B973" s="86"/>
    </row>
    <row r="974" spans="2:2" x14ac:dyDescent="0.25">
      <c r="B974" s="86"/>
    </row>
    <row r="975" spans="2:2" x14ac:dyDescent="0.25">
      <c r="B975" s="86"/>
    </row>
    <row r="976" spans="2:2" x14ac:dyDescent="0.25">
      <c r="B976" s="86"/>
    </row>
    <row r="977" spans="2:2" x14ac:dyDescent="0.25">
      <c r="B977" s="86"/>
    </row>
    <row r="978" spans="2:2" x14ac:dyDescent="0.25">
      <c r="B978" s="86"/>
    </row>
    <row r="979" spans="2:2" x14ac:dyDescent="0.25">
      <c r="B979" s="86"/>
    </row>
    <row r="980" spans="2:2" x14ac:dyDescent="0.25">
      <c r="B980" s="86"/>
    </row>
    <row r="981" spans="2:2" x14ac:dyDescent="0.25">
      <c r="B981" s="86"/>
    </row>
    <row r="982" spans="2:2" x14ac:dyDescent="0.25">
      <c r="B982" s="86"/>
    </row>
    <row r="983" spans="2:2" x14ac:dyDescent="0.25">
      <c r="B983" s="86"/>
    </row>
    <row r="984" spans="2:2" x14ac:dyDescent="0.25">
      <c r="B984" s="86"/>
    </row>
    <row r="985" spans="2:2" x14ac:dyDescent="0.25">
      <c r="B985" s="86"/>
    </row>
    <row r="986" spans="2:2" x14ac:dyDescent="0.25">
      <c r="B986" s="86"/>
    </row>
    <row r="987" spans="2:2" x14ac:dyDescent="0.25">
      <c r="B987" s="86"/>
    </row>
    <row r="988" spans="2:2" x14ac:dyDescent="0.25">
      <c r="B988" s="86"/>
    </row>
    <row r="989" spans="2:2" x14ac:dyDescent="0.25">
      <c r="B989" s="86"/>
    </row>
    <row r="990" spans="2:2" x14ac:dyDescent="0.25">
      <c r="B990" s="86"/>
    </row>
    <row r="991" spans="2:2" x14ac:dyDescent="0.25">
      <c r="B991" s="86"/>
    </row>
    <row r="992" spans="2:2" x14ac:dyDescent="0.25">
      <c r="B992" s="86"/>
    </row>
    <row r="993" spans="2:2" x14ac:dyDescent="0.25">
      <c r="B993" s="86"/>
    </row>
    <row r="994" spans="2:2" x14ac:dyDescent="0.25">
      <c r="B994" s="86"/>
    </row>
    <row r="995" spans="2:2" x14ac:dyDescent="0.25">
      <c r="B995" s="86"/>
    </row>
    <row r="996" spans="2:2" x14ac:dyDescent="0.25">
      <c r="B996" s="86"/>
    </row>
    <row r="997" spans="2:2" x14ac:dyDescent="0.25">
      <c r="B997" s="86"/>
    </row>
    <row r="998" spans="2:2" x14ac:dyDescent="0.25">
      <c r="B998" s="86"/>
    </row>
    <row r="999" spans="2:2" x14ac:dyDescent="0.25">
      <c r="B999" s="86"/>
    </row>
    <row r="1000" spans="2:2" x14ac:dyDescent="0.25">
      <c r="B1000" s="86"/>
    </row>
    <row r="1001" spans="2:2" x14ac:dyDescent="0.25">
      <c r="B1001" s="86"/>
    </row>
    <row r="1002" spans="2:2" x14ac:dyDescent="0.25">
      <c r="B1002" s="86"/>
    </row>
    <row r="1003" spans="2:2" x14ac:dyDescent="0.25">
      <c r="B1003" s="86"/>
    </row>
    <row r="1004" spans="2:2" x14ac:dyDescent="0.25">
      <c r="B1004" s="86"/>
    </row>
    <row r="1005" spans="2:2" x14ac:dyDescent="0.25">
      <c r="B1005" s="86"/>
    </row>
    <row r="1006" spans="2:2" x14ac:dyDescent="0.25">
      <c r="B1006" s="86"/>
    </row>
    <row r="1007" spans="2:2" x14ac:dyDescent="0.25">
      <c r="B1007" s="86"/>
    </row>
    <row r="1008" spans="2:2" x14ac:dyDescent="0.25">
      <c r="B1008" s="86"/>
    </row>
    <row r="1009" spans="2:2" x14ac:dyDescent="0.25">
      <c r="B1009" s="86"/>
    </row>
    <row r="1010" spans="2:2" x14ac:dyDescent="0.25">
      <c r="B1010" s="86"/>
    </row>
    <row r="1011" spans="2:2" x14ac:dyDescent="0.25">
      <c r="B1011" s="86"/>
    </row>
    <row r="1012" spans="2:2" x14ac:dyDescent="0.25">
      <c r="B1012" s="86"/>
    </row>
    <row r="1013" spans="2:2" x14ac:dyDescent="0.25">
      <c r="B1013" s="86"/>
    </row>
    <row r="1014" spans="2:2" x14ac:dyDescent="0.25">
      <c r="B1014" s="86"/>
    </row>
    <row r="1015" spans="2:2" x14ac:dyDescent="0.25">
      <c r="B1015" s="86"/>
    </row>
    <row r="1016" spans="2:2" x14ac:dyDescent="0.25">
      <c r="B1016" s="86"/>
    </row>
    <row r="1017" spans="2:2" x14ac:dyDescent="0.25">
      <c r="B1017" s="86"/>
    </row>
    <row r="1018" spans="2:2" x14ac:dyDescent="0.25">
      <c r="B1018" s="86"/>
    </row>
    <row r="1019" spans="2:2" x14ac:dyDescent="0.25">
      <c r="B1019" s="86"/>
    </row>
    <row r="1020" spans="2:2" x14ac:dyDescent="0.25">
      <c r="B1020" s="86"/>
    </row>
    <row r="1021" spans="2:2" x14ac:dyDescent="0.25">
      <c r="B1021" s="86"/>
    </row>
    <row r="1022" spans="2:2" x14ac:dyDescent="0.25">
      <c r="B1022" s="86"/>
    </row>
    <row r="1023" spans="2:2" x14ac:dyDescent="0.25">
      <c r="B1023" s="86"/>
    </row>
    <row r="1024" spans="2:2" x14ac:dyDescent="0.25">
      <c r="B1024" s="86"/>
    </row>
    <row r="1025" spans="2:2" x14ac:dyDescent="0.25">
      <c r="B1025" s="86"/>
    </row>
    <row r="1026" spans="2:2" x14ac:dyDescent="0.25">
      <c r="B1026" s="86"/>
    </row>
    <row r="1027" spans="2:2" x14ac:dyDescent="0.25">
      <c r="B1027" s="86"/>
    </row>
    <row r="1028" spans="2:2" x14ac:dyDescent="0.25">
      <c r="B1028" s="86"/>
    </row>
    <row r="1029" spans="2:2" x14ac:dyDescent="0.25">
      <c r="B1029" s="86"/>
    </row>
    <row r="1030" spans="2:2" x14ac:dyDescent="0.25">
      <c r="B1030" s="86"/>
    </row>
    <row r="1031" spans="2:2" x14ac:dyDescent="0.25">
      <c r="B1031" s="86"/>
    </row>
    <row r="1032" spans="2:2" x14ac:dyDescent="0.25">
      <c r="B1032" s="86"/>
    </row>
    <row r="1033" spans="2:2" x14ac:dyDescent="0.25">
      <c r="B1033" s="86"/>
    </row>
    <row r="1034" spans="2:2" x14ac:dyDescent="0.25">
      <c r="B1034" s="86"/>
    </row>
    <row r="1035" spans="2:2" x14ac:dyDescent="0.25">
      <c r="B1035" s="86"/>
    </row>
    <row r="1036" spans="2:2" x14ac:dyDescent="0.25">
      <c r="B1036" s="86"/>
    </row>
    <row r="1037" spans="2:2" x14ac:dyDescent="0.25">
      <c r="B1037" s="86"/>
    </row>
    <row r="1038" spans="2:2" x14ac:dyDescent="0.25">
      <c r="B1038" s="86"/>
    </row>
    <row r="1039" spans="2:2" x14ac:dyDescent="0.25">
      <c r="B1039" s="86"/>
    </row>
    <row r="1040" spans="2:2" x14ac:dyDescent="0.25">
      <c r="B1040" s="86"/>
    </row>
    <row r="1041" spans="2:2" x14ac:dyDescent="0.25">
      <c r="B1041" s="86"/>
    </row>
    <row r="1042" spans="2:2" x14ac:dyDescent="0.25">
      <c r="B1042" s="86"/>
    </row>
    <row r="1043" spans="2:2" x14ac:dyDescent="0.25">
      <c r="B1043" s="86"/>
    </row>
    <row r="1044" spans="2:2" x14ac:dyDescent="0.25">
      <c r="B1044" s="86"/>
    </row>
    <row r="1045" spans="2:2" x14ac:dyDescent="0.25">
      <c r="B1045" s="86"/>
    </row>
    <row r="1046" spans="2:2" x14ac:dyDescent="0.25">
      <c r="B1046" s="86"/>
    </row>
    <row r="1047" spans="2:2" x14ac:dyDescent="0.25">
      <c r="B1047" s="86"/>
    </row>
    <row r="1048" spans="2:2" x14ac:dyDescent="0.25">
      <c r="B1048" s="86"/>
    </row>
    <row r="1049" spans="2:2" x14ac:dyDescent="0.25">
      <c r="B1049" s="86"/>
    </row>
    <row r="1050" spans="2:2" x14ac:dyDescent="0.25">
      <c r="B1050" s="86"/>
    </row>
    <row r="1051" spans="2:2" x14ac:dyDescent="0.25">
      <c r="B1051" s="86"/>
    </row>
    <row r="1052" spans="2:2" x14ac:dyDescent="0.25">
      <c r="B1052" s="86"/>
    </row>
    <row r="1053" spans="2:2" x14ac:dyDescent="0.25">
      <c r="B1053" s="86"/>
    </row>
    <row r="1054" spans="2:2" x14ac:dyDescent="0.25">
      <c r="B1054" s="86"/>
    </row>
    <row r="1055" spans="2:2" x14ac:dyDescent="0.25">
      <c r="B1055" s="86"/>
    </row>
    <row r="1056" spans="2:2" x14ac:dyDescent="0.25">
      <c r="B1056" s="86"/>
    </row>
    <row r="1057" spans="2:2" x14ac:dyDescent="0.25">
      <c r="B1057" s="86"/>
    </row>
    <row r="1058" spans="2:2" x14ac:dyDescent="0.25">
      <c r="B1058" s="86"/>
    </row>
    <row r="1059" spans="2:2" x14ac:dyDescent="0.25">
      <c r="B1059" s="86"/>
    </row>
    <row r="1060" spans="2:2" x14ac:dyDescent="0.25">
      <c r="B1060" s="86"/>
    </row>
    <row r="1061" spans="2:2" x14ac:dyDescent="0.25">
      <c r="B1061" s="86"/>
    </row>
    <row r="1062" spans="2:2" x14ac:dyDescent="0.25">
      <c r="B1062" s="86"/>
    </row>
    <row r="1063" spans="2:2" x14ac:dyDescent="0.25">
      <c r="B1063" s="86"/>
    </row>
    <row r="1064" spans="2:2" x14ac:dyDescent="0.25">
      <c r="B1064" s="86"/>
    </row>
    <row r="1065" spans="2:2" x14ac:dyDescent="0.25">
      <c r="B1065" s="86"/>
    </row>
    <row r="1066" spans="2:2" x14ac:dyDescent="0.25">
      <c r="B1066" s="86"/>
    </row>
    <row r="1067" spans="2:2" x14ac:dyDescent="0.25">
      <c r="B1067" s="86"/>
    </row>
    <row r="1068" spans="2:2" x14ac:dyDescent="0.25">
      <c r="B1068" s="86"/>
    </row>
    <row r="1069" spans="2:2" x14ac:dyDescent="0.25">
      <c r="B1069" s="86"/>
    </row>
    <row r="1070" spans="2:2" x14ac:dyDescent="0.25">
      <c r="B1070" s="86"/>
    </row>
    <row r="1071" spans="2:2" x14ac:dyDescent="0.25">
      <c r="B1071" s="86"/>
    </row>
    <row r="1072" spans="2:2" x14ac:dyDescent="0.25">
      <c r="B1072" s="86"/>
    </row>
    <row r="1073" spans="2:2" x14ac:dyDescent="0.25">
      <c r="B1073" s="86"/>
    </row>
    <row r="1074" spans="2:2" x14ac:dyDescent="0.25">
      <c r="B1074" s="86"/>
    </row>
    <row r="1075" spans="2:2" x14ac:dyDescent="0.25">
      <c r="B1075" s="86"/>
    </row>
    <row r="1076" spans="2:2" x14ac:dyDescent="0.25">
      <c r="B1076" s="86"/>
    </row>
    <row r="1077" spans="2:2" x14ac:dyDescent="0.25">
      <c r="B1077" s="86"/>
    </row>
    <row r="1078" spans="2:2" x14ac:dyDescent="0.25">
      <c r="B1078" s="86"/>
    </row>
    <row r="1079" spans="2:2" x14ac:dyDescent="0.25">
      <c r="B1079" s="86"/>
    </row>
    <row r="1080" spans="2:2" x14ac:dyDescent="0.25">
      <c r="B1080" s="86"/>
    </row>
    <row r="1081" spans="2:2" x14ac:dyDescent="0.25">
      <c r="B1081" s="86"/>
    </row>
    <row r="1082" spans="2:2" x14ac:dyDescent="0.25">
      <c r="B1082" s="86"/>
    </row>
    <row r="1083" spans="2:2" x14ac:dyDescent="0.25">
      <c r="B1083" s="86"/>
    </row>
    <row r="1084" spans="2:2" x14ac:dyDescent="0.25">
      <c r="B1084" s="86"/>
    </row>
    <row r="1085" spans="2:2" x14ac:dyDescent="0.25">
      <c r="B1085" s="86"/>
    </row>
    <row r="1086" spans="2:2" x14ac:dyDescent="0.25">
      <c r="B1086" s="86"/>
    </row>
    <row r="1087" spans="2:2" x14ac:dyDescent="0.25">
      <c r="B1087" s="86"/>
    </row>
    <row r="1088" spans="2:2" x14ac:dyDescent="0.25">
      <c r="B1088" s="86"/>
    </row>
    <row r="1089" spans="2:2" x14ac:dyDescent="0.25">
      <c r="B1089" s="86"/>
    </row>
    <row r="1090" spans="2:2" x14ac:dyDescent="0.25">
      <c r="B1090" s="86"/>
    </row>
    <row r="1091" spans="2:2" x14ac:dyDescent="0.25">
      <c r="B1091" s="86"/>
    </row>
    <row r="1092" spans="2:2" x14ac:dyDescent="0.25">
      <c r="B1092" s="86"/>
    </row>
    <row r="1093" spans="2:2" x14ac:dyDescent="0.25">
      <c r="B1093" s="86"/>
    </row>
    <row r="1094" spans="2:2" x14ac:dyDescent="0.25">
      <c r="B1094" s="86"/>
    </row>
    <row r="1095" spans="2:2" x14ac:dyDescent="0.25">
      <c r="B1095" s="86"/>
    </row>
    <row r="1096" spans="2:2" x14ac:dyDescent="0.25">
      <c r="B1096" s="86"/>
    </row>
    <row r="1097" spans="2:2" x14ac:dyDescent="0.25">
      <c r="B1097" s="86"/>
    </row>
    <row r="1098" spans="2:2" x14ac:dyDescent="0.25">
      <c r="B1098" s="86"/>
    </row>
    <row r="1099" spans="2:2" x14ac:dyDescent="0.25">
      <c r="B1099" s="86"/>
    </row>
    <row r="1100" spans="2:2" x14ac:dyDescent="0.25">
      <c r="B1100" s="86"/>
    </row>
    <row r="1101" spans="2:2" x14ac:dyDescent="0.25">
      <c r="B1101" s="86"/>
    </row>
    <row r="1102" spans="2:2" x14ac:dyDescent="0.25">
      <c r="B1102" s="86"/>
    </row>
    <row r="1103" spans="2:2" x14ac:dyDescent="0.25">
      <c r="B1103" s="86"/>
    </row>
    <row r="1104" spans="2:2" x14ac:dyDescent="0.25">
      <c r="B1104" s="86"/>
    </row>
    <row r="1105" spans="2:2" x14ac:dyDescent="0.25">
      <c r="B1105" s="86"/>
    </row>
    <row r="1106" spans="2:2" x14ac:dyDescent="0.25">
      <c r="B1106" s="86"/>
    </row>
    <row r="1107" spans="2:2" x14ac:dyDescent="0.25">
      <c r="B1107" s="86"/>
    </row>
    <row r="1108" spans="2:2" x14ac:dyDescent="0.25">
      <c r="B1108" s="86"/>
    </row>
    <row r="1109" spans="2:2" x14ac:dyDescent="0.25">
      <c r="B1109" s="86"/>
    </row>
    <row r="1110" spans="2:2" x14ac:dyDescent="0.25">
      <c r="B1110" s="86"/>
    </row>
    <row r="1111" spans="2:2" x14ac:dyDescent="0.25">
      <c r="B1111" s="86"/>
    </row>
    <row r="1112" spans="2:2" x14ac:dyDescent="0.25">
      <c r="B1112" s="86"/>
    </row>
    <row r="1113" spans="2:2" x14ac:dyDescent="0.25">
      <c r="B1113" s="86"/>
    </row>
    <row r="1114" spans="2:2" x14ac:dyDescent="0.25">
      <c r="B1114" s="86"/>
    </row>
    <row r="1115" spans="2:2" x14ac:dyDescent="0.25">
      <c r="B1115" s="86"/>
    </row>
    <row r="1116" spans="2:2" x14ac:dyDescent="0.25">
      <c r="B1116" s="86"/>
    </row>
    <row r="1117" spans="2:2" x14ac:dyDescent="0.25">
      <c r="B1117" s="86"/>
    </row>
    <row r="1118" spans="2:2" x14ac:dyDescent="0.25">
      <c r="B1118" s="86"/>
    </row>
    <row r="1119" spans="2:2" x14ac:dyDescent="0.25">
      <c r="B1119" s="86"/>
    </row>
    <row r="1120" spans="2:2" x14ac:dyDescent="0.25">
      <c r="B1120" s="86"/>
    </row>
    <row r="1121" spans="2:2" x14ac:dyDescent="0.25">
      <c r="B1121" s="86"/>
    </row>
    <row r="1122" spans="2:2" x14ac:dyDescent="0.25">
      <c r="B1122" s="86"/>
    </row>
    <row r="1123" spans="2:2" x14ac:dyDescent="0.25">
      <c r="B1123" s="86"/>
    </row>
    <row r="1124" spans="2:2" x14ac:dyDescent="0.25">
      <c r="B1124" s="86"/>
    </row>
    <row r="1125" spans="2:2" x14ac:dyDescent="0.25">
      <c r="B1125" s="86"/>
    </row>
    <row r="1126" spans="2:2" x14ac:dyDescent="0.25">
      <c r="B1126" s="86"/>
    </row>
    <row r="1127" spans="2:2" x14ac:dyDescent="0.25">
      <c r="B1127" s="86"/>
    </row>
    <row r="1128" spans="2:2" x14ac:dyDescent="0.25">
      <c r="B1128" s="86"/>
    </row>
    <row r="1129" spans="2:2" x14ac:dyDescent="0.25">
      <c r="B1129" s="86"/>
    </row>
    <row r="1130" spans="2:2" x14ac:dyDescent="0.25">
      <c r="B1130" s="86"/>
    </row>
    <row r="1131" spans="2:2" x14ac:dyDescent="0.25">
      <c r="B1131" s="86"/>
    </row>
    <row r="1132" spans="2:2" x14ac:dyDescent="0.25">
      <c r="B1132" s="86"/>
    </row>
    <row r="1133" spans="2:2" x14ac:dyDescent="0.25">
      <c r="B1133" s="86"/>
    </row>
    <row r="1134" spans="2:2" x14ac:dyDescent="0.25">
      <c r="B1134" s="86"/>
    </row>
    <row r="1135" spans="2:2" x14ac:dyDescent="0.25">
      <c r="B1135" s="86"/>
    </row>
    <row r="1136" spans="2:2" x14ac:dyDescent="0.25">
      <c r="B1136" s="86"/>
    </row>
    <row r="1137" spans="2:2" x14ac:dyDescent="0.25">
      <c r="B1137" s="86"/>
    </row>
    <row r="1138" spans="2:2" x14ac:dyDescent="0.25">
      <c r="B1138" s="86"/>
    </row>
    <row r="1139" spans="2:2" x14ac:dyDescent="0.25">
      <c r="B1139" s="86"/>
    </row>
    <row r="1140" spans="2:2" x14ac:dyDescent="0.25">
      <c r="B1140" s="86"/>
    </row>
    <row r="1141" spans="2:2" x14ac:dyDescent="0.25">
      <c r="B1141" s="86"/>
    </row>
    <row r="1142" spans="2:2" x14ac:dyDescent="0.25">
      <c r="B1142" s="86"/>
    </row>
    <row r="1143" spans="2:2" x14ac:dyDescent="0.25">
      <c r="B1143" s="86"/>
    </row>
    <row r="1144" spans="2:2" x14ac:dyDescent="0.25">
      <c r="B1144" s="86"/>
    </row>
    <row r="1145" spans="2:2" x14ac:dyDescent="0.25">
      <c r="B1145" s="86"/>
    </row>
    <row r="1146" spans="2:2" x14ac:dyDescent="0.25">
      <c r="B1146" s="86"/>
    </row>
    <row r="1147" spans="2:2" x14ac:dyDescent="0.25">
      <c r="B1147" s="86"/>
    </row>
    <row r="1148" spans="2:2" x14ac:dyDescent="0.25">
      <c r="B1148" s="86"/>
    </row>
    <row r="1149" spans="2:2" x14ac:dyDescent="0.25">
      <c r="B1149" s="86"/>
    </row>
    <row r="1150" spans="2:2" x14ac:dyDescent="0.25">
      <c r="B1150" s="86"/>
    </row>
    <row r="1151" spans="2:2" x14ac:dyDescent="0.25">
      <c r="B1151" s="86"/>
    </row>
    <row r="1152" spans="2:2" x14ac:dyDescent="0.25">
      <c r="B1152" s="86"/>
    </row>
    <row r="1153" spans="2:2" x14ac:dyDescent="0.25">
      <c r="B1153" s="86"/>
    </row>
    <row r="1154" spans="2:2" x14ac:dyDescent="0.25">
      <c r="B1154" s="86"/>
    </row>
    <row r="1155" spans="2:2" x14ac:dyDescent="0.25">
      <c r="B1155" s="86"/>
    </row>
    <row r="1156" spans="2:2" x14ac:dyDescent="0.25">
      <c r="B1156" s="86"/>
    </row>
    <row r="1157" spans="2:2" x14ac:dyDescent="0.25">
      <c r="B1157" s="86"/>
    </row>
    <row r="1158" spans="2:2" x14ac:dyDescent="0.25">
      <c r="B1158" s="86"/>
    </row>
    <row r="1159" spans="2:2" x14ac:dyDescent="0.25">
      <c r="B1159" s="86"/>
    </row>
    <row r="1160" spans="2:2" x14ac:dyDescent="0.25">
      <c r="B1160" s="86"/>
    </row>
    <row r="1161" spans="2:2" x14ac:dyDescent="0.25">
      <c r="B1161" s="86"/>
    </row>
    <row r="1162" spans="2:2" x14ac:dyDescent="0.25">
      <c r="B1162" s="86"/>
    </row>
    <row r="1163" spans="2:2" x14ac:dyDescent="0.25">
      <c r="B1163" s="86"/>
    </row>
    <row r="1164" spans="2:2" x14ac:dyDescent="0.25">
      <c r="B1164" s="86"/>
    </row>
    <row r="1165" spans="2:2" x14ac:dyDescent="0.25">
      <c r="B1165" s="86"/>
    </row>
    <row r="1166" spans="2:2" x14ac:dyDescent="0.25">
      <c r="B1166" s="86"/>
    </row>
    <row r="1167" spans="2:2" x14ac:dyDescent="0.25">
      <c r="B1167" s="86"/>
    </row>
    <row r="1168" spans="2:2" x14ac:dyDescent="0.25">
      <c r="B1168" s="86"/>
    </row>
    <row r="1169" spans="2:2" x14ac:dyDescent="0.25">
      <c r="B1169" s="86"/>
    </row>
    <row r="1170" spans="2:2" x14ac:dyDescent="0.25">
      <c r="B1170" s="86"/>
    </row>
    <row r="1171" spans="2:2" x14ac:dyDescent="0.25">
      <c r="B1171" s="86"/>
    </row>
    <row r="1172" spans="2:2" x14ac:dyDescent="0.25">
      <c r="B1172" s="86"/>
    </row>
    <row r="1173" spans="2:2" x14ac:dyDescent="0.25">
      <c r="B1173" s="86"/>
    </row>
    <row r="1174" spans="2:2" x14ac:dyDescent="0.25">
      <c r="B1174" s="86"/>
    </row>
    <row r="1175" spans="2:2" x14ac:dyDescent="0.25">
      <c r="B1175" s="86"/>
    </row>
    <row r="1176" spans="2:2" x14ac:dyDescent="0.25">
      <c r="B1176" s="86"/>
    </row>
    <row r="1177" spans="2:2" x14ac:dyDescent="0.25">
      <c r="B1177" s="86"/>
    </row>
    <row r="1178" spans="2:2" x14ac:dyDescent="0.25">
      <c r="B1178" s="86"/>
    </row>
    <row r="1179" spans="2:2" x14ac:dyDescent="0.25">
      <c r="B1179" s="86"/>
    </row>
    <row r="1180" spans="2:2" x14ac:dyDescent="0.25">
      <c r="B1180" s="86"/>
    </row>
    <row r="1181" spans="2:2" x14ac:dyDescent="0.25">
      <c r="B1181" s="86"/>
    </row>
    <row r="1182" spans="2:2" x14ac:dyDescent="0.25">
      <c r="B1182" s="86"/>
    </row>
    <row r="1183" spans="2:2" x14ac:dyDescent="0.25">
      <c r="B1183" s="86"/>
    </row>
    <row r="1184" spans="2:2" x14ac:dyDescent="0.25">
      <c r="B1184" s="86"/>
    </row>
    <row r="1185" spans="2:2" x14ac:dyDescent="0.25">
      <c r="B1185" s="86"/>
    </row>
    <row r="1186" spans="2:2" x14ac:dyDescent="0.25">
      <c r="B1186" s="86"/>
    </row>
    <row r="1187" spans="2:2" x14ac:dyDescent="0.25">
      <c r="B1187" s="86"/>
    </row>
    <row r="1188" spans="2:2" x14ac:dyDescent="0.25">
      <c r="B1188" s="86"/>
    </row>
    <row r="1189" spans="2:2" x14ac:dyDescent="0.25">
      <c r="B1189" s="86"/>
    </row>
    <row r="1190" spans="2:2" x14ac:dyDescent="0.25">
      <c r="B1190" s="86"/>
    </row>
    <row r="1191" spans="2:2" x14ac:dyDescent="0.25">
      <c r="B1191" s="86"/>
    </row>
    <row r="1192" spans="2:2" x14ac:dyDescent="0.25">
      <c r="B1192" s="86"/>
    </row>
    <row r="1193" spans="2:2" x14ac:dyDescent="0.25">
      <c r="B1193" s="86"/>
    </row>
    <row r="1194" spans="2:2" x14ac:dyDescent="0.25">
      <c r="B1194" s="86"/>
    </row>
    <row r="1195" spans="2:2" x14ac:dyDescent="0.25">
      <c r="B1195" s="86"/>
    </row>
    <row r="1196" spans="2:2" x14ac:dyDescent="0.25">
      <c r="B1196" s="86"/>
    </row>
    <row r="1197" spans="2:2" x14ac:dyDescent="0.25">
      <c r="B1197" s="86"/>
    </row>
    <row r="1198" spans="2:2" x14ac:dyDescent="0.25">
      <c r="B1198" s="86"/>
    </row>
    <row r="1199" spans="2:2" x14ac:dyDescent="0.25">
      <c r="B1199" s="86"/>
    </row>
    <row r="1200" spans="2:2" x14ac:dyDescent="0.25">
      <c r="B1200" s="86"/>
    </row>
    <row r="1201" spans="2:2" x14ac:dyDescent="0.25">
      <c r="B1201" s="86"/>
    </row>
    <row r="1202" spans="2:2" x14ac:dyDescent="0.25">
      <c r="B1202" s="86"/>
    </row>
    <row r="1203" spans="2:2" x14ac:dyDescent="0.25">
      <c r="B1203" s="86"/>
    </row>
    <row r="1204" spans="2:2" x14ac:dyDescent="0.25">
      <c r="B1204" s="86"/>
    </row>
    <row r="1205" spans="2:2" x14ac:dyDescent="0.25">
      <c r="B1205" s="86"/>
    </row>
    <row r="1206" spans="2:2" x14ac:dyDescent="0.25">
      <c r="B1206" s="86"/>
    </row>
    <row r="1207" spans="2:2" x14ac:dyDescent="0.25">
      <c r="B1207" s="86"/>
    </row>
    <row r="1208" spans="2:2" x14ac:dyDescent="0.25">
      <c r="B1208" s="86"/>
    </row>
    <row r="1209" spans="2:2" x14ac:dyDescent="0.25">
      <c r="B1209" s="86"/>
    </row>
    <row r="1210" spans="2:2" x14ac:dyDescent="0.25">
      <c r="B1210" s="86"/>
    </row>
    <row r="1211" spans="2:2" x14ac:dyDescent="0.25">
      <c r="B1211" s="86"/>
    </row>
    <row r="1212" spans="2:2" x14ac:dyDescent="0.25">
      <c r="B1212" s="86"/>
    </row>
    <row r="1213" spans="2:2" x14ac:dyDescent="0.25">
      <c r="B1213" s="86"/>
    </row>
    <row r="1214" spans="2:2" x14ac:dyDescent="0.25">
      <c r="B1214" s="86"/>
    </row>
    <row r="1215" spans="2:2" x14ac:dyDescent="0.25">
      <c r="B1215" s="86"/>
    </row>
    <row r="1216" spans="2:2" x14ac:dyDescent="0.25">
      <c r="B1216" s="86"/>
    </row>
    <row r="1217" spans="2:2" x14ac:dyDescent="0.25">
      <c r="B1217" s="86"/>
    </row>
    <row r="1218" spans="2:2" x14ac:dyDescent="0.25">
      <c r="B1218" s="86"/>
    </row>
    <row r="1219" spans="2:2" x14ac:dyDescent="0.25">
      <c r="B1219" s="86"/>
    </row>
    <row r="1220" spans="2:2" x14ac:dyDescent="0.25">
      <c r="B1220" s="86"/>
    </row>
    <row r="1221" spans="2:2" x14ac:dyDescent="0.25">
      <c r="B1221" s="86"/>
    </row>
    <row r="1222" spans="2:2" x14ac:dyDescent="0.25">
      <c r="B1222" s="86"/>
    </row>
    <row r="1223" spans="2:2" x14ac:dyDescent="0.25">
      <c r="B1223" s="86"/>
    </row>
    <row r="1224" spans="2:2" x14ac:dyDescent="0.25">
      <c r="B1224" s="86"/>
    </row>
    <row r="1225" spans="2:2" x14ac:dyDescent="0.25">
      <c r="B1225" s="86"/>
    </row>
    <row r="1226" spans="2:2" x14ac:dyDescent="0.25">
      <c r="B1226" s="86"/>
    </row>
    <row r="1227" spans="2:2" x14ac:dyDescent="0.25">
      <c r="B1227" s="86"/>
    </row>
    <row r="1228" spans="2:2" x14ac:dyDescent="0.25">
      <c r="B1228" s="86"/>
    </row>
    <row r="1229" spans="2:2" x14ac:dyDescent="0.25">
      <c r="B1229" s="86"/>
    </row>
    <row r="1230" spans="2:2" x14ac:dyDescent="0.25">
      <c r="B1230" s="86"/>
    </row>
    <row r="1231" spans="2:2" x14ac:dyDescent="0.25">
      <c r="B1231" s="86"/>
    </row>
    <row r="1232" spans="2:2" x14ac:dyDescent="0.25">
      <c r="B1232" s="86"/>
    </row>
    <row r="1233" spans="2:2" x14ac:dyDescent="0.25">
      <c r="B1233" s="86"/>
    </row>
    <row r="1234" spans="2:2" x14ac:dyDescent="0.25">
      <c r="B1234" s="86"/>
    </row>
    <row r="1235" spans="2:2" x14ac:dyDescent="0.25">
      <c r="B1235" s="86"/>
    </row>
    <row r="1236" spans="2:2" x14ac:dyDescent="0.25">
      <c r="B1236" s="86"/>
    </row>
    <row r="1237" spans="2:2" x14ac:dyDescent="0.25">
      <c r="B1237" s="86"/>
    </row>
    <row r="1238" spans="2:2" x14ac:dyDescent="0.25">
      <c r="B1238" s="86"/>
    </row>
    <row r="1239" spans="2:2" x14ac:dyDescent="0.25">
      <c r="B1239" s="86"/>
    </row>
    <row r="1240" spans="2:2" x14ac:dyDescent="0.25">
      <c r="B1240" s="86"/>
    </row>
    <row r="1241" spans="2:2" x14ac:dyDescent="0.25">
      <c r="B1241" s="86"/>
    </row>
    <row r="1242" spans="2:2" x14ac:dyDescent="0.25">
      <c r="B1242" s="86"/>
    </row>
    <row r="1243" spans="2:2" x14ac:dyDescent="0.25">
      <c r="B1243" s="86"/>
    </row>
    <row r="1244" spans="2:2" x14ac:dyDescent="0.25">
      <c r="B1244" s="86"/>
    </row>
    <row r="1245" spans="2:2" x14ac:dyDescent="0.25">
      <c r="B1245" s="86"/>
    </row>
    <row r="1246" spans="2:2" x14ac:dyDescent="0.25">
      <c r="B1246" s="86"/>
    </row>
    <row r="1247" spans="2:2" x14ac:dyDescent="0.25">
      <c r="B1247" s="86"/>
    </row>
    <row r="1248" spans="2:2" x14ac:dyDescent="0.25">
      <c r="B1248" s="86"/>
    </row>
    <row r="1249" spans="2:2" x14ac:dyDescent="0.25">
      <c r="B1249" s="86"/>
    </row>
    <row r="1250" spans="2:2" x14ac:dyDescent="0.25">
      <c r="B1250" s="86"/>
    </row>
    <row r="1251" spans="2:2" x14ac:dyDescent="0.25">
      <c r="B1251" s="86"/>
    </row>
    <row r="1252" spans="2:2" x14ac:dyDescent="0.25">
      <c r="B1252" s="86"/>
    </row>
    <row r="1253" spans="2:2" x14ac:dyDescent="0.25">
      <c r="B1253" s="86"/>
    </row>
    <row r="1254" spans="2:2" x14ac:dyDescent="0.25">
      <c r="B1254" s="86"/>
    </row>
    <row r="1255" spans="2:2" x14ac:dyDescent="0.25">
      <c r="B1255" s="86"/>
    </row>
    <row r="1256" spans="2:2" x14ac:dyDescent="0.25">
      <c r="B1256" s="86"/>
    </row>
    <row r="1257" spans="2:2" x14ac:dyDescent="0.25">
      <c r="B1257" s="86"/>
    </row>
    <row r="1258" spans="2:2" x14ac:dyDescent="0.25">
      <c r="B1258" s="86"/>
    </row>
    <row r="1259" spans="2:2" x14ac:dyDescent="0.25">
      <c r="B1259" s="86"/>
    </row>
    <row r="1260" spans="2:2" x14ac:dyDescent="0.25">
      <c r="B1260" s="86"/>
    </row>
    <row r="1261" spans="2:2" x14ac:dyDescent="0.25">
      <c r="B1261" s="86"/>
    </row>
    <row r="1262" spans="2:2" x14ac:dyDescent="0.25">
      <c r="B1262" s="86"/>
    </row>
    <row r="1263" spans="2:2" x14ac:dyDescent="0.25">
      <c r="B1263" s="86"/>
    </row>
    <row r="1264" spans="2:2" x14ac:dyDescent="0.25">
      <c r="B1264" s="86"/>
    </row>
    <row r="1265" spans="2:2" x14ac:dyDescent="0.25">
      <c r="B1265" s="86"/>
    </row>
    <row r="1266" spans="2:2" x14ac:dyDescent="0.25">
      <c r="B1266" s="86"/>
    </row>
    <row r="1267" spans="2:2" x14ac:dyDescent="0.25">
      <c r="B1267" s="86"/>
    </row>
    <row r="1268" spans="2:2" x14ac:dyDescent="0.25">
      <c r="B1268" s="86"/>
    </row>
    <row r="1269" spans="2:2" x14ac:dyDescent="0.25">
      <c r="B1269" s="86"/>
    </row>
    <row r="1270" spans="2:2" x14ac:dyDescent="0.25">
      <c r="B1270" s="86"/>
    </row>
    <row r="1271" spans="2:2" x14ac:dyDescent="0.25">
      <c r="B1271" s="86"/>
    </row>
    <row r="1272" spans="2:2" x14ac:dyDescent="0.25">
      <c r="B1272" s="86"/>
    </row>
    <row r="1273" spans="2:2" x14ac:dyDescent="0.25">
      <c r="B1273" s="86"/>
    </row>
    <row r="1274" spans="2:2" x14ac:dyDescent="0.25">
      <c r="B1274" s="86"/>
    </row>
    <row r="1275" spans="2:2" x14ac:dyDescent="0.25">
      <c r="B1275" s="86"/>
    </row>
    <row r="1276" spans="2:2" x14ac:dyDescent="0.25">
      <c r="B1276" s="86"/>
    </row>
    <row r="1277" spans="2:2" x14ac:dyDescent="0.25">
      <c r="B1277" s="86"/>
    </row>
    <row r="1278" spans="2:2" x14ac:dyDescent="0.25">
      <c r="B1278" s="86"/>
    </row>
    <row r="1279" spans="2:2" x14ac:dyDescent="0.25">
      <c r="B1279" s="86"/>
    </row>
    <row r="1280" spans="2:2" x14ac:dyDescent="0.25">
      <c r="B1280" s="86"/>
    </row>
    <row r="1281" spans="2:2" x14ac:dyDescent="0.25">
      <c r="B1281" s="86"/>
    </row>
    <row r="1282" spans="2:2" x14ac:dyDescent="0.25">
      <c r="B1282" s="86"/>
    </row>
    <row r="1283" spans="2:2" x14ac:dyDescent="0.25">
      <c r="B1283" s="86"/>
    </row>
    <row r="1284" spans="2:2" x14ac:dyDescent="0.25">
      <c r="B1284" s="86"/>
    </row>
    <row r="1285" spans="2:2" x14ac:dyDescent="0.25">
      <c r="B1285" s="86"/>
    </row>
    <row r="1286" spans="2:2" x14ac:dyDescent="0.25">
      <c r="B1286" s="86"/>
    </row>
    <row r="1287" spans="2:2" x14ac:dyDescent="0.25">
      <c r="B1287" s="86"/>
    </row>
    <row r="1288" spans="2:2" x14ac:dyDescent="0.25">
      <c r="B1288" s="86"/>
    </row>
    <row r="1289" spans="2:2" x14ac:dyDescent="0.25">
      <c r="B1289" s="86"/>
    </row>
    <row r="1290" spans="2:2" x14ac:dyDescent="0.25">
      <c r="B1290" s="86"/>
    </row>
    <row r="1291" spans="2:2" x14ac:dyDescent="0.25">
      <c r="B1291" s="86"/>
    </row>
    <row r="1292" spans="2:2" x14ac:dyDescent="0.25">
      <c r="B1292" s="86"/>
    </row>
    <row r="1293" spans="2:2" x14ac:dyDescent="0.25">
      <c r="B1293" s="86"/>
    </row>
    <row r="1294" spans="2:2" x14ac:dyDescent="0.25">
      <c r="B1294" s="86"/>
    </row>
    <row r="1295" spans="2:2" x14ac:dyDescent="0.25">
      <c r="B1295" s="86"/>
    </row>
    <row r="1296" spans="2:2" x14ac:dyDescent="0.25">
      <c r="B1296" s="86"/>
    </row>
    <row r="1297" spans="2:2" x14ac:dyDescent="0.25">
      <c r="B1297" s="86"/>
    </row>
    <row r="1298" spans="2:2" x14ac:dyDescent="0.25">
      <c r="B1298" s="86"/>
    </row>
    <row r="1299" spans="2:2" x14ac:dyDescent="0.25">
      <c r="B1299" s="86"/>
    </row>
    <row r="1300" spans="2:2" x14ac:dyDescent="0.25">
      <c r="B1300" s="86"/>
    </row>
    <row r="1301" spans="2:2" x14ac:dyDescent="0.25">
      <c r="B1301" s="86"/>
    </row>
    <row r="1302" spans="2:2" x14ac:dyDescent="0.25">
      <c r="B1302" s="86"/>
    </row>
    <row r="1303" spans="2:2" x14ac:dyDescent="0.25">
      <c r="B1303" s="86"/>
    </row>
    <row r="1304" spans="2:2" x14ac:dyDescent="0.25">
      <c r="B1304" s="86"/>
    </row>
    <row r="1305" spans="2:2" x14ac:dyDescent="0.25">
      <c r="B1305" s="86"/>
    </row>
    <row r="1306" spans="2:2" x14ac:dyDescent="0.25">
      <c r="B1306" s="86"/>
    </row>
    <row r="1307" spans="2:2" x14ac:dyDescent="0.25">
      <c r="B1307" s="86"/>
    </row>
    <row r="1308" spans="2:2" x14ac:dyDescent="0.25">
      <c r="B1308" s="86"/>
    </row>
    <row r="1309" spans="2:2" x14ac:dyDescent="0.25">
      <c r="B1309" s="86"/>
    </row>
    <row r="1310" spans="2:2" x14ac:dyDescent="0.25">
      <c r="B1310" s="86"/>
    </row>
    <row r="1311" spans="2:2" x14ac:dyDescent="0.25">
      <c r="B1311" s="86"/>
    </row>
    <row r="1312" spans="2:2" x14ac:dyDescent="0.25">
      <c r="B1312" s="86"/>
    </row>
    <row r="1313" spans="2:2" x14ac:dyDescent="0.25">
      <c r="B1313" s="86"/>
    </row>
    <row r="1314" spans="2:2" x14ac:dyDescent="0.25">
      <c r="B1314" s="86"/>
    </row>
    <row r="1315" spans="2:2" x14ac:dyDescent="0.25">
      <c r="B1315" s="86"/>
    </row>
    <row r="1316" spans="2:2" x14ac:dyDescent="0.25">
      <c r="B1316" s="86"/>
    </row>
    <row r="1317" spans="2:2" x14ac:dyDescent="0.25">
      <c r="B1317" s="86"/>
    </row>
    <row r="1318" spans="2:2" x14ac:dyDescent="0.25">
      <c r="B1318" s="86"/>
    </row>
    <row r="1319" spans="2:2" x14ac:dyDescent="0.25">
      <c r="B1319" s="86"/>
    </row>
    <row r="1320" spans="2:2" x14ac:dyDescent="0.25">
      <c r="B1320" s="86"/>
    </row>
    <row r="1321" spans="2:2" x14ac:dyDescent="0.25">
      <c r="B1321" s="86"/>
    </row>
    <row r="1322" spans="2:2" x14ac:dyDescent="0.25">
      <c r="B1322" s="86"/>
    </row>
    <row r="1323" spans="2:2" x14ac:dyDescent="0.25">
      <c r="B1323" s="86"/>
    </row>
    <row r="1324" spans="2:2" x14ac:dyDescent="0.25">
      <c r="B1324" s="86"/>
    </row>
    <row r="1325" spans="2:2" x14ac:dyDescent="0.25">
      <c r="B1325" s="86"/>
    </row>
    <row r="1326" spans="2:2" x14ac:dyDescent="0.25">
      <c r="B1326" s="86"/>
    </row>
    <row r="1327" spans="2:2" x14ac:dyDescent="0.25">
      <c r="B1327" s="86"/>
    </row>
    <row r="1328" spans="2:2" x14ac:dyDescent="0.25">
      <c r="B1328" s="86"/>
    </row>
    <row r="1329" spans="2:2" x14ac:dyDescent="0.25">
      <c r="B1329" s="86"/>
    </row>
    <row r="1330" spans="2:2" x14ac:dyDescent="0.25">
      <c r="B1330" s="86"/>
    </row>
    <row r="1331" spans="2:2" x14ac:dyDescent="0.25">
      <c r="B1331" s="86"/>
    </row>
    <row r="1332" spans="2:2" x14ac:dyDescent="0.25">
      <c r="B1332" s="86"/>
    </row>
    <row r="1333" spans="2:2" x14ac:dyDescent="0.25">
      <c r="B1333" s="86"/>
    </row>
    <row r="1334" spans="2:2" x14ac:dyDescent="0.25">
      <c r="B1334" s="86"/>
    </row>
    <row r="1335" spans="2:2" x14ac:dyDescent="0.25">
      <c r="B1335" s="86"/>
    </row>
    <row r="1336" spans="2:2" x14ac:dyDescent="0.25">
      <c r="B1336" s="86"/>
    </row>
    <row r="1337" spans="2:2" x14ac:dyDescent="0.25">
      <c r="B1337" s="86"/>
    </row>
    <row r="1338" spans="2:2" x14ac:dyDescent="0.25">
      <c r="B1338" s="86"/>
    </row>
    <row r="1339" spans="2:2" x14ac:dyDescent="0.25">
      <c r="B1339" s="86"/>
    </row>
    <row r="1340" spans="2:2" x14ac:dyDescent="0.25">
      <c r="B1340" s="86"/>
    </row>
    <row r="1341" spans="2:2" x14ac:dyDescent="0.25">
      <c r="B1341" s="86"/>
    </row>
    <row r="1342" spans="2:2" x14ac:dyDescent="0.25">
      <c r="B1342" s="86"/>
    </row>
    <row r="1343" spans="2:2" x14ac:dyDescent="0.25">
      <c r="B1343" s="86"/>
    </row>
    <row r="1344" spans="2:2" x14ac:dyDescent="0.25">
      <c r="B1344" s="86"/>
    </row>
    <row r="1345" spans="2:2" x14ac:dyDescent="0.25">
      <c r="B1345" s="86"/>
    </row>
    <row r="1346" spans="2:2" x14ac:dyDescent="0.25">
      <c r="B1346" s="86"/>
    </row>
    <row r="1347" spans="2:2" x14ac:dyDescent="0.25">
      <c r="B1347" s="86"/>
    </row>
    <row r="1348" spans="2:2" x14ac:dyDescent="0.25">
      <c r="B1348" s="86"/>
    </row>
    <row r="1349" spans="2:2" x14ac:dyDescent="0.25">
      <c r="B1349" s="86"/>
    </row>
    <row r="1350" spans="2:2" x14ac:dyDescent="0.25">
      <c r="B1350" s="86"/>
    </row>
    <row r="1351" spans="2:2" x14ac:dyDescent="0.25">
      <c r="B1351" s="86"/>
    </row>
    <row r="1352" spans="2:2" x14ac:dyDescent="0.25">
      <c r="B1352" s="86"/>
    </row>
    <row r="1353" spans="2:2" x14ac:dyDescent="0.25">
      <c r="B1353" s="86"/>
    </row>
    <row r="1354" spans="2:2" x14ac:dyDescent="0.25">
      <c r="B1354" s="86"/>
    </row>
    <row r="1355" spans="2:2" x14ac:dyDescent="0.25">
      <c r="B1355" s="86"/>
    </row>
    <row r="1356" spans="2:2" x14ac:dyDescent="0.25">
      <c r="B1356" s="86"/>
    </row>
    <row r="1357" spans="2:2" x14ac:dyDescent="0.25">
      <c r="B1357" s="86"/>
    </row>
    <row r="1358" spans="2:2" x14ac:dyDescent="0.25">
      <c r="B1358" s="86"/>
    </row>
    <row r="1359" spans="2:2" x14ac:dyDescent="0.25">
      <c r="B1359" s="86"/>
    </row>
    <row r="1360" spans="2:2" x14ac:dyDescent="0.25">
      <c r="B1360" s="86"/>
    </row>
    <row r="1361" spans="2:2" x14ac:dyDescent="0.25">
      <c r="B1361" s="86"/>
    </row>
    <row r="1362" spans="2:2" x14ac:dyDescent="0.25">
      <c r="B1362" s="86"/>
    </row>
    <row r="1363" spans="2:2" x14ac:dyDescent="0.25">
      <c r="B1363" s="86"/>
    </row>
    <row r="1364" spans="2:2" x14ac:dyDescent="0.25">
      <c r="B1364" s="86"/>
    </row>
    <row r="1365" spans="2:2" x14ac:dyDescent="0.25">
      <c r="B1365" s="86"/>
    </row>
    <row r="1366" spans="2:2" x14ac:dyDescent="0.25">
      <c r="B1366" s="86"/>
    </row>
    <row r="1367" spans="2:2" x14ac:dyDescent="0.25">
      <c r="B1367" s="86"/>
    </row>
    <row r="1368" spans="2:2" x14ac:dyDescent="0.25">
      <c r="B1368" s="86"/>
    </row>
    <row r="1369" spans="2:2" x14ac:dyDescent="0.25">
      <c r="B1369" s="86"/>
    </row>
    <row r="1370" spans="2:2" x14ac:dyDescent="0.25">
      <c r="B1370" s="86"/>
    </row>
    <row r="1371" spans="2:2" x14ac:dyDescent="0.25">
      <c r="B1371" s="86"/>
    </row>
    <row r="1372" spans="2:2" x14ac:dyDescent="0.25">
      <c r="B1372" s="86"/>
    </row>
    <row r="1373" spans="2:2" x14ac:dyDescent="0.25">
      <c r="B1373" s="86"/>
    </row>
    <row r="1374" spans="2:2" x14ac:dyDescent="0.25">
      <c r="B1374" s="86"/>
    </row>
    <row r="1375" spans="2:2" x14ac:dyDescent="0.25">
      <c r="B1375" s="86"/>
    </row>
    <row r="1376" spans="2:2" x14ac:dyDescent="0.25">
      <c r="B1376" s="86"/>
    </row>
    <row r="1377" spans="2:2" x14ac:dyDescent="0.25">
      <c r="B1377" s="86"/>
    </row>
    <row r="1378" spans="2:2" x14ac:dyDescent="0.25">
      <c r="B1378" s="86"/>
    </row>
    <row r="1379" spans="2:2" x14ac:dyDescent="0.25">
      <c r="B1379" s="86"/>
    </row>
    <row r="1380" spans="2:2" x14ac:dyDescent="0.25">
      <c r="B1380" s="86"/>
    </row>
    <row r="1381" spans="2:2" x14ac:dyDescent="0.25">
      <c r="B1381" s="86"/>
    </row>
    <row r="1382" spans="2:2" x14ac:dyDescent="0.25">
      <c r="B1382" s="86"/>
    </row>
    <row r="1383" spans="2:2" x14ac:dyDescent="0.25">
      <c r="B1383" s="86"/>
    </row>
    <row r="1384" spans="2:2" x14ac:dyDescent="0.25">
      <c r="B1384" s="86"/>
    </row>
    <row r="1385" spans="2:2" x14ac:dyDescent="0.25">
      <c r="B1385" s="86"/>
    </row>
    <row r="1386" spans="2:2" x14ac:dyDescent="0.25">
      <c r="B1386" s="86"/>
    </row>
    <row r="1387" spans="2:2" x14ac:dyDescent="0.25">
      <c r="B1387" s="86"/>
    </row>
    <row r="1388" spans="2:2" x14ac:dyDescent="0.25">
      <c r="B1388" s="86"/>
    </row>
    <row r="1389" spans="2:2" x14ac:dyDescent="0.25">
      <c r="B1389" s="86"/>
    </row>
    <row r="1390" spans="2:2" x14ac:dyDescent="0.25">
      <c r="B1390" s="86"/>
    </row>
    <row r="1391" spans="2:2" x14ac:dyDescent="0.25">
      <c r="B1391" s="86"/>
    </row>
    <row r="1392" spans="2:2" x14ac:dyDescent="0.25">
      <c r="B1392" s="86"/>
    </row>
    <row r="1393" spans="2:2" x14ac:dyDescent="0.25">
      <c r="B1393" s="86"/>
    </row>
    <row r="1394" spans="2:2" x14ac:dyDescent="0.25">
      <c r="B1394" s="86"/>
    </row>
    <row r="1395" spans="2:2" x14ac:dyDescent="0.25">
      <c r="B1395" s="86"/>
    </row>
    <row r="1396" spans="2:2" x14ac:dyDescent="0.25">
      <c r="B1396" s="86"/>
    </row>
    <row r="1397" spans="2:2" x14ac:dyDescent="0.25">
      <c r="B1397" s="86"/>
    </row>
    <row r="1398" spans="2:2" x14ac:dyDescent="0.25">
      <c r="B1398" s="86"/>
    </row>
    <row r="1399" spans="2:2" x14ac:dyDescent="0.25">
      <c r="B1399" s="86"/>
    </row>
    <row r="1400" spans="2:2" x14ac:dyDescent="0.25">
      <c r="B1400" s="86"/>
    </row>
    <row r="1401" spans="2:2" x14ac:dyDescent="0.25">
      <c r="B1401" s="86"/>
    </row>
    <row r="1402" spans="2:2" x14ac:dyDescent="0.25">
      <c r="B1402" s="86"/>
    </row>
    <row r="1403" spans="2:2" x14ac:dyDescent="0.25">
      <c r="B1403" s="86"/>
    </row>
    <row r="1404" spans="2:2" x14ac:dyDescent="0.25">
      <c r="B1404" s="86"/>
    </row>
    <row r="1405" spans="2:2" x14ac:dyDescent="0.25">
      <c r="B1405" s="86"/>
    </row>
    <row r="1406" spans="2:2" x14ac:dyDescent="0.25">
      <c r="B1406" s="86"/>
    </row>
    <row r="1407" spans="2:2" x14ac:dyDescent="0.25">
      <c r="B1407" s="86"/>
    </row>
    <row r="1408" spans="2:2" x14ac:dyDescent="0.25">
      <c r="B1408" s="86"/>
    </row>
    <row r="1409" spans="2:2" x14ac:dyDescent="0.25">
      <c r="B1409" s="86"/>
    </row>
    <row r="1410" spans="2:2" x14ac:dyDescent="0.25">
      <c r="B1410" s="86"/>
    </row>
    <row r="1411" spans="2:2" x14ac:dyDescent="0.25">
      <c r="B1411" s="86"/>
    </row>
    <row r="1412" spans="2:2" x14ac:dyDescent="0.25">
      <c r="B1412" s="86"/>
    </row>
    <row r="1413" spans="2:2" x14ac:dyDescent="0.25">
      <c r="B1413" s="86"/>
    </row>
    <row r="1414" spans="2:2" x14ac:dyDescent="0.25">
      <c r="B1414" s="86"/>
    </row>
    <row r="1415" spans="2:2" x14ac:dyDescent="0.25">
      <c r="B1415" s="86"/>
    </row>
    <row r="1416" spans="2:2" x14ac:dyDescent="0.25">
      <c r="B1416" s="86"/>
    </row>
    <row r="1417" spans="2:2" x14ac:dyDescent="0.25">
      <c r="B1417" s="86"/>
    </row>
    <row r="1418" spans="2:2" x14ac:dyDescent="0.25">
      <c r="B1418" s="86"/>
    </row>
    <row r="1419" spans="2:2" x14ac:dyDescent="0.25">
      <c r="B1419" s="86"/>
    </row>
    <row r="1420" spans="2:2" x14ac:dyDescent="0.25">
      <c r="B1420" s="86"/>
    </row>
    <row r="1421" spans="2:2" x14ac:dyDescent="0.25">
      <c r="B1421" s="86"/>
    </row>
    <row r="1422" spans="2:2" x14ac:dyDescent="0.25">
      <c r="B1422" s="86"/>
    </row>
    <row r="1423" spans="2:2" x14ac:dyDescent="0.25">
      <c r="B1423" s="86"/>
    </row>
    <row r="1424" spans="2:2" x14ac:dyDescent="0.25">
      <c r="B1424" s="86"/>
    </row>
    <row r="1425" spans="2:2" x14ac:dyDescent="0.25">
      <c r="B1425" s="86"/>
    </row>
    <row r="1426" spans="2:2" x14ac:dyDescent="0.25">
      <c r="B1426" s="86"/>
    </row>
    <row r="1427" spans="2:2" x14ac:dyDescent="0.25">
      <c r="B1427" s="86"/>
    </row>
    <row r="1428" spans="2:2" x14ac:dyDescent="0.25">
      <c r="B1428" s="86"/>
    </row>
    <row r="1429" spans="2:2" x14ac:dyDescent="0.25">
      <c r="B1429" s="86"/>
    </row>
    <row r="1430" spans="2:2" x14ac:dyDescent="0.25">
      <c r="B1430" s="86"/>
    </row>
    <row r="1431" spans="2:2" x14ac:dyDescent="0.25">
      <c r="B1431" s="86"/>
    </row>
    <row r="1432" spans="2:2" x14ac:dyDescent="0.25">
      <c r="B1432" s="86"/>
    </row>
    <row r="1433" spans="2:2" x14ac:dyDescent="0.25">
      <c r="B1433" s="86"/>
    </row>
    <row r="1434" spans="2:2" x14ac:dyDescent="0.25">
      <c r="B1434" s="86"/>
    </row>
    <row r="1435" spans="2:2" x14ac:dyDescent="0.25">
      <c r="B1435" s="86"/>
    </row>
    <row r="1436" spans="2:2" x14ac:dyDescent="0.25">
      <c r="B1436" s="86"/>
    </row>
    <row r="1437" spans="2:2" x14ac:dyDescent="0.25">
      <c r="B1437" s="86"/>
    </row>
    <row r="1438" spans="2:2" x14ac:dyDescent="0.25">
      <c r="B1438" s="86"/>
    </row>
    <row r="1439" spans="2:2" x14ac:dyDescent="0.25">
      <c r="B1439" s="86"/>
    </row>
    <row r="1440" spans="2:2" x14ac:dyDescent="0.25">
      <c r="B1440" s="86"/>
    </row>
    <row r="1441" spans="2:2" x14ac:dyDescent="0.25">
      <c r="B1441" s="86"/>
    </row>
    <row r="1442" spans="2:2" x14ac:dyDescent="0.25">
      <c r="B1442" s="86"/>
    </row>
    <row r="1443" spans="2:2" x14ac:dyDescent="0.25">
      <c r="B1443" s="86"/>
    </row>
    <row r="1444" spans="2:2" x14ac:dyDescent="0.25">
      <c r="B1444" s="86"/>
    </row>
    <row r="1445" spans="2:2" x14ac:dyDescent="0.25">
      <c r="B1445" s="86"/>
    </row>
    <row r="1446" spans="2:2" x14ac:dyDescent="0.25">
      <c r="B1446" s="86"/>
    </row>
    <row r="1447" spans="2:2" x14ac:dyDescent="0.25">
      <c r="B1447" s="86"/>
    </row>
    <row r="1448" spans="2:2" x14ac:dyDescent="0.25">
      <c r="B1448" s="86"/>
    </row>
    <row r="1449" spans="2:2" x14ac:dyDescent="0.25">
      <c r="B1449" s="86"/>
    </row>
    <row r="1450" spans="2:2" x14ac:dyDescent="0.25">
      <c r="B1450" s="86"/>
    </row>
    <row r="1451" spans="2:2" x14ac:dyDescent="0.25">
      <c r="B1451" s="86"/>
    </row>
    <row r="1452" spans="2:2" x14ac:dyDescent="0.25">
      <c r="B1452" s="86"/>
    </row>
    <row r="1453" spans="2:2" x14ac:dyDescent="0.25">
      <c r="B1453" s="86"/>
    </row>
    <row r="1454" spans="2:2" x14ac:dyDescent="0.25">
      <c r="B1454" s="86"/>
    </row>
    <row r="1455" spans="2:2" x14ac:dyDescent="0.25">
      <c r="B1455" s="86"/>
    </row>
    <row r="1456" spans="2:2" x14ac:dyDescent="0.25">
      <c r="B1456" s="86"/>
    </row>
    <row r="1457" spans="2:2" x14ac:dyDescent="0.25">
      <c r="B1457" s="86"/>
    </row>
    <row r="1458" spans="2:2" x14ac:dyDescent="0.25">
      <c r="B1458" s="86"/>
    </row>
    <row r="1459" spans="2:2" x14ac:dyDescent="0.25">
      <c r="B1459" s="86"/>
    </row>
    <row r="1460" spans="2:2" x14ac:dyDescent="0.25">
      <c r="B1460" s="86"/>
    </row>
    <row r="1461" spans="2:2" x14ac:dyDescent="0.25">
      <c r="B1461" s="86"/>
    </row>
    <row r="1462" spans="2:2" x14ac:dyDescent="0.25">
      <c r="B1462" s="86"/>
    </row>
    <row r="1463" spans="2:2" x14ac:dyDescent="0.25">
      <c r="B1463" s="86"/>
    </row>
    <row r="1464" spans="2:2" x14ac:dyDescent="0.25">
      <c r="B1464" s="86"/>
    </row>
    <row r="1465" spans="2:2" x14ac:dyDescent="0.25">
      <c r="B1465" s="86"/>
    </row>
    <row r="1466" spans="2:2" x14ac:dyDescent="0.25">
      <c r="B1466" s="86"/>
    </row>
    <row r="1467" spans="2:2" x14ac:dyDescent="0.25">
      <c r="B1467" s="86"/>
    </row>
    <row r="1468" spans="2:2" x14ac:dyDescent="0.25">
      <c r="B1468" s="86"/>
    </row>
    <row r="1469" spans="2:2" x14ac:dyDescent="0.25">
      <c r="B1469" s="86"/>
    </row>
    <row r="1470" spans="2:2" x14ac:dyDescent="0.25">
      <c r="B1470" s="86"/>
    </row>
    <row r="1471" spans="2:2" x14ac:dyDescent="0.25">
      <c r="B1471" s="86"/>
    </row>
    <row r="1472" spans="2:2" x14ac:dyDescent="0.25">
      <c r="B1472" s="86"/>
    </row>
    <row r="1473" spans="2:2" x14ac:dyDescent="0.25">
      <c r="B1473" s="86"/>
    </row>
    <row r="1474" spans="2:2" x14ac:dyDescent="0.25">
      <c r="B1474" s="86"/>
    </row>
    <row r="1475" spans="2:2" x14ac:dyDescent="0.25">
      <c r="B1475" s="86"/>
    </row>
    <row r="1476" spans="2:2" x14ac:dyDescent="0.25">
      <c r="B1476" s="86"/>
    </row>
    <row r="1477" spans="2:2" x14ac:dyDescent="0.25">
      <c r="B1477" s="86"/>
    </row>
    <row r="1478" spans="2:2" x14ac:dyDescent="0.25">
      <c r="B1478" s="86"/>
    </row>
    <row r="1479" spans="2:2" x14ac:dyDescent="0.25">
      <c r="B1479" s="86"/>
    </row>
    <row r="1480" spans="2:2" x14ac:dyDescent="0.25">
      <c r="B1480" s="86"/>
    </row>
    <row r="1481" spans="2:2" x14ac:dyDescent="0.25">
      <c r="B1481" s="86"/>
    </row>
    <row r="1482" spans="2:2" x14ac:dyDescent="0.25">
      <c r="B1482" s="86"/>
    </row>
    <row r="1483" spans="2:2" x14ac:dyDescent="0.25">
      <c r="B1483" s="86"/>
    </row>
    <row r="1484" spans="2:2" x14ac:dyDescent="0.25">
      <c r="B1484" s="86"/>
    </row>
    <row r="1485" spans="2:2" x14ac:dyDescent="0.25">
      <c r="B1485" s="86"/>
    </row>
    <row r="1486" spans="2:2" x14ac:dyDescent="0.25">
      <c r="B1486" s="86"/>
    </row>
    <row r="1487" spans="2:2" x14ac:dyDescent="0.25">
      <c r="B1487" s="86"/>
    </row>
    <row r="1488" spans="2:2" x14ac:dyDescent="0.25">
      <c r="B1488" s="86"/>
    </row>
    <row r="1489" spans="2:2" x14ac:dyDescent="0.25">
      <c r="B1489" s="86"/>
    </row>
    <row r="1490" spans="2:2" x14ac:dyDescent="0.25">
      <c r="B1490" s="86"/>
    </row>
    <row r="1491" spans="2:2" x14ac:dyDescent="0.25">
      <c r="B1491" s="86"/>
    </row>
    <row r="1492" spans="2:2" x14ac:dyDescent="0.25">
      <c r="B1492" s="86"/>
    </row>
    <row r="1493" spans="2:2" x14ac:dyDescent="0.25">
      <c r="B1493" s="86"/>
    </row>
    <row r="1494" spans="2:2" x14ac:dyDescent="0.25">
      <c r="B1494" s="86"/>
    </row>
    <row r="1495" spans="2:2" x14ac:dyDescent="0.25">
      <c r="B1495" s="86"/>
    </row>
    <row r="1496" spans="2:2" x14ac:dyDescent="0.25">
      <c r="B1496" s="86"/>
    </row>
    <row r="1497" spans="2:2" x14ac:dyDescent="0.25">
      <c r="B1497" s="86"/>
    </row>
    <row r="1498" spans="2:2" x14ac:dyDescent="0.25">
      <c r="B1498" s="86"/>
    </row>
    <row r="1499" spans="2:2" x14ac:dyDescent="0.25">
      <c r="B1499" s="86"/>
    </row>
    <row r="1500" spans="2:2" x14ac:dyDescent="0.25">
      <c r="B1500" s="86"/>
    </row>
    <row r="1501" spans="2:2" x14ac:dyDescent="0.25">
      <c r="B1501" s="86"/>
    </row>
    <row r="1502" spans="2:2" x14ac:dyDescent="0.25">
      <c r="B1502" s="86"/>
    </row>
    <row r="1503" spans="2:2" x14ac:dyDescent="0.25">
      <c r="B1503" s="86"/>
    </row>
    <row r="1504" spans="2:2" x14ac:dyDescent="0.25">
      <c r="B1504" s="86"/>
    </row>
    <row r="1505" spans="2:2" x14ac:dyDescent="0.25">
      <c r="B1505" s="86"/>
    </row>
    <row r="1506" spans="2:2" x14ac:dyDescent="0.25">
      <c r="B1506" s="86"/>
    </row>
    <row r="1507" spans="2:2" x14ac:dyDescent="0.25">
      <c r="B1507" s="86"/>
    </row>
    <row r="1508" spans="2:2" x14ac:dyDescent="0.25">
      <c r="B1508" s="86"/>
    </row>
    <row r="1509" spans="2:2" x14ac:dyDescent="0.25">
      <c r="B1509" s="86"/>
    </row>
    <row r="1510" spans="2:2" x14ac:dyDescent="0.25">
      <c r="B1510" s="86"/>
    </row>
    <row r="1511" spans="2:2" x14ac:dyDescent="0.25">
      <c r="B1511" s="86"/>
    </row>
    <row r="1512" spans="2:2" x14ac:dyDescent="0.25">
      <c r="B1512" s="86"/>
    </row>
    <row r="1513" spans="2:2" x14ac:dyDescent="0.25">
      <c r="B1513" s="86"/>
    </row>
    <row r="1514" spans="2:2" x14ac:dyDescent="0.25">
      <c r="B1514" s="86"/>
    </row>
    <row r="1515" spans="2:2" x14ac:dyDescent="0.25">
      <c r="B1515" s="86"/>
    </row>
    <row r="1516" spans="2:2" x14ac:dyDescent="0.25">
      <c r="B1516" s="86"/>
    </row>
    <row r="1517" spans="2:2" x14ac:dyDescent="0.25">
      <c r="B1517" s="86"/>
    </row>
    <row r="1518" spans="2:2" x14ac:dyDescent="0.25">
      <c r="B1518" s="86"/>
    </row>
    <row r="1519" spans="2:2" x14ac:dyDescent="0.25">
      <c r="B1519" s="86"/>
    </row>
    <row r="1520" spans="2:2" x14ac:dyDescent="0.25">
      <c r="B1520" s="86"/>
    </row>
    <row r="1521" spans="2:2" x14ac:dyDescent="0.25">
      <c r="B1521" s="86"/>
    </row>
    <row r="1522" spans="2:2" x14ac:dyDescent="0.25">
      <c r="B1522" s="86"/>
    </row>
    <row r="1523" spans="2:2" x14ac:dyDescent="0.25">
      <c r="B1523" s="86"/>
    </row>
    <row r="1524" spans="2:2" x14ac:dyDescent="0.25">
      <c r="B1524" s="86"/>
    </row>
    <row r="1525" spans="2:2" x14ac:dyDescent="0.25">
      <c r="B1525" s="86"/>
    </row>
    <row r="1526" spans="2:2" x14ac:dyDescent="0.25">
      <c r="B1526" s="86"/>
    </row>
    <row r="1527" spans="2:2" x14ac:dyDescent="0.25">
      <c r="B1527" s="86"/>
    </row>
    <row r="1528" spans="2:2" x14ac:dyDescent="0.25">
      <c r="B1528" s="86"/>
    </row>
    <row r="1529" spans="2:2" x14ac:dyDescent="0.25">
      <c r="B1529" s="86"/>
    </row>
    <row r="1530" spans="2:2" x14ac:dyDescent="0.25">
      <c r="B1530" s="86"/>
    </row>
    <row r="1531" spans="2:2" x14ac:dyDescent="0.25">
      <c r="B1531" s="86"/>
    </row>
    <row r="1532" spans="2:2" x14ac:dyDescent="0.25">
      <c r="B1532" s="86"/>
    </row>
    <row r="1533" spans="2:2" x14ac:dyDescent="0.25">
      <c r="B1533" s="86"/>
    </row>
    <row r="1534" spans="2:2" x14ac:dyDescent="0.25">
      <c r="B1534" s="86"/>
    </row>
    <row r="1535" spans="2:2" x14ac:dyDescent="0.25">
      <c r="B1535" s="86"/>
    </row>
    <row r="1536" spans="2:2" x14ac:dyDescent="0.25">
      <c r="B1536" s="86"/>
    </row>
    <row r="1537" spans="2:2" x14ac:dyDescent="0.25">
      <c r="B1537" s="86"/>
    </row>
    <row r="1538" spans="2:2" x14ac:dyDescent="0.25">
      <c r="B1538" s="86"/>
    </row>
    <row r="1539" spans="2:2" x14ac:dyDescent="0.25">
      <c r="B1539" s="86"/>
    </row>
    <row r="1540" spans="2:2" x14ac:dyDescent="0.25">
      <c r="B1540" s="86"/>
    </row>
    <row r="1541" spans="2:2" x14ac:dyDescent="0.25">
      <c r="B1541" s="86"/>
    </row>
    <row r="1542" spans="2:2" x14ac:dyDescent="0.25">
      <c r="B1542" s="86"/>
    </row>
    <row r="1543" spans="2:2" x14ac:dyDescent="0.25">
      <c r="B1543" s="86"/>
    </row>
    <row r="1544" spans="2:2" x14ac:dyDescent="0.25">
      <c r="B1544" s="86"/>
    </row>
    <row r="1545" spans="2:2" x14ac:dyDescent="0.25">
      <c r="B1545" s="86"/>
    </row>
    <row r="1546" spans="2:2" x14ac:dyDescent="0.25">
      <c r="B1546" s="86"/>
    </row>
    <row r="1547" spans="2:2" x14ac:dyDescent="0.25">
      <c r="B1547" s="86"/>
    </row>
    <row r="1548" spans="2:2" x14ac:dyDescent="0.25">
      <c r="B1548" s="86"/>
    </row>
    <row r="1549" spans="2:2" x14ac:dyDescent="0.25">
      <c r="B1549" s="86"/>
    </row>
    <row r="1550" spans="2:2" x14ac:dyDescent="0.25">
      <c r="B1550" s="86"/>
    </row>
    <row r="1551" spans="2:2" x14ac:dyDescent="0.25">
      <c r="B1551" s="86"/>
    </row>
    <row r="1552" spans="2:2" x14ac:dyDescent="0.25">
      <c r="B1552" s="86"/>
    </row>
    <row r="1553" spans="2:2" x14ac:dyDescent="0.25">
      <c r="B1553" s="86"/>
    </row>
    <row r="1554" spans="2:2" x14ac:dyDescent="0.25">
      <c r="B1554" s="86"/>
    </row>
    <row r="1555" spans="2:2" x14ac:dyDescent="0.25">
      <c r="B1555" s="86"/>
    </row>
    <row r="1556" spans="2:2" x14ac:dyDescent="0.25">
      <c r="B1556" s="86"/>
    </row>
    <row r="1557" spans="2:2" x14ac:dyDescent="0.25">
      <c r="B1557" s="86"/>
    </row>
    <row r="1558" spans="2:2" x14ac:dyDescent="0.25">
      <c r="B1558" s="86"/>
    </row>
    <row r="1559" spans="2:2" x14ac:dyDescent="0.25">
      <c r="B1559" s="86"/>
    </row>
    <row r="1560" spans="2:2" x14ac:dyDescent="0.25">
      <c r="B1560" s="86"/>
    </row>
    <row r="1561" spans="2:2" x14ac:dyDescent="0.25">
      <c r="B1561" s="86"/>
    </row>
    <row r="1562" spans="2:2" x14ac:dyDescent="0.25">
      <c r="B1562" s="86"/>
    </row>
    <row r="1563" spans="2:2" x14ac:dyDescent="0.25">
      <c r="B1563" s="86"/>
    </row>
    <row r="1564" spans="2:2" x14ac:dyDescent="0.25">
      <c r="B1564" s="86"/>
    </row>
    <row r="1565" spans="2:2" x14ac:dyDescent="0.25">
      <c r="B1565" s="86"/>
    </row>
    <row r="1566" spans="2:2" x14ac:dyDescent="0.25">
      <c r="B1566" s="86"/>
    </row>
    <row r="1567" spans="2:2" x14ac:dyDescent="0.25">
      <c r="B1567" s="86"/>
    </row>
    <row r="1568" spans="2:2" x14ac:dyDescent="0.25">
      <c r="B1568" s="86"/>
    </row>
    <row r="1569" spans="2:2" x14ac:dyDescent="0.25">
      <c r="B1569" s="86"/>
    </row>
    <row r="1570" spans="2:2" x14ac:dyDescent="0.25">
      <c r="B1570" s="86"/>
    </row>
    <row r="1571" spans="2:2" x14ac:dyDescent="0.25">
      <c r="B1571" s="86"/>
    </row>
    <row r="1572" spans="2:2" x14ac:dyDescent="0.25">
      <c r="B1572" s="86"/>
    </row>
    <row r="1573" spans="2:2" x14ac:dyDescent="0.25">
      <c r="B1573" s="86"/>
    </row>
    <row r="1574" spans="2:2" x14ac:dyDescent="0.25">
      <c r="B1574" s="86"/>
    </row>
    <row r="1575" spans="2:2" x14ac:dyDescent="0.25">
      <c r="B1575" s="86"/>
    </row>
    <row r="1576" spans="2:2" x14ac:dyDescent="0.25">
      <c r="B1576" s="86"/>
    </row>
    <row r="1577" spans="2:2" x14ac:dyDescent="0.25">
      <c r="B1577" s="86"/>
    </row>
    <row r="1578" spans="2:2" x14ac:dyDescent="0.25">
      <c r="B1578" s="86"/>
    </row>
    <row r="1579" spans="2:2" x14ac:dyDescent="0.25">
      <c r="B1579" s="86"/>
    </row>
    <row r="1580" spans="2:2" x14ac:dyDescent="0.25">
      <c r="B1580" s="86"/>
    </row>
    <row r="1581" spans="2:2" x14ac:dyDescent="0.25">
      <c r="B1581" s="86"/>
    </row>
    <row r="1582" spans="2:2" x14ac:dyDescent="0.25">
      <c r="B1582" s="86"/>
    </row>
    <row r="1583" spans="2:2" x14ac:dyDescent="0.25">
      <c r="B1583" s="86"/>
    </row>
    <row r="1584" spans="2:2" x14ac:dyDescent="0.25">
      <c r="B1584" s="86"/>
    </row>
    <row r="1585" spans="2:2" x14ac:dyDescent="0.25">
      <c r="B1585" s="86"/>
    </row>
    <row r="1586" spans="2:2" x14ac:dyDescent="0.25">
      <c r="B1586" s="86"/>
    </row>
    <row r="1587" spans="2:2" x14ac:dyDescent="0.25">
      <c r="B1587" s="86"/>
    </row>
    <row r="1588" spans="2:2" x14ac:dyDescent="0.25">
      <c r="B1588" s="86"/>
    </row>
    <row r="1589" spans="2:2" x14ac:dyDescent="0.25">
      <c r="B1589" s="86"/>
    </row>
    <row r="1590" spans="2:2" x14ac:dyDescent="0.25">
      <c r="B1590" s="86"/>
    </row>
    <row r="1591" spans="2:2" x14ac:dyDescent="0.25">
      <c r="B1591" s="86"/>
    </row>
    <row r="1592" spans="2:2" x14ac:dyDescent="0.25">
      <c r="B1592" s="86"/>
    </row>
    <row r="1593" spans="2:2" x14ac:dyDescent="0.25">
      <c r="B1593" s="86"/>
    </row>
    <row r="1594" spans="2:2" x14ac:dyDescent="0.25">
      <c r="B1594" s="86"/>
    </row>
    <row r="1595" spans="2:2" x14ac:dyDescent="0.25">
      <c r="B1595" s="86"/>
    </row>
    <row r="1596" spans="2:2" x14ac:dyDescent="0.25">
      <c r="B1596" s="86"/>
    </row>
    <row r="1597" spans="2:2" x14ac:dyDescent="0.25">
      <c r="B1597" s="86"/>
    </row>
    <row r="1598" spans="2:2" x14ac:dyDescent="0.25">
      <c r="B1598" s="86"/>
    </row>
    <row r="1599" spans="2:2" x14ac:dyDescent="0.25">
      <c r="B1599" s="86"/>
    </row>
    <row r="1600" spans="2:2" x14ac:dyDescent="0.25">
      <c r="B1600" s="86"/>
    </row>
    <row r="1601" spans="2:2" x14ac:dyDescent="0.25">
      <c r="B1601" s="86"/>
    </row>
    <row r="1602" spans="2:2" x14ac:dyDescent="0.25">
      <c r="B1602" s="86"/>
    </row>
    <row r="1603" spans="2:2" x14ac:dyDescent="0.25">
      <c r="B1603" s="86"/>
    </row>
    <row r="1604" spans="2:2" x14ac:dyDescent="0.25">
      <c r="B1604" s="86"/>
    </row>
    <row r="1605" spans="2:2" x14ac:dyDescent="0.25">
      <c r="B1605" s="86"/>
    </row>
    <row r="1606" spans="2:2" x14ac:dyDescent="0.25">
      <c r="B1606" s="86"/>
    </row>
    <row r="1607" spans="2:2" x14ac:dyDescent="0.25">
      <c r="B1607" s="86"/>
    </row>
    <row r="1608" spans="2:2" x14ac:dyDescent="0.25">
      <c r="B1608" s="86"/>
    </row>
    <row r="1609" spans="2:2" x14ac:dyDescent="0.25">
      <c r="B1609" s="86"/>
    </row>
    <row r="1610" spans="2:2" x14ac:dyDescent="0.25">
      <c r="B1610" s="86"/>
    </row>
    <row r="1611" spans="2:2" x14ac:dyDescent="0.25">
      <c r="B1611" s="86"/>
    </row>
    <row r="1612" spans="2:2" x14ac:dyDescent="0.25">
      <c r="B1612" s="86"/>
    </row>
    <row r="1613" spans="2:2" x14ac:dyDescent="0.25">
      <c r="B1613" s="86"/>
    </row>
    <row r="1614" spans="2:2" x14ac:dyDescent="0.25">
      <c r="B1614" s="86"/>
    </row>
    <row r="1615" spans="2:2" x14ac:dyDescent="0.25">
      <c r="B1615" s="86"/>
    </row>
    <row r="1616" spans="2:2" x14ac:dyDescent="0.25">
      <c r="B1616" s="86"/>
    </row>
    <row r="1617" spans="2:2" x14ac:dyDescent="0.25">
      <c r="B1617" s="86"/>
    </row>
    <row r="1618" spans="2:2" x14ac:dyDescent="0.25">
      <c r="B1618" s="86"/>
    </row>
    <row r="1619" spans="2:2" x14ac:dyDescent="0.25">
      <c r="B1619" s="86"/>
    </row>
    <row r="1620" spans="2:2" x14ac:dyDescent="0.25">
      <c r="B1620" s="86"/>
    </row>
    <row r="1621" spans="2:2" x14ac:dyDescent="0.25">
      <c r="B1621" s="86"/>
    </row>
    <row r="1622" spans="2:2" x14ac:dyDescent="0.25">
      <c r="B1622" s="86"/>
    </row>
    <row r="1623" spans="2:2" x14ac:dyDescent="0.25">
      <c r="B1623" s="86"/>
    </row>
    <row r="1624" spans="2:2" x14ac:dyDescent="0.25">
      <c r="B1624" s="86"/>
    </row>
    <row r="1625" spans="2:2" x14ac:dyDescent="0.25">
      <c r="B1625" s="86"/>
    </row>
    <row r="1626" spans="2:2" x14ac:dyDescent="0.25">
      <c r="B1626" s="86"/>
    </row>
    <row r="1627" spans="2:2" x14ac:dyDescent="0.25">
      <c r="B1627" s="86"/>
    </row>
    <row r="1628" spans="2:2" x14ac:dyDescent="0.25">
      <c r="B1628" s="86"/>
    </row>
    <row r="1629" spans="2:2" x14ac:dyDescent="0.25">
      <c r="B1629" s="86"/>
    </row>
    <row r="1630" spans="2:2" x14ac:dyDescent="0.25">
      <c r="B1630" s="86"/>
    </row>
    <row r="1631" spans="2:2" x14ac:dyDescent="0.25">
      <c r="B1631" s="86"/>
    </row>
    <row r="1632" spans="2:2" x14ac:dyDescent="0.25">
      <c r="B1632" s="86"/>
    </row>
    <row r="1633" spans="2:2" x14ac:dyDescent="0.25">
      <c r="B1633" s="86"/>
    </row>
    <row r="1634" spans="2:2" x14ac:dyDescent="0.25">
      <c r="B1634" s="86"/>
    </row>
    <row r="1635" spans="2:2" x14ac:dyDescent="0.25">
      <c r="B1635" s="86"/>
    </row>
    <row r="1636" spans="2:2" x14ac:dyDescent="0.25">
      <c r="B1636" s="86"/>
    </row>
    <row r="1637" spans="2:2" x14ac:dyDescent="0.25">
      <c r="B1637" s="86"/>
    </row>
    <row r="1638" spans="2:2" x14ac:dyDescent="0.25">
      <c r="B1638" s="86"/>
    </row>
    <row r="1639" spans="2:2" x14ac:dyDescent="0.25">
      <c r="B1639" s="86"/>
    </row>
    <row r="1640" spans="2:2" x14ac:dyDescent="0.25">
      <c r="B1640" s="86"/>
    </row>
    <row r="1641" spans="2:2" x14ac:dyDescent="0.25">
      <c r="B1641" s="86"/>
    </row>
    <row r="1642" spans="2:2" x14ac:dyDescent="0.25">
      <c r="B1642" s="86"/>
    </row>
    <row r="1643" spans="2:2" x14ac:dyDescent="0.25">
      <c r="B1643" s="86"/>
    </row>
    <row r="1644" spans="2:2" x14ac:dyDescent="0.25">
      <c r="B1644" s="86"/>
    </row>
    <row r="1645" spans="2:2" x14ac:dyDescent="0.25">
      <c r="B1645" s="86"/>
    </row>
    <row r="1646" spans="2:2" x14ac:dyDescent="0.25">
      <c r="B1646" s="86"/>
    </row>
    <row r="1647" spans="2:2" x14ac:dyDescent="0.25">
      <c r="B1647" s="86"/>
    </row>
    <row r="1648" spans="2:2" x14ac:dyDescent="0.25">
      <c r="B1648" s="86"/>
    </row>
    <row r="1649" spans="2:2" x14ac:dyDescent="0.25">
      <c r="B1649" s="86"/>
    </row>
    <row r="1650" spans="2:2" x14ac:dyDescent="0.25">
      <c r="B1650" s="86"/>
    </row>
    <row r="1651" spans="2:2" x14ac:dyDescent="0.25">
      <c r="B1651" s="86"/>
    </row>
    <row r="1652" spans="2:2" x14ac:dyDescent="0.25">
      <c r="B1652" s="86"/>
    </row>
    <row r="1653" spans="2:2" x14ac:dyDescent="0.25">
      <c r="B1653" s="86"/>
    </row>
    <row r="1654" spans="2:2" x14ac:dyDescent="0.25">
      <c r="B1654" s="86"/>
    </row>
    <row r="1655" spans="2:2" x14ac:dyDescent="0.25">
      <c r="B1655" s="86"/>
    </row>
    <row r="1656" spans="2:2" x14ac:dyDescent="0.25">
      <c r="B1656" s="86"/>
    </row>
    <row r="1657" spans="2:2" x14ac:dyDescent="0.25">
      <c r="B1657" s="86"/>
    </row>
    <row r="1658" spans="2:2" x14ac:dyDescent="0.25">
      <c r="B1658" s="86"/>
    </row>
    <row r="1659" spans="2:2" x14ac:dyDescent="0.25">
      <c r="B1659" s="86"/>
    </row>
    <row r="1660" spans="2:2" x14ac:dyDescent="0.25">
      <c r="B1660" s="86"/>
    </row>
    <row r="1661" spans="2:2" x14ac:dyDescent="0.25">
      <c r="B1661" s="86"/>
    </row>
    <row r="1662" spans="2:2" x14ac:dyDescent="0.25">
      <c r="B1662" s="86"/>
    </row>
    <row r="1663" spans="2:2" x14ac:dyDescent="0.25">
      <c r="B1663" s="86"/>
    </row>
    <row r="1664" spans="2:2" x14ac:dyDescent="0.25">
      <c r="B1664" s="86"/>
    </row>
    <row r="1665" spans="2:2" x14ac:dyDescent="0.25">
      <c r="B1665" s="86"/>
    </row>
    <row r="1666" spans="2:2" x14ac:dyDescent="0.25">
      <c r="B1666" s="86"/>
    </row>
    <row r="1667" spans="2:2" x14ac:dyDescent="0.25">
      <c r="B1667" s="86"/>
    </row>
    <row r="1668" spans="2:2" x14ac:dyDescent="0.25">
      <c r="B1668" s="86"/>
    </row>
    <row r="1669" spans="2:2" x14ac:dyDescent="0.25">
      <c r="B1669" s="86"/>
    </row>
    <row r="1670" spans="2:2" x14ac:dyDescent="0.25">
      <c r="B1670" s="86"/>
    </row>
    <row r="1671" spans="2:2" x14ac:dyDescent="0.25">
      <c r="B1671" s="86"/>
    </row>
    <row r="1672" spans="2:2" x14ac:dyDescent="0.25">
      <c r="B1672" s="86"/>
    </row>
    <row r="1673" spans="2:2" x14ac:dyDescent="0.25">
      <c r="B1673" s="86"/>
    </row>
    <row r="1674" spans="2:2" x14ac:dyDescent="0.25">
      <c r="B1674" s="86"/>
    </row>
    <row r="1675" spans="2:2" x14ac:dyDescent="0.25">
      <c r="B1675" s="86"/>
    </row>
    <row r="1676" spans="2:2" x14ac:dyDescent="0.25">
      <c r="B1676" s="86"/>
    </row>
    <row r="1677" spans="2:2" x14ac:dyDescent="0.25">
      <c r="B1677" s="86"/>
    </row>
    <row r="1678" spans="2:2" x14ac:dyDescent="0.25">
      <c r="B1678" s="86"/>
    </row>
    <row r="1679" spans="2:2" x14ac:dyDescent="0.25">
      <c r="B1679" s="86"/>
    </row>
    <row r="1680" spans="2:2" x14ac:dyDescent="0.25">
      <c r="B1680" s="86"/>
    </row>
    <row r="1681" spans="2:2" x14ac:dyDescent="0.25">
      <c r="B1681" s="86"/>
    </row>
    <row r="1682" spans="2:2" x14ac:dyDescent="0.25">
      <c r="B1682" s="86"/>
    </row>
    <row r="1683" spans="2:2" x14ac:dyDescent="0.25">
      <c r="B1683" s="86"/>
    </row>
    <row r="1684" spans="2:2" x14ac:dyDescent="0.25">
      <c r="B1684" s="86"/>
    </row>
    <row r="1685" spans="2:2" x14ac:dyDescent="0.25">
      <c r="B1685" s="86"/>
    </row>
    <row r="1686" spans="2:2" x14ac:dyDescent="0.25">
      <c r="B1686" s="86"/>
    </row>
    <row r="1687" spans="2:2" x14ac:dyDescent="0.25">
      <c r="B1687" s="86"/>
    </row>
    <row r="1688" spans="2:2" x14ac:dyDescent="0.25">
      <c r="B1688" s="86"/>
    </row>
    <row r="1689" spans="2:2" x14ac:dyDescent="0.25">
      <c r="B1689" s="86"/>
    </row>
    <row r="1690" spans="2:2" x14ac:dyDescent="0.25">
      <c r="B1690" s="86"/>
    </row>
    <row r="1691" spans="2:2" x14ac:dyDescent="0.25">
      <c r="B1691" s="86"/>
    </row>
    <row r="1692" spans="2:2" x14ac:dyDescent="0.25">
      <c r="B1692" s="86"/>
    </row>
    <row r="1693" spans="2:2" x14ac:dyDescent="0.25">
      <c r="B1693" s="86"/>
    </row>
    <row r="1694" spans="2:2" x14ac:dyDescent="0.25">
      <c r="B1694" s="86"/>
    </row>
    <row r="1695" spans="2:2" x14ac:dyDescent="0.25">
      <c r="B1695" s="86"/>
    </row>
    <row r="1696" spans="2:2" x14ac:dyDescent="0.25">
      <c r="B1696" s="86"/>
    </row>
    <row r="1697" spans="2:2" x14ac:dyDescent="0.25">
      <c r="B1697" s="86"/>
    </row>
    <row r="1698" spans="2:2" x14ac:dyDescent="0.25">
      <c r="B1698" s="86"/>
    </row>
    <row r="1699" spans="2:2" x14ac:dyDescent="0.25">
      <c r="B1699" s="86"/>
    </row>
    <row r="1700" spans="2:2" x14ac:dyDescent="0.25">
      <c r="B1700" s="86"/>
    </row>
    <row r="1701" spans="2:2" x14ac:dyDescent="0.25">
      <c r="B1701" s="86"/>
    </row>
    <row r="1702" spans="2:2" x14ac:dyDescent="0.25">
      <c r="B1702" s="86"/>
    </row>
    <row r="1703" spans="2:2" x14ac:dyDescent="0.25">
      <c r="B1703" s="86"/>
    </row>
    <row r="1704" spans="2:2" x14ac:dyDescent="0.25">
      <c r="B1704" s="86"/>
    </row>
    <row r="1705" spans="2:2" x14ac:dyDescent="0.25">
      <c r="B1705" s="86"/>
    </row>
    <row r="1706" spans="2:2" x14ac:dyDescent="0.25">
      <c r="B1706" s="86"/>
    </row>
    <row r="1707" spans="2:2" x14ac:dyDescent="0.25">
      <c r="B1707" s="86"/>
    </row>
    <row r="1708" spans="2:2" x14ac:dyDescent="0.25">
      <c r="B1708" s="86"/>
    </row>
    <row r="1709" spans="2:2" x14ac:dyDescent="0.25">
      <c r="B1709" s="86"/>
    </row>
    <row r="1710" spans="2:2" x14ac:dyDescent="0.25">
      <c r="B1710" s="86"/>
    </row>
    <row r="1711" spans="2:2" x14ac:dyDescent="0.25">
      <c r="B1711" s="86"/>
    </row>
    <row r="1712" spans="2:2" x14ac:dyDescent="0.25">
      <c r="B1712" s="86"/>
    </row>
    <row r="1713" spans="2:2" x14ac:dyDescent="0.25">
      <c r="B1713" s="86"/>
    </row>
    <row r="1714" spans="2:2" x14ac:dyDescent="0.25">
      <c r="B1714" s="86"/>
    </row>
    <row r="1715" spans="2:2" x14ac:dyDescent="0.25">
      <c r="B1715" s="86"/>
    </row>
    <row r="1716" spans="2:2" x14ac:dyDescent="0.25">
      <c r="B1716" s="86"/>
    </row>
    <row r="1717" spans="2:2" x14ac:dyDescent="0.25">
      <c r="B1717" s="86"/>
    </row>
    <row r="1718" spans="2:2" x14ac:dyDescent="0.25">
      <c r="B1718" s="86"/>
    </row>
    <row r="1719" spans="2:2" x14ac:dyDescent="0.25">
      <c r="B1719" s="86"/>
    </row>
    <row r="1720" spans="2:2" x14ac:dyDescent="0.25">
      <c r="B1720" s="86"/>
    </row>
    <row r="1721" spans="2:2" x14ac:dyDescent="0.25">
      <c r="B1721" s="86"/>
    </row>
    <row r="1722" spans="2:2" x14ac:dyDescent="0.25">
      <c r="B1722" s="86"/>
    </row>
    <row r="1723" spans="2:2" x14ac:dyDescent="0.25">
      <c r="B1723" s="86"/>
    </row>
    <row r="1724" spans="2:2" x14ac:dyDescent="0.25">
      <c r="B1724" s="86"/>
    </row>
    <row r="1725" spans="2:2" x14ac:dyDescent="0.25">
      <c r="B1725" s="86"/>
    </row>
    <row r="1726" spans="2:2" x14ac:dyDescent="0.25">
      <c r="B1726" s="86"/>
    </row>
    <row r="1727" spans="2:2" x14ac:dyDescent="0.25">
      <c r="B1727" s="86"/>
    </row>
    <row r="1728" spans="2:2" x14ac:dyDescent="0.25">
      <c r="B1728" s="86"/>
    </row>
    <row r="1729" spans="2:2" x14ac:dyDescent="0.25">
      <c r="B1729" s="86"/>
    </row>
    <row r="1730" spans="2:2" x14ac:dyDescent="0.25">
      <c r="B1730" s="86"/>
    </row>
    <row r="1731" spans="2:2" x14ac:dyDescent="0.25">
      <c r="B1731" s="86"/>
    </row>
    <row r="1732" spans="2:2" x14ac:dyDescent="0.25">
      <c r="B1732" s="86"/>
    </row>
    <row r="1733" spans="2:2" x14ac:dyDescent="0.25">
      <c r="B1733" s="86"/>
    </row>
    <row r="1734" spans="2:2" x14ac:dyDescent="0.25">
      <c r="B1734" s="86"/>
    </row>
    <row r="1735" spans="2:2" x14ac:dyDescent="0.25">
      <c r="B1735" s="86"/>
    </row>
    <row r="1736" spans="2:2" x14ac:dyDescent="0.25">
      <c r="B1736" s="86"/>
    </row>
    <row r="1737" spans="2:2" x14ac:dyDescent="0.25">
      <c r="B1737" s="86"/>
    </row>
    <row r="1738" spans="2:2" x14ac:dyDescent="0.25">
      <c r="B1738" s="86"/>
    </row>
    <row r="1739" spans="2:2" x14ac:dyDescent="0.25">
      <c r="B1739" s="86"/>
    </row>
    <row r="1740" spans="2:2" x14ac:dyDescent="0.25">
      <c r="B1740" s="86"/>
    </row>
    <row r="1741" spans="2:2" x14ac:dyDescent="0.25">
      <c r="B1741" s="86"/>
    </row>
    <row r="1742" spans="2:2" x14ac:dyDescent="0.25">
      <c r="B1742" s="86"/>
    </row>
    <row r="1743" spans="2:2" x14ac:dyDescent="0.25">
      <c r="B1743" s="86"/>
    </row>
    <row r="1744" spans="2:2" x14ac:dyDescent="0.25">
      <c r="B1744" s="86"/>
    </row>
    <row r="1745" spans="2:2" x14ac:dyDescent="0.25">
      <c r="B1745" s="86"/>
    </row>
    <row r="1746" spans="2:2" x14ac:dyDescent="0.25">
      <c r="B1746" s="86"/>
    </row>
    <row r="1747" spans="2:2" x14ac:dyDescent="0.25">
      <c r="B1747" s="86"/>
    </row>
    <row r="1748" spans="2:2" x14ac:dyDescent="0.25">
      <c r="B1748" s="86"/>
    </row>
    <row r="1749" spans="2:2" x14ac:dyDescent="0.25">
      <c r="B1749" s="86"/>
    </row>
    <row r="1750" spans="2:2" x14ac:dyDescent="0.25">
      <c r="B1750" s="86"/>
    </row>
    <row r="1751" spans="2:2" x14ac:dyDescent="0.25">
      <c r="B1751" s="86"/>
    </row>
    <row r="1752" spans="2:2" x14ac:dyDescent="0.25">
      <c r="B1752" s="86"/>
    </row>
    <row r="1753" spans="2:2" x14ac:dyDescent="0.25">
      <c r="B1753" s="86"/>
    </row>
    <row r="1754" spans="2:2" x14ac:dyDescent="0.25">
      <c r="B1754" s="86"/>
    </row>
    <row r="1755" spans="2:2" x14ac:dyDescent="0.25">
      <c r="B1755" s="86"/>
    </row>
    <row r="1756" spans="2:2" x14ac:dyDescent="0.25">
      <c r="B1756" s="86"/>
    </row>
    <row r="1757" spans="2:2" x14ac:dyDescent="0.25">
      <c r="B1757" s="86"/>
    </row>
    <row r="1758" spans="2:2" x14ac:dyDescent="0.25">
      <c r="B1758" s="86"/>
    </row>
    <row r="1759" spans="2:2" x14ac:dyDescent="0.25">
      <c r="B1759" s="86"/>
    </row>
    <row r="1760" spans="2:2" x14ac:dyDescent="0.25">
      <c r="B1760" s="86"/>
    </row>
    <row r="1761" spans="2:2" x14ac:dyDescent="0.25">
      <c r="B1761" s="86"/>
    </row>
    <row r="1762" spans="2:2" x14ac:dyDescent="0.25">
      <c r="B1762" s="86"/>
    </row>
    <row r="1763" spans="2:2" x14ac:dyDescent="0.25">
      <c r="B1763" s="86"/>
    </row>
    <row r="1764" spans="2:2" x14ac:dyDescent="0.25">
      <c r="B1764" s="86"/>
    </row>
    <row r="1765" spans="2:2" x14ac:dyDescent="0.25">
      <c r="B1765" s="86"/>
    </row>
    <row r="1766" spans="2:2" x14ac:dyDescent="0.25">
      <c r="B1766" s="86"/>
    </row>
    <row r="1767" spans="2:2" x14ac:dyDescent="0.25">
      <c r="B1767" s="86"/>
    </row>
    <row r="1768" spans="2:2" x14ac:dyDescent="0.25">
      <c r="B1768" s="86"/>
    </row>
    <row r="1769" spans="2:2" x14ac:dyDescent="0.25">
      <c r="B1769" s="86"/>
    </row>
    <row r="1770" spans="2:2" x14ac:dyDescent="0.25">
      <c r="B1770" s="86"/>
    </row>
    <row r="1771" spans="2:2" x14ac:dyDescent="0.25">
      <c r="B1771" s="86"/>
    </row>
    <row r="1772" spans="2:2" x14ac:dyDescent="0.25">
      <c r="B1772" s="86"/>
    </row>
    <row r="1773" spans="2:2" x14ac:dyDescent="0.25">
      <c r="B1773" s="86"/>
    </row>
    <row r="1774" spans="2:2" x14ac:dyDescent="0.25">
      <c r="B1774" s="86"/>
    </row>
    <row r="1775" spans="2:2" x14ac:dyDescent="0.25">
      <c r="B1775" s="86"/>
    </row>
    <row r="1776" spans="2:2" x14ac:dyDescent="0.25">
      <c r="B1776" s="86"/>
    </row>
    <row r="1777" spans="2:2" x14ac:dyDescent="0.25">
      <c r="B1777" s="86"/>
    </row>
    <row r="1778" spans="2:2" x14ac:dyDescent="0.25">
      <c r="B1778" s="86"/>
    </row>
    <row r="1779" spans="2:2" x14ac:dyDescent="0.25">
      <c r="B1779" s="86"/>
    </row>
    <row r="1780" spans="2:2" x14ac:dyDescent="0.25">
      <c r="B1780" s="86"/>
    </row>
    <row r="1781" spans="2:2" x14ac:dyDescent="0.25">
      <c r="B1781" s="86"/>
    </row>
    <row r="1782" spans="2:2" x14ac:dyDescent="0.25">
      <c r="B1782" s="86"/>
    </row>
    <row r="1783" spans="2:2" x14ac:dyDescent="0.25">
      <c r="B1783" s="86"/>
    </row>
    <row r="1784" spans="2:2" x14ac:dyDescent="0.25">
      <c r="B1784" s="86"/>
    </row>
    <row r="1785" spans="2:2" x14ac:dyDescent="0.25">
      <c r="B1785" s="86"/>
    </row>
    <row r="1786" spans="2:2" x14ac:dyDescent="0.25">
      <c r="B1786" s="86"/>
    </row>
    <row r="1787" spans="2:2" x14ac:dyDescent="0.25">
      <c r="B1787" s="86"/>
    </row>
    <row r="1788" spans="2:2" x14ac:dyDescent="0.25">
      <c r="B1788" s="86"/>
    </row>
    <row r="1789" spans="2:2" x14ac:dyDescent="0.25">
      <c r="B1789" s="86"/>
    </row>
    <row r="1790" spans="2:2" x14ac:dyDescent="0.25">
      <c r="B1790" s="86"/>
    </row>
    <row r="1791" spans="2:2" x14ac:dyDescent="0.25">
      <c r="B1791" s="86"/>
    </row>
    <row r="1792" spans="2:2" x14ac:dyDescent="0.25">
      <c r="B1792" s="86"/>
    </row>
    <row r="1793" spans="2:2" x14ac:dyDescent="0.25">
      <c r="B1793" s="86"/>
    </row>
    <row r="1794" spans="2:2" x14ac:dyDescent="0.25">
      <c r="B1794" s="86"/>
    </row>
    <row r="1795" spans="2:2" x14ac:dyDescent="0.25">
      <c r="B1795" s="86"/>
    </row>
    <row r="1796" spans="2:2" x14ac:dyDescent="0.25">
      <c r="B1796" s="86"/>
    </row>
    <row r="1797" spans="2:2" x14ac:dyDescent="0.25">
      <c r="B1797" s="86"/>
    </row>
    <row r="1798" spans="2:2" x14ac:dyDescent="0.25">
      <c r="B1798" s="86"/>
    </row>
    <row r="1799" spans="2:2" x14ac:dyDescent="0.25">
      <c r="B1799" s="86"/>
    </row>
    <row r="1800" spans="2:2" x14ac:dyDescent="0.25">
      <c r="B1800" s="86"/>
    </row>
    <row r="1801" spans="2:2" x14ac:dyDescent="0.25">
      <c r="B1801" s="86"/>
    </row>
    <row r="1802" spans="2:2" x14ac:dyDescent="0.25">
      <c r="B1802" s="86"/>
    </row>
    <row r="1803" spans="2:2" x14ac:dyDescent="0.25">
      <c r="B1803" s="86"/>
    </row>
    <row r="1804" spans="2:2" x14ac:dyDescent="0.25">
      <c r="B1804" s="86"/>
    </row>
    <row r="1805" spans="2:2" x14ac:dyDescent="0.25">
      <c r="B1805" s="86"/>
    </row>
    <row r="1806" spans="2:2" x14ac:dyDescent="0.25">
      <c r="B1806" s="86"/>
    </row>
    <row r="1807" spans="2:2" x14ac:dyDescent="0.25">
      <c r="B1807" s="86"/>
    </row>
    <row r="1808" spans="2:2" x14ac:dyDescent="0.25">
      <c r="B1808" s="86"/>
    </row>
    <row r="1809" spans="2:2" x14ac:dyDescent="0.25">
      <c r="B1809" s="86"/>
    </row>
    <row r="1810" spans="2:2" x14ac:dyDescent="0.25">
      <c r="B1810" s="86"/>
    </row>
  </sheetData>
  <autoFilter ref="A4:Q50" xr:uid="{00000000-0009-0000-0000-000000000000}">
    <sortState xmlns:xlrd2="http://schemas.microsoft.com/office/spreadsheetml/2017/richdata2" ref="A5:Q94">
      <sortCondition ref="C4:C50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 xr:uid="{00000000-0000-0000-0000-000000000000}">
        <sortState xmlns:xlrd2="http://schemas.microsoft.com/office/spreadsheetml/2017/richdata2"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 xr:uid="{00000000-0000-0000-0000-000000000000}">
        <sortState xmlns:xlrd2="http://schemas.microsoft.com/office/spreadsheetml/2017/richdata2"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 xr:uid="{00000000-0000-0000-0000-000000000000}">
        <sortState xmlns:xlrd2="http://schemas.microsoft.com/office/spreadsheetml/2017/richdata2"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 xr:uid="{00000000-0000-0000-0000-000000000000}">
        <sortState xmlns:xlrd2="http://schemas.microsoft.com/office/spreadsheetml/2017/richdata2"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 xr:uid="{00000000-0000-0000-0000-000000000000}">
        <sortState xmlns:xlrd2="http://schemas.microsoft.com/office/spreadsheetml/2017/richdata2"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 xr:uid="{00000000-0000-0000-0000-000000000000}">
        <sortState xmlns:xlrd2="http://schemas.microsoft.com/office/spreadsheetml/2017/richdata2"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B95:B1048576 B32:B50 B1:B4">
    <cfRule type="duplicateValues" dxfId="676" priority="4660"/>
  </conditionalFormatting>
  <conditionalFormatting sqref="B95:B1048576 B32:B50">
    <cfRule type="duplicateValues" dxfId="675" priority="332100"/>
  </conditionalFormatting>
  <conditionalFormatting sqref="B95:B1048576 B32:B50 B1:B4">
    <cfRule type="duplicateValues" dxfId="674" priority="332112"/>
    <cfRule type="duplicateValues" dxfId="673" priority="332113"/>
    <cfRule type="duplicateValues" dxfId="672" priority="332114"/>
  </conditionalFormatting>
  <conditionalFormatting sqref="B95:B1048576 B32:B50 B1:B4">
    <cfRule type="duplicateValues" dxfId="671" priority="332124"/>
    <cfRule type="duplicateValues" dxfId="670" priority="332125"/>
  </conditionalFormatting>
  <conditionalFormatting sqref="B95:B1048576 B32:B50">
    <cfRule type="duplicateValues" dxfId="669" priority="332132"/>
    <cfRule type="duplicateValues" dxfId="668" priority="332133"/>
    <cfRule type="duplicateValues" dxfId="667" priority="332134"/>
  </conditionalFormatting>
  <conditionalFormatting sqref="B95:B1048576 B32:B50">
    <cfRule type="duplicateValues" dxfId="666" priority="3669"/>
    <cfRule type="duplicateValues" dxfId="665" priority="3670"/>
  </conditionalFormatting>
  <conditionalFormatting sqref="E95:E1048576 E1:E4 E32:E53">
    <cfRule type="duplicateValues" dxfId="664" priority="1698"/>
  </conditionalFormatting>
  <conditionalFormatting sqref="E95:E1048576 E32:E53">
    <cfRule type="duplicateValues" dxfId="663" priority="1507"/>
  </conditionalFormatting>
  <conditionalFormatting sqref="E95:E1048576 E1:E4 E32:E53">
    <cfRule type="duplicateValues" dxfId="662" priority="1031"/>
    <cfRule type="duplicateValues" dxfId="661" priority="1255"/>
  </conditionalFormatting>
  <conditionalFormatting sqref="B20">
    <cfRule type="duplicateValues" dxfId="660" priority="623"/>
  </conditionalFormatting>
  <conditionalFormatting sqref="B20">
    <cfRule type="duplicateValues" dxfId="659" priority="620"/>
    <cfRule type="duplicateValues" dxfId="658" priority="621"/>
    <cfRule type="duplicateValues" dxfId="657" priority="622"/>
  </conditionalFormatting>
  <conditionalFormatting sqref="B20">
    <cfRule type="duplicateValues" dxfId="656" priority="618"/>
    <cfRule type="duplicateValues" dxfId="655" priority="619"/>
  </conditionalFormatting>
  <conditionalFormatting sqref="E20">
    <cfRule type="duplicateValues" dxfId="654" priority="617"/>
  </conditionalFormatting>
  <conditionalFormatting sqref="E20">
    <cfRule type="duplicateValues" dxfId="653" priority="615"/>
    <cfRule type="duplicateValues" dxfId="652" priority="616"/>
  </conditionalFormatting>
  <conditionalFormatting sqref="B21">
    <cfRule type="duplicateValues" dxfId="651" priority="614"/>
  </conditionalFormatting>
  <conditionalFormatting sqref="B21">
    <cfRule type="duplicateValues" dxfId="650" priority="611"/>
    <cfRule type="duplicateValues" dxfId="649" priority="612"/>
    <cfRule type="duplicateValues" dxfId="648" priority="613"/>
  </conditionalFormatting>
  <conditionalFormatting sqref="B21">
    <cfRule type="duplicateValues" dxfId="647" priority="609"/>
    <cfRule type="duplicateValues" dxfId="646" priority="610"/>
  </conditionalFormatting>
  <conditionalFormatting sqref="E21">
    <cfRule type="duplicateValues" dxfId="645" priority="608"/>
  </conditionalFormatting>
  <conditionalFormatting sqref="E21">
    <cfRule type="duplicateValues" dxfId="644" priority="606"/>
    <cfRule type="duplicateValues" dxfId="643" priority="607"/>
  </conditionalFormatting>
  <conditionalFormatting sqref="E95:E1048576 E1:E53">
    <cfRule type="duplicateValues" dxfId="642" priority="258"/>
    <cfRule type="duplicateValues" dxfId="641" priority="259"/>
    <cfRule type="duplicateValues" dxfId="640" priority="448"/>
  </conditionalFormatting>
  <conditionalFormatting sqref="E95:E1048576 E51:E53">
    <cfRule type="duplicateValues" dxfId="639" priority="299"/>
  </conditionalFormatting>
  <conditionalFormatting sqref="B22:B50">
    <cfRule type="duplicateValues" dxfId="638" priority="366465"/>
  </conditionalFormatting>
  <conditionalFormatting sqref="B22:B50">
    <cfRule type="duplicateValues" dxfId="637" priority="366467"/>
    <cfRule type="duplicateValues" dxfId="636" priority="366468"/>
    <cfRule type="duplicateValues" dxfId="635" priority="366469"/>
  </conditionalFormatting>
  <conditionalFormatting sqref="B22:B50">
    <cfRule type="duplicateValues" dxfId="634" priority="366473"/>
    <cfRule type="duplicateValues" dxfId="633" priority="366474"/>
  </conditionalFormatting>
  <conditionalFormatting sqref="E22:E53">
    <cfRule type="duplicateValues" dxfId="632" priority="366477"/>
  </conditionalFormatting>
  <conditionalFormatting sqref="E22:E53">
    <cfRule type="duplicateValues" dxfId="631" priority="366479"/>
    <cfRule type="duplicateValues" dxfId="630" priority="366480"/>
  </conditionalFormatting>
  <conditionalFormatting sqref="B5:B10">
    <cfRule type="duplicateValues" dxfId="629" priority="366493"/>
  </conditionalFormatting>
  <conditionalFormatting sqref="B5:B10">
    <cfRule type="duplicateValues" dxfId="628" priority="366494"/>
    <cfRule type="duplicateValues" dxfId="627" priority="366495"/>
    <cfRule type="duplicateValues" dxfId="626" priority="366496"/>
  </conditionalFormatting>
  <conditionalFormatting sqref="B5:B10">
    <cfRule type="duplicateValues" dxfId="625" priority="366497"/>
    <cfRule type="duplicateValues" dxfId="624" priority="366498"/>
  </conditionalFormatting>
  <conditionalFormatting sqref="E5:E10">
    <cfRule type="duplicateValues" dxfId="623" priority="366499"/>
  </conditionalFormatting>
  <conditionalFormatting sqref="E5:E10">
    <cfRule type="duplicateValues" dxfId="622" priority="366500"/>
    <cfRule type="duplicateValues" dxfId="621" priority="366501"/>
  </conditionalFormatting>
  <conditionalFormatting sqref="B11:B19">
    <cfRule type="duplicateValues" dxfId="620" priority="366511"/>
  </conditionalFormatting>
  <conditionalFormatting sqref="B11:B19">
    <cfRule type="duplicateValues" dxfId="619" priority="366513"/>
    <cfRule type="duplicateValues" dxfId="618" priority="366514"/>
    <cfRule type="duplicateValues" dxfId="617" priority="366515"/>
  </conditionalFormatting>
  <conditionalFormatting sqref="B11:B19">
    <cfRule type="duplicateValues" dxfId="616" priority="366519"/>
    <cfRule type="duplicateValues" dxfId="615" priority="366520"/>
  </conditionalFormatting>
  <conditionalFormatting sqref="E11:E19">
    <cfRule type="duplicateValues" dxfId="614" priority="366523"/>
  </conditionalFormatting>
  <conditionalFormatting sqref="E11:E19">
    <cfRule type="duplicateValues" dxfId="613" priority="366525"/>
    <cfRule type="duplicateValues" dxfId="612" priority="366526"/>
  </conditionalFormatting>
  <conditionalFormatting sqref="B51:B53">
    <cfRule type="duplicateValues" dxfId="611" priority="257"/>
  </conditionalFormatting>
  <conditionalFormatting sqref="B51:B53">
    <cfRule type="duplicateValues" dxfId="610" priority="256"/>
  </conditionalFormatting>
  <conditionalFormatting sqref="B51:B53">
    <cfRule type="duplicateValues" dxfId="609" priority="253"/>
    <cfRule type="duplicateValues" dxfId="608" priority="254"/>
    <cfRule type="duplicateValues" dxfId="607" priority="255"/>
  </conditionalFormatting>
  <conditionalFormatting sqref="B51:B53">
    <cfRule type="duplicateValues" dxfId="606" priority="251"/>
    <cfRule type="duplicateValues" dxfId="605" priority="252"/>
  </conditionalFormatting>
  <conditionalFormatting sqref="B51:B53">
    <cfRule type="duplicateValues" dxfId="604" priority="248"/>
    <cfRule type="duplicateValues" dxfId="603" priority="249"/>
    <cfRule type="duplicateValues" dxfId="602" priority="250"/>
  </conditionalFormatting>
  <conditionalFormatting sqref="B51:B53">
    <cfRule type="duplicateValues" dxfId="601" priority="246"/>
    <cfRule type="duplicateValues" dxfId="600" priority="247"/>
  </conditionalFormatting>
  <conditionalFormatting sqref="B51:B53">
    <cfRule type="duplicateValues" dxfId="599" priority="245"/>
  </conditionalFormatting>
  <conditionalFormatting sqref="B51:B53">
    <cfRule type="duplicateValues" dxfId="598" priority="244"/>
  </conditionalFormatting>
  <conditionalFormatting sqref="B51:B53">
    <cfRule type="duplicateValues" dxfId="597" priority="243"/>
  </conditionalFormatting>
  <conditionalFormatting sqref="B51:B53">
    <cfRule type="duplicateValues" dxfId="596" priority="242"/>
  </conditionalFormatting>
  <conditionalFormatting sqref="B51:B53">
    <cfRule type="duplicateValues" dxfId="595" priority="239"/>
    <cfRule type="duplicateValues" dxfId="594" priority="240"/>
    <cfRule type="duplicateValues" dxfId="593" priority="241"/>
  </conditionalFormatting>
  <conditionalFormatting sqref="B51:B53">
    <cfRule type="duplicateValues" dxfId="592" priority="237"/>
    <cfRule type="duplicateValues" dxfId="591" priority="238"/>
  </conditionalFormatting>
  <conditionalFormatting sqref="E54">
    <cfRule type="duplicateValues" dxfId="590" priority="236"/>
  </conditionalFormatting>
  <conditionalFormatting sqref="E54">
    <cfRule type="duplicateValues" dxfId="589" priority="235"/>
  </conditionalFormatting>
  <conditionalFormatting sqref="E54">
    <cfRule type="duplicateValues" dxfId="588" priority="233"/>
    <cfRule type="duplicateValues" dxfId="587" priority="234"/>
  </conditionalFormatting>
  <conditionalFormatting sqref="E54">
    <cfRule type="duplicateValues" dxfId="586" priority="230"/>
    <cfRule type="duplicateValues" dxfId="585" priority="231"/>
    <cfRule type="duplicateValues" dxfId="584" priority="232"/>
  </conditionalFormatting>
  <conditionalFormatting sqref="E54">
    <cfRule type="duplicateValues" dxfId="583" priority="229"/>
  </conditionalFormatting>
  <conditionalFormatting sqref="E54">
    <cfRule type="duplicateValues" dxfId="582" priority="228"/>
  </conditionalFormatting>
  <conditionalFormatting sqref="E54">
    <cfRule type="duplicateValues" dxfId="581" priority="226"/>
    <cfRule type="duplicateValues" dxfId="580" priority="227"/>
  </conditionalFormatting>
  <conditionalFormatting sqref="B54">
    <cfRule type="duplicateValues" dxfId="579" priority="225"/>
  </conditionalFormatting>
  <conditionalFormatting sqref="B54">
    <cfRule type="duplicateValues" dxfId="578" priority="224"/>
  </conditionalFormatting>
  <conditionalFormatting sqref="B54">
    <cfRule type="duplicateValues" dxfId="577" priority="221"/>
    <cfRule type="duplicateValues" dxfId="576" priority="222"/>
    <cfRule type="duplicateValues" dxfId="575" priority="223"/>
  </conditionalFormatting>
  <conditionalFormatting sqref="B54">
    <cfRule type="duplicateValues" dxfId="574" priority="219"/>
    <cfRule type="duplicateValues" dxfId="573" priority="220"/>
  </conditionalFormatting>
  <conditionalFormatting sqref="B54">
    <cfRule type="duplicateValues" dxfId="572" priority="216"/>
    <cfRule type="duplicateValues" dxfId="571" priority="217"/>
    <cfRule type="duplicateValues" dxfId="570" priority="218"/>
  </conditionalFormatting>
  <conditionalFormatting sqref="B54">
    <cfRule type="duplicateValues" dxfId="569" priority="214"/>
    <cfRule type="duplicateValues" dxfId="568" priority="215"/>
  </conditionalFormatting>
  <conditionalFormatting sqref="B54">
    <cfRule type="duplicateValues" dxfId="567" priority="213"/>
  </conditionalFormatting>
  <conditionalFormatting sqref="B54">
    <cfRule type="duplicateValues" dxfId="566" priority="212"/>
  </conditionalFormatting>
  <conditionalFormatting sqref="B54">
    <cfRule type="duplicateValues" dxfId="565" priority="211"/>
  </conditionalFormatting>
  <conditionalFormatting sqref="B54">
    <cfRule type="duplicateValues" dxfId="564" priority="210"/>
  </conditionalFormatting>
  <conditionalFormatting sqref="B54">
    <cfRule type="duplicateValues" dxfId="563" priority="207"/>
    <cfRule type="duplicateValues" dxfId="562" priority="208"/>
    <cfRule type="duplicateValues" dxfId="561" priority="209"/>
  </conditionalFormatting>
  <conditionalFormatting sqref="B54">
    <cfRule type="duplicateValues" dxfId="560" priority="205"/>
    <cfRule type="duplicateValues" dxfId="559" priority="206"/>
  </conditionalFormatting>
  <conditionalFormatting sqref="E55:E62">
    <cfRule type="duplicateValues" dxfId="558" priority="204"/>
  </conditionalFormatting>
  <conditionalFormatting sqref="E55:E62">
    <cfRule type="duplicateValues" dxfId="557" priority="203"/>
  </conditionalFormatting>
  <conditionalFormatting sqref="E55:E62">
    <cfRule type="duplicateValues" dxfId="556" priority="201"/>
    <cfRule type="duplicateValues" dxfId="555" priority="202"/>
  </conditionalFormatting>
  <conditionalFormatting sqref="E55:E62">
    <cfRule type="duplicateValues" dxfId="554" priority="198"/>
    <cfRule type="duplicateValues" dxfId="553" priority="199"/>
    <cfRule type="duplicateValues" dxfId="552" priority="200"/>
  </conditionalFormatting>
  <conditionalFormatting sqref="E55:E62">
    <cfRule type="duplicateValues" dxfId="551" priority="197"/>
  </conditionalFormatting>
  <conditionalFormatting sqref="E55:E62">
    <cfRule type="duplicateValues" dxfId="550" priority="196"/>
  </conditionalFormatting>
  <conditionalFormatting sqref="E55:E62">
    <cfRule type="duplicateValues" dxfId="549" priority="194"/>
    <cfRule type="duplicateValues" dxfId="548" priority="195"/>
  </conditionalFormatting>
  <conditionalFormatting sqref="B55:B62">
    <cfRule type="duplicateValues" dxfId="547" priority="193"/>
  </conditionalFormatting>
  <conditionalFormatting sqref="B55:B62">
    <cfRule type="duplicateValues" dxfId="546" priority="192"/>
  </conditionalFormatting>
  <conditionalFormatting sqref="B55:B62">
    <cfRule type="duplicateValues" dxfId="545" priority="189"/>
    <cfRule type="duplicateValues" dxfId="544" priority="190"/>
    <cfRule type="duplicateValues" dxfId="543" priority="191"/>
  </conditionalFormatting>
  <conditionalFormatting sqref="B55:B62">
    <cfRule type="duplicateValues" dxfId="542" priority="187"/>
    <cfRule type="duplicateValues" dxfId="541" priority="188"/>
  </conditionalFormatting>
  <conditionalFormatting sqref="B55:B62">
    <cfRule type="duplicateValues" dxfId="540" priority="184"/>
    <cfRule type="duplicateValues" dxfId="539" priority="185"/>
    <cfRule type="duplicateValues" dxfId="538" priority="186"/>
  </conditionalFormatting>
  <conditionalFormatting sqref="B55:B62">
    <cfRule type="duplicateValues" dxfId="537" priority="182"/>
    <cfRule type="duplicateValues" dxfId="536" priority="183"/>
  </conditionalFormatting>
  <conditionalFormatting sqref="B55:B62">
    <cfRule type="duplicateValues" dxfId="535" priority="181"/>
  </conditionalFormatting>
  <conditionalFormatting sqref="B55:B62">
    <cfRule type="duplicateValues" dxfId="534" priority="180"/>
  </conditionalFormatting>
  <conditionalFormatting sqref="B55:B62">
    <cfRule type="duplicateValues" dxfId="533" priority="179"/>
  </conditionalFormatting>
  <conditionalFormatting sqref="B55:B62">
    <cfRule type="duplicateValues" dxfId="532" priority="178"/>
  </conditionalFormatting>
  <conditionalFormatting sqref="B55:B62">
    <cfRule type="duplicateValues" dxfId="531" priority="175"/>
    <cfRule type="duplicateValues" dxfId="530" priority="176"/>
    <cfRule type="duplicateValues" dxfId="529" priority="177"/>
  </conditionalFormatting>
  <conditionalFormatting sqref="B55:B62">
    <cfRule type="duplicateValues" dxfId="528" priority="173"/>
    <cfRule type="duplicateValues" dxfId="527" priority="174"/>
  </conditionalFormatting>
  <conditionalFormatting sqref="E63:E65">
    <cfRule type="duplicateValues" dxfId="526" priority="172"/>
  </conditionalFormatting>
  <conditionalFormatting sqref="E63:E65">
    <cfRule type="duplicateValues" dxfId="525" priority="171"/>
  </conditionalFormatting>
  <conditionalFormatting sqref="E63:E65">
    <cfRule type="duplicateValues" dxfId="524" priority="169"/>
    <cfRule type="duplicateValues" dxfId="523" priority="170"/>
  </conditionalFormatting>
  <conditionalFormatting sqref="E63:E65">
    <cfRule type="duplicateValues" dxfId="522" priority="166"/>
    <cfRule type="duplicateValues" dxfId="521" priority="167"/>
    <cfRule type="duplicateValues" dxfId="520" priority="168"/>
  </conditionalFormatting>
  <conditionalFormatting sqref="E63:E65">
    <cfRule type="duplicateValues" dxfId="519" priority="165"/>
  </conditionalFormatting>
  <conditionalFormatting sqref="E63:E65">
    <cfRule type="duplicateValues" dxfId="518" priority="164"/>
  </conditionalFormatting>
  <conditionalFormatting sqref="E63:E65">
    <cfRule type="duplicateValues" dxfId="517" priority="162"/>
    <cfRule type="duplicateValues" dxfId="516" priority="163"/>
  </conditionalFormatting>
  <conditionalFormatting sqref="B63:B65">
    <cfRule type="duplicateValues" dxfId="515" priority="161"/>
  </conditionalFormatting>
  <conditionalFormatting sqref="B63:B65">
    <cfRule type="duplicateValues" dxfId="514" priority="160"/>
  </conditionalFormatting>
  <conditionalFormatting sqref="B63:B65">
    <cfRule type="duplicateValues" dxfId="513" priority="157"/>
    <cfRule type="duplicateValues" dxfId="512" priority="158"/>
    <cfRule type="duplicateValues" dxfId="511" priority="159"/>
  </conditionalFormatting>
  <conditionalFormatting sqref="B63:B65">
    <cfRule type="duplicateValues" dxfId="510" priority="155"/>
    <cfRule type="duplicateValues" dxfId="509" priority="156"/>
  </conditionalFormatting>
  <conditionalFormatting sqref="B63:B65">
    <cfRule type="duplicateValues" dxfId="508" priority="152"/>
    <cfRule type="duplicateValues" dxfId="507" priority="153"/>
    <cfRule type="duplicateValues" dxfId="506" priority="154"/>
  </conditionalFormatting>
  <conditionalFormatting sqref="B63:B65">
    <cfRule type="duplicateValues" dxfId="505" priority="150"/>
    <cfRule type="duplicateValues" dxfId="504" priority="151"/>
  </conditionalFormatting>
  <conditionalFormatting sqref="B63:B65">
    <cfRule type="duplicateValues" dxfId="503" priority="149"/>
  </conditionalFormatting>
  <conditionalFormatting sqref="B63:B65">
    <cfRule type="duplicateValues" dxfId="502" priority="148"/>
  </conditionalFormatting>
  <conditionalFormatting sqref="B63:B65">
    <cfRule type="duplicateValues" dxfId="501" priority="147"/>
  </conditionalFormatting>
  <conditionalFormatting sqref="B63:B65">
    <cfRule type="duplicateValues" dxfId="500" priority="146"/>
  </conditionalFormatting>
  <conditionalFormatting sqref="B63:B65">
    <cfRule type="duplicateValues" dxfId="499" priority="143"/>
    <cfRule type="duplicateValues" dxfId="498" priority="144"/>
    <cfRule type="duplicateValues" dxfId="497" priority="145"/>
  </conditionalFormatting>
  <conditionalFormatting sqref="B63:B65">
    <cfRule type="duplicateValues" dxfId="496" priority="141"/>
    <cfRule type="duplicateValues" dxfId="495" priority="142"/>
  </conditionalFormatting>
  <conditionalFormatting sqref="E66">
    <cfRule type="duplicateValues" dxfId="494" priority="140"/>
  </conditionalFormatting>
  <conditionalFormatting sqref="E66">
    <cfRule type="duplicateValues" dxfId="493" priority="139"/>
  </conditionalFormatting>
  <conditionalFormatting sqref="E66">
    <cfRule type="duplicateValues" dxfId="492" priority="137"/>
    <cfRule type="duplicateValues" dxfId="491" priority="138"/>
  </conditionalFormatting>
  <conditionalFormatting sqref="E66">
    <cfRule type="duplicateValues" dxfId="490" priority="134"/>
    <cfRule type="duplicateValues" dxfId="489" priority="135"/>
    <cfRule type="duplicateValues" dxfId="488" priority="136"/>
  </conditionalFormatting>
  <conditionalFormatting sqref="E66">
    <cfRule type="duplicateValues" dxfId="487" priority="133"/>
  </conditionalFormatting>
  <conditionalFormatting sqref="E66">
    <cfRule type="duplicateValues" dxfId="486" priority="132"/>
  </conditionalFormatting>
  <conditionalFormatting sqref="E66">
    <cfRule type="duplicateValues" dxfId="485" priority="130"/>
    <cfRule type="duplicateValues" dxfId="484" priority="131"/>
  </conditionalFormatting>
  <conditionalFormatting sqref="B66">
    <cfRule type="duplicateValues" dxfId="483" priority="129"/>
  </conditionalFormatting>
  <conditionalFormatting sqref="B66">
    <cfRule type="duplicateValues" dxfId="482" priority="128"/>
  </conditionalFormatting>
  <conditionalFormatting sqref="B66">
    <cfRule type="duplicateValues" dxfId="481" priority="125"/>
    <cfRule type="duplicateValues" dxfId="480" priority="126"/>
    <cfRule type="duplicateValues" dxfId="479" priority="127"/>
  </conditionalFormatting>
  <conditionalFormatting sqref="B66">
    <cfRule type="duplicateValues" dxfId="478" priority="123"/>
    <cfRule type="duplicateValues" dxfId="477" priority="124"/>
  </conditionalFormatting>
  <conditionalFormatting sqref="B66">
    <cfRule type="duplicateValues" dxfId="476" priority="120"/>
    <cfRule type="duplicateValues" dxfId="475" priority="121"/>
    <cfRule type="duplicateValues" dxfId="474" priority="122"/>
  </conditionalFormatting>
  <conditionalFormatting sqref="B66">
    <cfRule type="duplicateValues" dxfId="473" priority="118"/>
    <cfRule type="duplicateValues" dxfId="472" priority="119"/>
  </conditionalFormatting>
  <conditionalFormatting sqref="B66">
    <cfRule type="duplicateValues" dxfId="471" priority="117"/>
  </conditionalFormatting>
  <conditionalFormatting sqref="B66">
    <cfRule type="duplicateValues" dxfId="470" priority="116"/>
  </conditionalFormatting>
  <conditionalFormatting sqref="B66">
    <cfRule type="duplicateValues" dxfId="469" priority="115"/>
  </conditionalFormatting>
  <conditionalFormatting sqref="B66">
    <cfRule type="duplicateValues" dxfId="468" priority="114"/>
  </conditionalFormatting>
  <conditionalFormatting sqref="B66">
    <cfRule type="duplicateValues" dxfId="467" priority="111"/>
    <cfRule type="duplicateValues" dxfId="466" priority="112"/>
    <cfRule type="duplicateValues" dxfId="465" priority="113"/>
  </conditionalFormatting>
  <conditionalFormatting sqref="B66">
    <cfRule type="duplicateValues" dxfId="464" priority="109"/>
    <cfRule type="duplicateValues" dxfId="463" priority="110"/>
  </conditionalFormatting>
  <conditionalFormatting sqref="E67:E73">
    <cfRule type="duplicateValues" dxfId="462" priority="108"/>
  </conditionalFormatting>
  <conditionalFormatting sqref="E67:E73">
    <cfRule type="duplicateValues" dxfId="461" priority="107"/>
  </conditionalFormatting>
  <conditionalFormatting sqref="E67:E73">
    <cfRule type="duplicateValues" dxfId="460" priority="105"/>
    <cfRule type="duplicateValues" dxfId="459" priority="106"/>
  </conditionalFormatting>
  <conditionalFormatting sqref="E67:E73">
    <cfRule type="duplicateValues" dxfId="458" priority="102"/>
    <cfRule type="duplicateValues" dxfId="457" priority="103"/>
    <cfRule type="duplicateValues" dxfId="456" priority="104"/>
  </conditionalFormatting>
  <conditionalFormatting sqref="E67:E73">
    <cfRule type="duplicateValues" dxfId="455" priority="101"/>
  </conditionalFormatting>
  <conditionalFormatting sqref="E67:E73">
    <cfRule type="duplicateValues" dxfId="454" priority="100"/>
  </conditionalFormatting>
  <conditionalFormatting sqref="E67:E73">
    <cfRule type="duplicateValues" dxfId="453" priority="98"/>
    <cfRule type="duplicateValues" dxfId="452" priority="99"/>
  </conditionalFormatting>
  <conditionalFormatting sqref="B67:B73">
    <cfRule type="duplicateValues" dxfId="451" priority="97"/>
  </conditionalFormatting>
  <conditionalFormatting sqref="B67:B73">
    <cfRule type="duplicateValues" dxfId="450" priority="96"/>
  </conditionalFormatting>
  <conditionalFormatting sqref="B67:B73">
    <cfRule type="duplicateValues" dxfId="449" priority="93"/>
    <cfRule type="duplicateValues" dxfId="448" priority="94"/>
    <cfRule type="duplicateValues" dxfId="447" priority="95"/>
  </conditionalFormatting>
  <conditionalFormatting sqref="B67:B73">
    <cfRule type="duplicateValues" dxfId="446" priority="91"/>
    <cfRule type="duplicateValues" dxfId="445" priority="92"/>
  </conditionalFormatting>
  <conditionalFormatting sqref="B67:B73">
    <cfRule type="duplicateValues" dxfId="444" priority="88"/>
    <cfRule type="duplicateValues" dxfId="443" priority="89"/>
    <cfRule type="duplicateValues" dxfId="442" priority="90"/>
  </conditionalFormatting>
  <conditionalFormatting sqref="B67:B73">
    <cfRule type="duplicateValues" dxfId="441" priority="86"/>
    <cfRule type="duplicateValues" dxfId="440" priority="87"/>
  </conditionalFormatting>
  <conditionalFormatting sqref="B67:B73">
    <cfRule type="duplicateValues" dxfId="439" priority="85"/>
  </conditionalFormatting>
  <conditionalFormatting sqref="B67:B73">
    <cfRule type="duplicateValues" dxfId="438" priority="84"/>
  </conditionalFormatting>
  <conditionalFormatting sqref="B67:B73">
    <cfRule type="duplicateValues" dxfId="437" priority="83"/>
  </conditionalFormatting>
  <conditionalFormatting sqref="B67:B73">
    <cfRule type="duplicateValues" dxfId="436" priority="82"/>
  </conditionalFormatting>
  <conditionalFormatting sqref="B67:B73">
    <cfRule type="duplicateValues" dxfId="435" priority="79"/>
    <cfRule type="duplicateValues" dxfId="434" priority="80"/>
    <cfRule type="duplicateValues" dxfId="433" priority="81"/>
  </conditionalFormatting>
  <conditionalFormatting sqref="B67:B73">
    <cfRule type="duplicateValues" dxfId="432" priority="77"/>
    <cfRule type="duplicateValues" dxfId="431" priority="78"/>
  </conditionalFormatting>
  <conditionalFormatting sqref="E74:E78">
    <cfRule type="duplicateValues" dxfId="430" priority="76"/>
  </conditionalFormatting>
  <conditionalFormatting sqref="E74:E78">
    <cfRule type="duplicateValues" dxfId="429" priority="75"/>
  </conditionalFormatting>
  <conditionalFormatting sqref="E74:E78">
    <cfRule type="duplicateValues" dxfId="428" priority="73"/>
    <cfRule type="duplicateValues" dxfId="427" priority="74"/>
  </conditionalFormatting>
  <conditionalFormatting sqref="E74:E78">
    <cfRule type="duplicateValues" dxfId="426" priority="70"/>
    <cfRule type="duplicateValues" dxfId="425" priority="71"/>
    <cfRule type="duplicateValues" dxfId="424" priority="72"/>
  </conditionalFormatting>
  <conditionalFormatting sqref="E74:E78">
    <cfRule type="duplicateValues" dxfId="423" priority="69"/>
  </conditionalFormatting>
  <conditionalFormatting sqref="E74:E78">
    <cfRule type="duplicateValues" dxfId="422" priority="68"/>
  </conditionalFormatting>
  <conditionalFormatting sqref="E74:E78">
    <cfRule type="duplicateValues" dxfId="421" priority="66"/>
    <cfRule type="duplicateValues" dxfId="420" priority="67"/>
  </conditionalFormatting>
  <conditionalFormatting sqref="B74:B78">
    <cfRule type="duplicateValues" dxfId="419" priority="65"/>
  </conditionalFormatting>
  <conditionalFormatting sqref="B74:B78">
    <cfRule type="duplicateValues" dxfId="418" priority="64"/>
  </conditionalFormatting>
  <conditionalFormatting sqref="B74:B78">
    <cfRule type="duplicateValues" dxfId="417" priority="61"/>
    <cfRule type="duplicateValues" dxfId="416" priority="62"/>
    <cfRule type="duplicateValues" dxfId="415" priority="63"/>
  </conditionalFormatting>
  <conditionalFormatting sqref="B74:B78">
    <cfRule type="duplicateValues" dxfId="414" priority="59"/>
    <cfRule type="duplicateValues" dxfId="413" priority="60"/>
  </conditionalFormatting>
  <conditionalFormatting sqref="B74:B78">
    <cfRule type="duplicateValues" dxfId="412" priority="56"/>
    <cfRule type="duplicateValues" dxfId="411" priority="57"/>
    <cfRule type="duplicateValues" dxfId="410" priority="58"/>
  </conditionalFormatting>
  <conditionalFormatting sqref="B74:B78">
    <cfRule type="duplicateValues" dxfId="409" priority="54"/>
    <cfRule type="duplicateValues" dxfId="408" priority="55"/>
  </conditionalFormatting>
  <conditionalFormatting sqref="B74:B78">
    <cfRule type="duplicateValues" dxfId="407" priority="53"/>
  </conditionalFormatting>
  <conditionalFormatting sqref="B74:B78">
    <cfRule type="duplicateValues" dxfId="406" priority="52"/>
  </conditionalFormatting>
  <conditionalFormatting sqref="B74:B78">
    <cfRule type="duplicateValues" dxfId="405" priority="51"/>
  </conditionalFormatting>
  <conditionalFormatting sqref="B74:B78">
    <cfRule type="duplicateValues" dxfId="404" priority="50"/>
  </conditionalFormatting>
  <conditionalFormatting sqref="B74:B78">
    <cfRule type="duplicateValues" dxfId="403" priority="47"/>
    <cfRule type="duplicateValues" dxfId="402" priority="48"/>
    <cfRule type="duplicateValues" dxfId="401" priority="49"/>
  </conditionalFormatting>
  <conditionalFormatting sqref="B74:B78">
    <cfRule type="duplicateValues" dxfId="400" priority="45"/>
    <cfRule type="duplicateValues" dxfId="399" priority="46"/>
  </conditionalFormatting>
  <conditionalFormatting sqref="E79:E90">
    <cfRule type="duplicateValues" dxfId="398" priority="366603"/>
  </conditionalFormatting>
  <conditionalFormatting sqref="E79:E90">
    <cfRule type="duplicateValues" dxfId="397" priority="366604"/>
    <cfRule type="duplicateValues" dxfId="396" priority="366605"/>
  </conditionalFormatting>
  <conditionalFormatting sqref="E79:E90">
    <cfRule type="duplicateValues" dxfId="395" priority="366606"/>
    <cfRule type="duplicateValues" dxfId="394" priority="366607"/>
    <cfRule type="duplicateValues" dxfId="393" priority="366608"/>
  </conditionalFormatting>
  <conditionalFormatting sqref="B79:B90">
    <cfRule type="duplicateValues" dxfId="392" priority="366609"/>
  </conditionalFormatting>
  <conditionalFormatting sqref="B79:B90">
    <cfRule type="duplicateValues" dxfId="391" priority="366610"/>
    <cfRule type="duplicateValues" dxfId="390" priority="366611"/>
    <cfRule type="duplicateValues" dxfId="389" priority="366612"/>
  </conditionalFormatting>
  <conditionalFormatting sqref="B79:B90">
    <cfRule type="duplicateValues" dxfId="388" priority="366613"/>
    <cfRule type="duplicateValues" dxfId="387" priority="366614"/>
  </conditionalFormatting>
  <conditionalFormatting sqref="E91:E94">
    <cfRule type="duplicateValues" dxfId="11" priority="366685"/>
  </conditionalFormatting>
  <conditionalFormatting sqref="E91:E94">
    <cfRule type="duplicateValues" dxfId="10" priority="366686"/>
    <cfRule type="duplicateValues" dxfId="9" priority="366687"/>
  </conditionalFormatting>
  <conditionalFormatting sqref="E91:E94">
    <cfRule type="duplicateValues" dxfId="8" priority="366688"/>
    <cfRule type="duplicateValues" dxfId="7" priority="366689"/>
    <cfRule type="duplicateValues" dxfId="6" priority="366690"/>
  </conditionalFormatting>
  <conditionalFormatting sqref="B91:B94">
    <cfRule type="duplicateValues" dxfId="5" priority="366691"/>
  </conditionalFormatting>
  <conditionalFormatting sqref="B91:B94">
    <cfRule type="duplicateValues" dxfId="4" priority="366692"/>
    <cfRule type="duplicateValues" dxfId="3" priority="366693"/>
    <cfRule type="duplicateValues" dxfId="2" priority="366694"/>
  </conditionalFormatting>
  <conditionalFormatting sqref="B91:B94">
    <cfRule type="duplicateValues" dxfId="1" priority="366695"/>
    <cfRule type="duplicateValues" dxfId="0" priority="366696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"/>
  <dimension ref="A1:I91"/>
  <sheetViews>
    <sheetView workbookViewId="0">
      <selection activeCell="I22" sqref="I22"/>
    </sheetView>
  </sheetViews>
  <sheetFormatPr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57" t="s">
        <v>0</v>
      </c>
      <c r="B1" s="158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59" t="s">
        <v>8</v>
      </c>
      <c r="B9" s="160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61" t="s">
        <v>9</v>
      </c>
      <c r="B14" s="162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workbookViewId="0"/>
  </sheetViews>
  <sheetFormatPr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"/>
  <sheetViews>
    <sheetView topLeftCell="B22" workbookViewId="0"/>
  </sheetViews>
  <sheetFormatPr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73"/>
  <sheetViews>
    <sheetView zoomScale="80" zoomScaleNormal="80" workbookViewId="0">
      <selection activeCell="C18" sqref="C18"/>
    </sheetView>
  </sheetViews>
  <sheetFormatPr defaultColWidth="52.85546875" defaultRowHeight="15" x14ac:dyDescent="0.25"/>
  <cols>
    <col min="1" max="16384" width="52.85546875" style="86"/>
  </cols>
  <sheetData>
    <row r="1" spans="1:5" ht="22.5" x14ac:dyDescent="0.25">
      <c r="A1" s="146" t="s">
        <v>2478</v>
      </c>
      <c r="B1" s="147"/>
      <c r="C1" s="147"/>
      <c r="D1" s="147"/>
      <c r="E1" s="148"/>
    </row>
    <row r="2" spans="1:5" ht="22.5" x14ac:dyDescent="0.25">
      <c r="A2" s="146" t="s">
        <v>2158</v>
      </c>
      <c r="B2" s="147"/>
      <c r="C2" s="147"/>
      <c r="D2" s="147"/>
      <c r="E2" s="148"/>
    </row>
    <row r="3" spans="1:5" ht="25.5" x14ac:dyDescent="0.25">
      <c r="A3" s="149" t="s">
        <v>2478</v>
      </c>
      <c r="B3" s="150"/>
      <c r="C3" s="150"/>
      <c r="D3" s="150"/>
      <c r="E3" s="151"/>
    </row>
    <row r="4" spans="1:5" x14ac:dyDescent="0.25">
      <c r="A4" s="119"/>
      <c r="B4" s="106"/>
      <c r="C4" s="119"/>
      <c r="D4" s="119"/>
      <c r="E4" s="106"/>
    </row>
    <row r="5" spans="1:5" ht="18.75" thickBot="1" x14ac:dyDescent="0.3">
      <c r="A5" s="87" t="s">
        <v>2423</v>
      </c>
      <c r="B5" s="105">
        <v>44234.25</v>
      </c>
      <c r="C5" s="88"/>
      <c r="D5" s="89"/>
      <c r="E5" s="90"/>
    </row>
    <row r="6" spans="1:5" ht="18.75" thickBot="1" x14ac:dyDescent="0.3">
      <c r="A6" s="87" t="s">
        <v>2424</v>
      </c>
      <c r="B6" s="105">
        <v>44234.708333333336</v>
      </c>
      <c r="C6" s="88"/>
      <c r="D6" s="89"/>
      <c r="E6" s="90"/>
    </row>
    <row r="7" spans="1:5" ht="15.75" thickBot="1" x14ac:dyDescent="0.3">
      <c r="A7" s="119"/>
      <c r="B7" s="106"/>
      <c r="C7" s="119"/>
      <c r="D7" s="119"/>
      <c r="E7" s="106"/>
    </row>
    <row r="8" spans="1:5" ht="18.75" thickBot="1" x14ac:dyDescent="0.3">
      <c r="A8" s="137" t="s">
        <v>2425</v>
      </c>
      <c r="B8" s="138"/>
      <c r="C8" s="138"/>
      <c r="D8" s="138"/>
      <c r="E8" s="139"/>
    </row>
    <row r="9" spans="1:5" ht="18" x14ac:dyDescent="0.25">
      <c r="A9" s="91" t="s">
        <v>15</v>
      </c>
      <c r="B9" s="91" t="s">
        <v>2426</v>
      </c>
      <c r="C9" s="92" t="s">
        <v>46</v>
      </c>
      <c r="D9" s="92" t="s">
        <v>2433</v>
      </c>
      <c r="E9" s="92" t="s">
        <v>2427</v>
      </c>
    </row>
    <row r="10" spans="1:5" ht="18" x14ac:dyDescent="0.25">
      <c r="A10" s="120" t="str">
        <f>VLOOKUP(B10,'[1]LISTADO ATM'!$A$2:$C$817,3,0)</f>
        <v>NORTE</v>
      </c>
      <c r="B10" s="120">
        <v>732</v>
      </c>
      <c r="C10" s="121" t="str">
        <f>VLOOKUP(B10,'[1]LISTADO ATM'!$A$2:$B$816,2,0)</f>
        <v xml:space="preserve">ATM Molino del Valle (Santiago) </v>
      </c>
      <c r="D10" s="124" t="s">
        <v>2502</v>
      </c>
      <c r="E10" s="125">
        <v>335784603</v>
      </c>
    </row>
    <row r="11" spans="1:5" ht="18.75" thickBot="1" x14ac:dyDescent="0.3">
      <c r="A11" s="95" t="s">
        <v>2428</v>
      </c>
      <c r="B11" s="123">
        <f>COUNT(B10:B10)</f>
        <v>1</v>
      </c>
      <c r="C11" s="135"/>
      <c r="D11" s="152"/>
      <c r="E11" s="136"/>
    </row>
    <row r="12" spans="1:5" ht="15.75" thickBot="1" x14ac:dyDescent="0.3">
      <c r="A12" s="119"/>
      <c r="B12" s="106"/>
      <c r="C12" s="119"/>
      <c r="D12" s="119"/>
      <c r="E12" s="106"/>
    </row>
    <row r="13" spans="1:5" ht="18.75" thickBot="1" x14ac:dyDescent="0.3">
      <c r="A13" s="137" t="s">
        <v>2430</v>
      </c>
      <c r="B13" s="138"/>
      <c r="C13" s="138"/>
      <c r="D13" s="138"/>
      <c r="E13" s="139"/>
    </row>
    <row r="14" spans="1:5" ht="18" x14ac:dyDescent="0.25">
      <c r="A14" s="91" t="s">
        <v>15</v>
      </c>
      <c r="B14" s="91" t="s">
        <v>2426</v>
      </c>
      <c r="C14" s="92" t="s">
        <v>46</v>
      </c>
      <c r="D14" s="92" t="s">
        <v>2433</v>
      </c>
      <c r="E14" s="92" t="s">
        <v>2427</v>
      </c>
    </row>
    <row r="15" spans="1:5" ht="18" x14ac:dyDescent="0.25">
      <c r="A15" s="120" t="str">
        <f>VLOOKUP(B15,'[1]LISTADO ATM'!$A$2:$C$817,3,0)</f>
        <v>NORTE</v>
      </c>
      <c r="B15" s="120">
        <v>288</v>
      </c>
      <c r="C15" s="121" t="str">
        <f>VLOOKUP(B15,'[1]LISTADO ATM'!$A$2:$B$816,2,0)</f>
        <v xml:space="preserve">ATM Oficina Camino Real II (Puerto Plata) </v>
      </c>
      <c r="D15" s="122" t="s">
        <v>2455</v>
      </c>
      <c r="E15" s="125">
        <v>335783193</v>
      </c>
    </row>
    <row r="16" spans="1:5" ht="18" x14ac:dyDescent="0.25">
      <c r="A16" s="120" t="str">
        <f>VLOOKUP(B16,'[1]LISTADO ATM'!$A$2:$C$817,3,0)</f>
        <v>DISTRITO NACIONAL</v>
      </c>
      <c r="B16" s="120">
        <v>563</v>
      </c>
      <c r="C16" s="121" t="str">
        <f>VLOOKUP(B16,'[1]LISTADO ATM'!$A$2:$B$816,2,0)</f>
        <v xml:space="preserve">ATM Base Aérea San Isidro </v>
      </c>
      <c r="D16" s="122" t="s">
        <v>2455</v>
      </c>
      <c r="E16" s="125">
        <v>335784204</v>
      </c>
    </row>
    <row r="17" spans="1:5" ht="18" x14ac:dyDescent="0.25">
      <c r="A17" s="120" t="str">
        <f>VLOOKUP(B17,'[1]LISTADO ATM'!$A$2:$C$817,3,0)</f>
        <v>ESTE</v>
      </c>
      <c r="B17" s="120">
        <v>114</v>
      </c>
      <c r="C17" s="121" t="str">
        <f>VLOOKUP(B17,'[1]LISTADO ATM'!$A$2:$B$816,2,0)</f>
        <v xml:space="preserve">ATM Oficina Hato Mayor </v>
      </c>
      <c r="D17" s="122" t="s">
        <v>2455</v>
      </c>
      <c r="E17" s="125">
        <v>335784535</v>
      </c>
    </row>
    <row r="18" spans="1:5" ht="18" x14ac:dyDescent="0.25">
      <c r="A18" s="120" t="str">
        <f>VLOOKUP(B18,'[1]LISTADO ATM'!$A$2:$C$817,3,0)</f>
        <v>NORTE</v>
      </c>
      <c r="B18" s="120">
        <v>157</v>
      </c>
      <c r="C18" s="121" t="str">
        <f>VLOOKUP(B18,'[1]LISTADO ATM'!$A$2:$B$816,2,0)</f>
        <v xml:space="preserve">ATM Oficina Samaná </v>
      </c>
      <c r="D18" s="122" t="s">
        <v>2455</v>
      </c>
      <c r="E18" s="125">
        <v>335784560</v>
      </c>
    </row>
    <row r="19" spans="1:5" ht="18" x14ac:dyDescent="0.25">
      <c r="A19" s="120" t="str">
        <f>VLOOKUP(B19,'[1]LISTADO ATM'!$A$2:$C$817,3,0)</f>
        <v>ESTE</v>
      </c>
      <c r="B19" s="120">
        <v>353</v>
      </c>
      <c r="C19" s="121" t="str">
        <f>VLOOKUP(B19,'[1]LISTADO ATM'!$A$2:$B$816,2,0)</f>
        <v xml:space="preserve">ATM Estación Boulevard Juan Dolio </v>
      </c>
      <c r="D19" s="122" t="s">
        <v>2455</v>
      </c>
      <c r="E19" s="125">
        <v>335784308</v>
      </c>
    </row>
    <row r="20" spans="1:5" ht="18" x14ac:dyDescent="0.25">
      <c r="A20" s="120" t="str">
        <f>VLOOKUP(B20,'[1]LISTADO ATM'!$A$2:$C$817,3,0)</f>
        <v>ESTE</v>
      </c>
      <c r="B20" s="120">
        <v>673</v>
      </c>
      <c r="C20" s="121" t="str">
        <f>VLOOKUP(B20,'[1]LISTADO ATM'!$A$2:$B$816,2,0)</f>
        <v>ATM Clínica Dr. Cruz Jiminián</v>
      </c>
      <c r="D20" s="122" t="s">
        <v>2455</v>
      </c>
      <c r="E20" s="125">
        <v>335784511</v>
      </c>
    </row>
    <row r="21" spans="1:5" ht="18" x14ac:dyDescent="0.25">
      <c r="A21" s="120" t="str">
        <f>VLOOKUP(B21,'[1]LISTADO ATM'!$A$2:$C$817,3,0)</f>
        <v>SUR</v>
      </c>
      <c r="B21" s="120">
        <v>783</v>
      </c>
      <c r="C21" s="121" t="str">
        <f>VLOOKUP(B21,'[1]LISTADO ATM'!$A$2:$B$816,2,0)</f>
        <v xml:space="preserve">ATM Autobanco Alfa y Omega (Barahona) </v>
      </c>
      <c r="D21" s="122" t="s">
        <v>2455</v>
      </c>
      <c r="E21" s="125">
        <v>335784526</v>
      </c>
    </row>
    <row r="22" spans="1:5" ht="18" x14ac:dyDescent="0.25">
      <c r="A22" s="120" t="str">
        <f>VLOOKUP(B22,'[1]LISTADO ATM'!$A$2:$C$817,3,0)</f>
        <v>ESTE</v>
      </c>
      <c r="B22" s="120">
        <v>843</v>
      </c>
      <c r="C22" s="121" t="str">
        <f>VLOOKUP(B22,'[1]LISTADO ATM'!$A$2:$B$816,2,0)</f>
        <v xml:space="preserve">ATM Oficina Romana Centro </v>
      </c>
      <c r="D22" s="122" t="s">
        <v>2455</v>
      </c>
      <c r="E22" s="125">
        <v>335784562</v>
      </c>
    </row>
    <row r="23" spans="1:5" ht="18" x14ac:dyDescent="0.25">
      <c r="A23" s="120" t="str">
        <f>VLOOKUP(B23,'[1]LISTADO ATM'!$A$2:$C$817,3,0)</f>
        <v>DISTRITO NACIONAL</v>
      </c>
      <c r="B23" s="120">
        <v>29</v>
      </c>
      <c r="C23" s="121" t="str">
        <f>VLOOKUP(B23,'[1]LISTADO ATM'!$A$2:$B$816,2,0)</f>
        <v xml:space="preserve">ATM AFP </v>
      </c>
      <c r="D23" s="122" t="s">
        <v>2455</v>
      </c>
      <c r="E23" s="125">
        <v>335784577</v>
      </c>
    </row>
    <row r="24" spans="1:5" ht="18" x14ac:dyDescent="0.25">
      <c r="A24" s="120" t="str">
        <f>VLOOKUP(B24,'[1]LISTADO ATM'!$A$2:$C$817,3,0)</f>
        <v>DISTRITO NACIONAL</v>
      </c>
      <c r="B24" s="120">
        <v>183</v>
      </c>
      <c r="C24" s="121" t="str">
        <f>VLOOKUP(B24,'[1]LISTADO ATM'!$A$2:$B$816,2,0)</f>
        <v>ATM Estación Nativa Km. 22 Aut. Duarte.</v>
      </c>
      <c r="D24" s="122" t="s">
        <v>2455</v>
      </c>
      <c r="E24" s="125">
        <v>335784578</v>
      </c>
    </row>
    <row r="25" spans="1:5" ht="18" x14ac:dyDescent="0.25">
      <c r="A25" s="120" t="str">
        <f>VLOOKUP(B25,'[1]LISTADO ATM'!$A$2:$C$817,3,0)</f>
        <v>DISTRITO NACIONAL</v>
      </c>
      <c r="B25" s="120">
        <v>721</v>
      </c>
      <c r="C25" s="121" t="str">
        <f>VLOOKUP(B25,'[1]LISTADO ATM'!$A$2:$B$816,2,0)</f>
        <v xml:space="preserve">ATM Oficina Charles de Gaulle II </v>
      </c>
      <c r="D25" s="122" t="s">
        <v>2455</v>
      </c>
      <c r="E25" s="125">
        <v>335784581</v>
      </c>
    </row>
    <row r="26" spans="1:5" ht="18" x14ac:dyDescent="0.25">
      <c r="A26" s="120" t="str">
        <f>VLOOKUP(B26,'[1]LISTADO ATM'!$A$2:$C$817,3,0)</f>
        <v>DISTRITO NACIONAL</v>
      </c>
      <c r="B26" s="120">
        <v>813</v>
      </c>
      <c r="C26" s="121" t="str">
        <f>VLOOKUP(B26,'[1]LISTADO ATM'!$A$2:$B$816,2,0)</f>
        <v>ATM Occidental Mall</v>
      </c>
      <c r="D26" s="122" t="s">
        <v>2455</v>
      </c>
      <c r="E26" s="125">
        <v>335784582</v>
      </c>
    </row>
    <row r="27" spans="1:5" ht="18" x14ac:dyDescent="0.25">
      <c r="A27" s="120" t="str">
        <f>VLOOKUP(B27,'[1]LISTADO ATM'!$A$2:$C$817,3,0)</f>
        <v>NORTE</v>
      </c>
      <c r="B27" s="120">
        <v>712</v>
      </c>
      <c r="C27" s="121" t="str">
        <f>VLOOKUP(B27,'[1]LISTADO ATM'!$A$2:$B$816,2,0)</f>
        <v xml:space="preserve">ATM Oficina Imbert </v>
      </c>
      <c r="D27" s="122" t="s">
        <v>2455</v>
      </c>
      <c r="E27" s="125">
        <v>335784590</v>
      </c>
    </row>
    <row r="28" spans="1:5" ht="18" x14ac:dyDescent="0.25">
      <c r="A28" s="120" t="str">
        <f>VLOOKUP(B28,'[1]LISTADO ATM'!$A$2:$C$817,3,0)</f>
        <v>DISTRITO NACIONAL</v>
      </c>
      <c r="B28" s="120">
        <v>338</v>
      </c>
      <c r="C28" s="121" t="str">
        <f>VLOOKUP(B28,'[1]LISTADO ATM'!$A$2:$B$816,2,0)</f>
        <v>ATM S/M Aprezio Pantoja</v>
      </c>
      <c r="D28" s="122" t="s">
        <v>2455</v>
      </c>
      <c r="E28" s="125">
        <v>335784591</v>
      </c>
    </row>
    <row r="29" spans="1:5" ht="18" x14ac:dyDescent="0.25">
      <c r="A29" s="120" t="str">
        <f>VLOOKUP(B29,'[1]LISTADO ATM'!$A$2:$C$817,3,0)</f>
        <v>NORTE</v>
      </c>
      <c r="B29" s="120">
        <v>119</v>
      </c>
      <c r="C29" s="121" t="str">
        <f>VLOOKUP(B29,'[1]LISTADO ATM'!$A$2:$B$816,2,0)</f>
        <v>ATM Oficina La Barranquita</v>
      </c>
      <c r="D29" s="122" t="s">
        <v>2455</v>
      </c>
      <c r="E29" s="125">
        <v>335784600</v>
      </c>
    </row>
    <row r="30" spans="1:5" ht="18" x14ac:dyDescent="0.25">
      <c r="A30" s="120" t="str">
        <f>VLOOKUP(B30,'[1]LISTADO ATM'!$A$2:$C$817,3,0)</f>
        <v>SUR</v>
      </c>
      <c r="B30" s="120">
        <v>512</v>
      </c>
      <c r="C30" s="121" t="str">
        <f>VLOOKUP(B30,'[1]LISTADO ATM'!$A$2:$B$816,2,0)</f>
        <v>ATM Plaza Jesús Ferreira</v>
      </c>
      <c r="D30" s="122" t="s">
        <v>2455</v>
      </c>
      <c r="E30" s="125">
        <v>335784624</v>
      </c>
    </row>
    <row r="31" spans="1:5" ht="18" x14ac:dyDescent="0.25">
      <c r="A31" s="120" t="str">
        <f>VLOOKUP(B31,'[1]LISTADO ATM'!$A$2:$C$817,3,0)</f>
        <v>DISTRITO NACIONAL</v>
      </c>
      <c r="B31" s="120">
        <v>900</v>
      </c>
      <c r="C31" s="121" t="str">
        <f>VLOOKUP(B31,'[1]LISTADO ATM'!$A$2:$B$816,2,0)</f>
        <v xml:space="preserve">ATM UNP Merca Santo Domingo </v>
      </c>
      <c r="D31" s="122" t="s">
        <v>2455</v>
      </c>
      <c r="E31" s="125">
        <v>335784625</v>
      </c>
    </row>
    <row r="32" spans="1:5" ht="18" x14ac:dyDescent="0.25">
      <c r="A32" s="120" t="str">
        <f>VLOOKUP(B32,'[1]LISTADO ATM'!$A$2:$C$817,3,0)</f>
        <v>NORTE</v>
      </c>
      <c r="B32" s="120">
        <v>796</v>
      </c>
      <c r="C32" s="121" t="str">
        <f>VLOOKUP(B32,'[1]LISTADO ATM'!$A$2:$B$816,2,0)</f>
        <v xml:space="preserve">ATM Oficina Plaza Ventura (Nagua) </v>
      </c>
      <c r="D32" s="122" t="s">
        <v>2455</v>
      </c>
      <c r="E32" s="125">
        <v>335784627</v>
      </c>
    </row>
    <row r="33" spans="1:5" ht="18" x14ac:dyDescent="0.25">
      <c r="A33" s="120" t="str">
        <f>VLOOKUP(B33,'[1]LISTADO ATM'!$A$2:$C$817,3,0)</f>
        <v>DISTRITO NACIONAL</v>
      </c>
      <c r="B33" s="120">
        <v>441</v>
      </c>
      <c r="C33" s="121" t="str">
        <f>VLOOKUP(B33,'[1]LISTADO ATM'!$A$2:$B$816,2,0)</f>
        <v>ATM Estacion de Servicio Romulo Betancour</v>
      </c>
      <c r="D33" s="122" t="s">
        <v>2455</v>
      </c>
      <c r="E33" s="125">
        <v>335784633</v>
      </c>
    </row>
    <row r="34" spans="1:5" ht="18" x14ac:dyDescent="0.25">
      <c r="A34" s="120" t="str">
        <f>VLOOKUP(B34,'[1]LISTADO ATM'!$A$2:$C$817,3,0)</f>
        <v>SUR</v>
      </c>
      <c r="B34" s="120">
        <v>301</v>
      </c>
      <c r="C34" s="121" t="str">
        <f>VLOOKUP(B34,'[1]LISTADO ATM'!$A$2:$B$816,2,0)</f>
        <v xml:space="preserve">ATM UNP Alfa y Omega (Barahona) </v>
      </c>
      <c r="D34" s="122" t="s">
        <v>2455</v>
      </c>
      <c r="E34" s="125">
        <v>335784638</v>
      </c>
    </row>
    <row r="35" spans="1:5" ht="18" x14ac:dyDescent="0.25">
      <c r="A35" s="120" t="str">
        <f>VLOOKUP(B35,'[1]LISTADO ATM'!$A$2:$C$817,3,0)</f>
        <v>DISTRITO NACIONAL</v>
      </c>
      <c r="B35" s="120">
        <v>325</v>
      </c>
      <c r="C35" s="121" t="str">
        <f>VLOOKUP(B35,'[1]LISTADO ATM'!$A$2:$B$816,2,0)</f>
        <v>ATM Casa Edwin</v>
      </c>
      <c r="D35" s="122" t="s">
        <v>2455</v>
      </c>
      <c r="E35" s="125">
        <v>335784598</v>
      </c>
    </row>
    <row r="36" spans="1:5" ht="18" x14ac:dyDescent="0.25">
      <c r="A36" s="120" t="e">
        <f>VLOOKUP(B36,'[1]LISTADO ATM'!$A$2:$C$817,3,0)</f>
        <v>#N/A</v>
      </c>
      <c r="B36" s="120"/>
      <c r="C36" s="121" t="e">
        <f>VLOOKUP(B36,'[1]LISTADO ATM'!$A$2:$B$816,2,0)</f>
        <v>#N/A</v>
      </c>
      <c r="D36" s="122" t="s">
        <v>2455</v>
      </c>
      <c r="E36" s="125"/>
    </row>
    <row r="37" spans="1:5" ht="18" x14ac:dyDescent="0.25">
      <c r="A37" s="120" t="e">
        <f>VLOOKUP(B37,'[1]LISTADO ATM'!$A$2:$C$817,3,0)</f>
        <v>#N/A</v>
      </c>
      <c r="B37" s="120"/>
      <c r="C37" s="121" t="e">
        <f>VLOOKUP(B37,'[1]LISTADO ATM'!$A$2:$B$816,2,0)</f>
        <v>#N/A</v>
      </c>
      <c r="D37" s="122" t="s">
        <v>2455</v>
      </c>
      <c r="E37" s="125"/>
    </row>
    <row r="38" spans="1:5" ht="18" x14ac:dyDescent="0.25">
      <c r="A38" s="120" t="e">
        <f>VLOOKUP(B38,'[1]LISTADO ATM'!$A$2:$C$817,3,0)</f>
        <v>#N/A</v>
      </c>
      <c r="B38" s="120"/>
      <c r="C38" s="121" t="e">
        <f>VLOOKUP(B38,'[1]LISTADO ATM'!$A$2:$B$816,2,0)</f>
        <v>#N/A</v>
      </c>
      <c r="D38" s="122" t="s">
        <v>2455</v>
      </c>
      <c r="E38" s="125"/>
    </row>
    <row r="39" spans="1:5" ht="18.75" thickBot="1" x14ac:dyDescent="0.3">
      <c r="A39" s="116" t="s">
        <v>2428</v>
      </c>
      <c r="B39" s="123">
        <f>COUNT(B15:B38)</f>
        <v>21</v>
      </c>
      <c r="C39" s="117"/>
      <c r="D39" s="117"/>
      <c r="E39" s="117"/>
    </row>
    <row r="40" spans="1:5" ht="15.75" thickBot="1" x14ac:dyDescent="0.3">
      <c r="A40" s="119"/>
      <c r="B40" s="106"/>
      <c r="C40" s="119"/>
      <c r="D40" s="119"/>
      <c r="E40" s="106"/>
    </row>
    <row r="41" spans="1:5" ht="18.75" thickBot="1" x14ac:dyDescent="0.3">
      <c r="A41" s="137" t="s">
        <v>2431</v>
      </c>
      <c r="B41" s="138"/>
      <c r="C41" s="138"/>
      <c r="D41" s="138"/>
      <c r="E41" s="139"/>
    </row>
    <row r="42" spans="1:5" ht="18" x14ac:dyDescent="0.25">
      <c r="A42" s="91" t="s">
        <v>15</v>
      </c>
      <c r="B42" s="91" t="s">
        <v>2426</v>
      </c>
      <c r="C42" s="92" t="s">
        <v>46</v>
      </c>
      <c r="D42" s="92" t="s">
        <v>2433</v>
      </c>
      <c r="E42" s="92" t="s">
        <v>2427</v>
      </c>
    </row>
    <row r="43" spans="1:5" ht="18" x14ac:dyDescent="0.25">
      <c r="A43" s="121" t="str">
        <f>VLOOKUP(B43,'[1]LISTADO ATM'!$A$2:$C$817,3,0)</f>
        <v>DISTRITO NACIONAL</v>
      </c>
      <c r="B43" s="120">
        <v>911</v>
      </c>
      <c r="C43" s="121" t="str">
        <f>VLOOKUP(B43,'[1]LISTADO ATM'!$A$2:$B$816,2,0)</f>
        <v xml:space="preserve">ATM Oficina Venezuela II </v>
      </c>
      <c r="D43" s="121" t="s">
        <v>2459</v>
      </c>
      <c r="E43" s="163">
        <v>335784563</v>
      </c>
    </row>
    <row r="44" spans="1:5" ht="18" x14ac:dyDescent="0.25">
      <c r="A44" s="121" t="str">
        <f>VLOOKUP(B44,'[1]LISTADO ATM'!$A$2:$C$817,3,0)</f>
        <v>NORTE</v>
      </c>
      <c r="B44" s="120">
        <v>969</v>
      </c>
      <c r="C44" s="121" t="str">
        <f>VLOOKUP(B44,'[1]LISTADO ATM'!$A$2:$B$816,2,0)</f>
        <v xml:space="preserve">ATM Oficina El Sol I (Santiago) </v>
      </c>
      <c r="D44" s="121" t="s">
        <v>2459</v>
      </c>
      <c r="E44" s="163">
        <v>335784564</v>
      </c>
    </row>
    <row r="45" spans="1:5" ht="18" x14ac:dyDescent="0.25">
      <c r="A45" s="121" t="str">
        <f>VLOOKUP(B45,'[1]LISTADO ATM'!$A$2:$C$817,3,0)</f>
        <v>DISTRITO NACIONAL</v>
      </c>
      <c r="B45" s="120">
        <v>970</v>
      </c>
      <c r="C45" s="121" t="str">
        <f>VLOOKUP(B45,'[1]LISTADO ATM'!$A$2:$B$816,2,0)</f>
        <v xml:space="preserve">ATM S/M Olé Haina </v>
      </c>
      <c r="D45" s="121" t="s">
        <v>2459</v>
      </c>
      <c r="E45" s="163">
        <v>335784525</v>
      </c>
    </row>
    <row r="46" spans="1:5" ht="18" x14ac:dyDescent="0.25">
      <c r="A46" s="121" t="str">
        <f>VLOOKUP(B46,'[1]LISTADO ATM'!$A$2:$C$817,3,0)</f>
        <v>DISTRITO NACIONAL</v>
      </c>
      <c r="B46" s="120">
        <v>267</v>
      </c>
      <c r="C46" s="121" t="str">
        <f>VLOOKUP(B46,'[1]LISTADO ATM'!$A$2:$B$816,2,0)</f>
        <v xml:space="preserve">ATM Centro de Caja México </v>
      </c>
      <c r="D46" s="121" t="s">
        <v>2459</v>
      </c>
      <c r="E46" s="125">
        <v>335784579</v>
      </c>
    </row>
    <row r="47" spans="1:5" ht="18" x14ac:dyDescent="0.25">
      <c r="A47" s="121" t="str">
        <f>VLOOKUP(B47,'[1]LISTADO ATM'!$A$2:$C$817,3,0)</f>
        <v>DISTRITO NACIONAL</v>
      </c>
      <c r="B47" s="120">
        <v>149</v>
      </c>
      <c r="C47" s="121" t="str">
        <f>VLOOKUP(B47,'[1]LISTADO ATM'!$A$2:$B$816,2,0)</f>
        <v>ATM Estación Metro Concepción</v>
      </c>
      <c r="D47" s="121" t="s">
        <v>2459</v>
      </c>
      <c r="E47" s="163">
        <v>335781000</v>
      </c>
    </row>
    <row r="48" spans="1:5" ht="18" x14ac:dyDescent="0.25">
      <c r="A48" s="121" t="str">
        <f>VLOOKUP(B48,'[1]LISTADO ATM'!$A$2:$C$817,3,0)</f>
        <v>SUR</v>
      </c>
      <c r="B48" s="120">
        <v>825</v>
      </c>
      <c r="C48" s="121" t="str">
        <f>VLOOKUP(B48,'[1]LISTADO ATM'!$A$2:$B$816,2,0)</f>
        <v xml:space="preserve">ATM Estacion Eco Cibeles (Las Matas de Farfán) </v>
      </c>
      <c r="D48" s="121" t="s">
        <v>2459</v>
      </c>
      <c r="E48" s="163">
        <v>335784630</v>
      </c>
    </row>
    <row r="49" spans="1:5" ht="18" x14ac:dyDescent="0.25">
      <c r="A49" s="121" t="str">
        <f>VLOOKUP(B49,'[1]LISTADO ATM'!$A$2:$C$817,3,0)</f>
        <v>DISTRITO NACIONAL</v>
      </c>
      <c r="B49" s="120">
        <v>957</v>
      </c>
      <c r="C49" s="121" t="str">
        <f>VLOOKUP(B49,'[1]LISTADO ATM'!$A$2:$B$816,2,0)</f>
        <v xml:space="preserve">ATM Oficina Venezuela </v>
      </c>
      <c r="D49" s="121" t="s">
        <v>2459</v>
      </c>
      <c r="E49" s="163">
        <v>335784636</v>
      </c>
    </row>
    <row r="50" spans="1:5" ht="18" x14ac:dyDescent="0.25">
      <c r="A50" s="121" t="str">
        <f>VLOOKUP(B50,'[1]LISTADO ATM'!$A$2:$C$817,3,0)</f>
        <v>NORTE</v>
      </c>
      <c r="B50" s="120">
        <v>853</v>
      </c>
      <c r="C50" s="121" t="str">
        <f>VLOOKUP(B50,'[1]LISTADO ATM'!$A$2:$B$816,2,0)</f>
        <v xml:space="preserve">ATM Inversiones JF Group (Shell Canabacoa) </v>
      </c>
      <c r="D50" s="121" t="s">
        <v>2459</v>
      </c>
      <c r="E50" s="163">
        <v>335784637</v>
      </c>
    </row>
    <row r="51" spans="1:5" ht="18" x14ac:dyDescent="0.25">
      <c r="A51" s="121" t="str">
        <f>VLOOKUP(B51,'[1]LISTADO ATM'!$A$2:$C$817,3,0)</f>
        <v>ESTE</v>
      </c>
      <c r="B51" s="120">
        <v>293</v>
      </c>
      <c r="C51" s="121" t="str">
        <f>VLOOKUP(B51,'[1]LISTADO ATM'!$A$2:$B$816,2,0)</f>
        <v xml:space="preserve">ATM S/M Nueva Visión (San Pedro) </v>
      </c>
      <c r="D51" s="121" t="s">
        <v>2459</v>
      </c>
      <c r="E51" s="163">
        <v>335784640</v>
      </c>
    </row>
    <row r="52" spans="1:5" ht="18" x14ac:dyDescent="0.25">
      <c r="A52" s="121" t="str">
        <f>VLOOKUP(B52,'[1]LISTADO ATM'!$A$2:$C$817,3,0)</f>
        <v>DISTRITO NACIONAL</v>
      </c>
      <c r="B52" s="120">
        <v>713</v>
      </c>
      <c r="C52" s="121" t="str">
        <f>VLOOKUP(B52,'[1]LISTADO ATM'!$A$2:$B$816,2,0)</f>
        <v xml:space="preserve">ATM Oficina Las Américas </v>
      </c>
      <c r="D52" s="121" t="s">
        <v>2459</v>
      </c>
      <c r="E52" s="163">
        <v>335784641</v>
      </c>
    </row>
    <row r="53" spans="1:5" ht="18" x14ac:dyDescent="0.25">
      <c r="A53" s="121" t="str">
        <f>VLOOKUP(B53,'[1]LISTADO ATM'!$A$2:$C$817,3,0)</f>
        <v>SUR</v>
      </c>
      <c r="B53" s="120">
        <v>765</v>
      </c>
      <c r="C53" s="121" t="str">
        <f>VLOOKUP(B53,'[1]LISTADO ATM'!$A$2:$B$816,2,0)</f>
        <v xml:space="preserve">ATM Oficina Azua I </v>
      </c>
      <c r="D53" s="121" t="s">
        <v>2459</v>
      </c>
      <c r="E53" s="163">
        <v>335784647</v>
      </c>
    </row>
    <row r="54" spans="1:5" ht="18.75" thickBot="1" x14ac:dyDescent="0.3">
      <c r="A54" s="95" t="s">
        <v>2428</v>
      </c>
      <c r="B54" s="123">
        <f>COUNT(B43:B53)</f>
        <v>11</v>
      </c>
      <c r="C54" s="117"/>
      <c r="D54" s="93"/>
      <c r="E54" s="94"/>
    </row>
    <row r="55" spans="1:5" ht="15.75" thickBot="1" x14ac:dyDescent="0.3">
      <c r="A55" s="119"/>
      <c r="B55" s="106"/>
      <c r="C55" s="119"/>
      <c r="D55" s="119"/>
      <c r="E55" s="106"/>
    </row>
    <row r="56" spans="1:5" ht="18.75" thickBot="1" x14ac:dyDescent="0.3">
      <c r="A56" s="140" t="s">
        <v>2429</v>
      </c>
      <c r="B56" s="141"/>
      <c r="C56" s="119"/>
      <c r="D56" s="119"/>
      <c r="E56" s="106"/>
    </row>
    <row r="57" spans="1:5" ht="18.75" thickBot="1" x14ac:dyDescent="0.3">
      <c r="A57" s="142">
        <f>+B39+B54</f>
        <v>32</v>
      </c>
      <c r="B57" s="143"/>
      <c r="C57" s="119"/>
      <c r="D57" s="119"/>
      <c r="E57" s="106"/>
    </row>
    <row r="58" spans="1:5" ht="15.75" thickBot="1" x14ac:dyDescent="0.3">
      <c r="A58" s="119"/>
      <c r="B58" s="106"/>
      <c r="C58" s="119"/>
      <c r="D58" s="119"/>
      <c r="E58" s="106"/>
    </row>
    <row r="59" spans="1:5" ht="18.75" thickBot="1" x14ac:dyDescent="0.3">
      <c r="A59" s="137" t="s">
        <v>2432</v>
      </c>
      <c r="B59" s="138"/>
      <c r="C59" s="138"/>
      <c r="D59" s="138"/>
      <c r="E59" s="139"/>
    </row>
    <row r="60" spans="1:5" ht="18" x14ac:dyDescent="0.25">
      <c r="A60" s="91" t="s">
        <v>15</v>
      </c>
      <c r="B60" s="91" t="s">
        <v>2426</v>
      </c>
      <c r="C60" s="96" t="s">
        <v>46</v>
      </c>
      <c r="D60" s="144" t="s">
        <v>2433</v>
      </c>
      <c r="E60" s="145"/>
    </row>
    <row r="61" spans="1:5" ht="18" x14ac:dyDescent="0.25">
      <c r="A61" s="120" t="str">
        <f>VLOOKUP(B61,'[1]LISTADO ATM'!$A$2:$C$817,3,0)</f>
        <v>DISTRITO NACIONAL</v>
      </c>
      <c r="B61" s="120">
        <v>812</v>
      </c>
      <c r="C61" s="121" t="str">
        <f>VLOOKUP(B61,'[1]LISTADO ATM'!$A$2:$B$816,2,0)</f>
        <v xml:space="preserve">ATM Canasta del Pueblo </v>
      </c>
      <c r="D61" s="133" t="s">
        <v>2475</v>
      </c>
      <c r="E61" s="134"/>
    </row>
    <row r="62" spans="1:5" ht="18" x14ac:dyDescent="0.25">
      <c r="A62" s="120" t="str">
        <f>VLOOKUP(B62,'[1]LISTADO ATM'!$A$2:$C$817,3,0)</f>
        <v>DISTRITO NACIONAL</v>
      </c>
      <c r="B62" s="120">
        <v>336</v>
      </c>
      <c r="C62" s="121" t="str">
        <f>VLOOKUP(B62,'[1]LISTADO ATM'!$A$2:$B$816,2,0)</f>
        <v>ATM Instituto Nacional de Cancer (incart)</v>
      </c>
      <c r="D62" s="133" t="s">
        <v>2475</v>
      </c>
      <c r="E62" s="134"/>
    </row>
    <row r="63" spans="1:5" ht="18" x14ac:dyDescent="0.25">
      <c r="A63" s="120" t="str">
        <f>VLOOKUP(B63,'[1]LISTADO ATM'!$A$2:$C$817,3,0)</f>
        <v>NORTE</v>
      </c>
      <c r="B63" s="120">
        <v>683</v>
      </c>
      <c r="C63" s="121" t="str">
        <f>VLOOKUP(B63,'[1]LISTADO ATM'!$A$2:$B$816,2,0)</f>
        <v>ATM INCARNA El Pino (la Vega)</v>
      </c>
      <c r="D63" s="133" t="s">
        <v>2475</v>
      </c>
      <c r="E63" s="134"/>
    </row>
    <row r="64" spans="1:5" ht="18" x14ac:dyDescent="0.25">
      <c r="A64" s="120" t="e">
        <f>VLOOKUP(B64,'[1]LISTADO ATM'!$A$2:$C$817,3,0)</f>
        <v>#N/A</v>
      </c>
      <c r="B64" s="120">
        <v>797</v>
      </c>
      <c r="C64" s="121" t="e">
        <f>VLOOKUP(B64,'[1]LISTADO ATM'!$A$2:$B$816,2,0)</f>
        <v>#N/A</v>
      </c>
      <c r="D64" s="133" t="s">
        <v>2475</v>
      </c>
      <c r="E64" s="134"/>
    </row>
    <row r="65" spans="1:5" ht="18" x14ac:dyDescent="0.25">
      <c r="A65" s="120" t="str">
        <f>VLOOKUP(B65,'[1]LISTADO ATM'!$A$2:$C$817,3,0)</f>
        <v>DISTRITO NACIONAL</v>
      </c>
      <c r="B65" s="120">
        <v>569</v>
      </c>
      <c r="C65" s="121" t="str">
        <f>VLOOKUP(B65,'[1]LISTADO ATM'!$A$2:$B$816,2,0)</f>
        <v xml:space="preserve">ATM Superintendencia de Seguros </v>
      </c>
      <c r="D65" s="133" t="s">
        <v>2475</v>
      </c>
      <c r="E65" s="134"/>
    </row>
    <row r="66" spans="1:5" ht="18" x14ac:dyDescent="0.25">
      <c r="A66" s="120" t="str">
        <f>VLOOKUP(B66,'[1]LISTADO ATM'!$A$2:$C$817,3,0)</f>
        <v>DISTRITO NACIONAL</v>
      </c>
      <c r="B66" s="120">
        <v>20</v>
      </c>
      <c r="C66" s="121" t="str">
        <f>VLOOKUP(B66,'[1]LISTADO ATM'!$A$2:$B$816,2,0)</f>
        <v>ATM S/M Aprezio Las Palmas</v>
      </c>
      <c r="D66" s="133" t="s">
        <v>2517</v>
      </c>
      <c r="E66" s="134"/>
    </row>
    <row r="67" spans="1:5" ht="18" x14ac:dyDescent="0.25">
      <c r="A67" s="120" t="str">
        <f>VLOOKUP(B67,'[1]LISTADO ATM'!$A$2:$C$817,3,0)</f>
        <v>DISTRITO NACIONAL</v>
      </c>
      <c r="B67" s="120">
        <v>566</v>
      </c>
      <c r="C67" s="121" t="str">
        <f>VLOOKUP(B67,'[1]LISTADO ATM'!$A$2:$B$816,2,0)</f>
        <v xml:space="preserve">ATM Hiper Olé Aut. Duarte </v>
      </c>
      <c r="D67" s="133" t="s">
        <v>2517</v>
      </c>
      <c r="E67" s="134"/>
    </row>
    <row r="68" spans="1:5" ht="18" x14ac:dyDescent="0.25">
      <c r="A68" s="120" t="str">
        <f>VLOOKUP(B68,'[1]LISTADO ATM'!$A$2:$C$817,3,0)</f>
        <v>SUR</v>
      </c>
      <c r="B68" s="120">
        <v>829</v>
      </c>
      <c r="C68" s="121" t="str">
        <f>VLOOKUP(B68,'[1]LISTADO ATM'!$A$2:$B$816,2,0)</f>
        <v xml:space="preserve">ATM UNP Multicentro Sirena Baní </v>
      </c>
      <c r="D68" s="133" t="s">
        <v>2475</v>
      </c>
      <c r="E68" s="134"/>
    </row>
    <row r="69" spans="1:5" ht="18" x14ac:dyDescent="0.25">
      <c r="A69" s="120" t="str">
        <f>VLOOKUP(B69,'[1]LISTADO ATM'!$A$2:$C$817,3,0)</f>
        <v>SUR</v>
      </c>
      <c r="B69" s="120">
        <v>766</v>
      </c>
      <c r="C69" s="121" t="str">
        <f>VLOOKUP(B69,'[1]LISTADO ATM'!$A$2:$B$816,2,0)</f>
        <v xml:space="preserve">ATM Oficina Azua II </v>
      </c>
      <c r="D69" s="133" t="s">
        <v>2517</v>
      </c>
      <c r="E69" s="134"/>
    </row>
    <row r="70" spans="1:5" ht="18" x14ac:dyDescent="0.25">
      <c r="A70" s="120" t="str">
        <f>VLOOKUP(B70,'[1]LISTADO ATM'!$A$2:$C$817,3,0)</f>
        <v>ESTE</v>
      </c>
      <c r="B70" s="120">
        <v>660</v>
      </c>
      <c r="C70" s="121" t="str">
        <f>VLOOKUP(B70,'[1]LISTADO ATM'!$A$2:$B$816,2,0)</f>
        <v>ATM Oficina Romana Norte II</v>
      </c>
      <c r="D70" s="133" t="s">
        <v>2475</v>
      </c>
      <c r="E70" s="134"/>
    </row>
    <row r="71" spans="1:5" ht="18" x14ac:dyDescent="0.25">
      <c r="A71" s="120" t="str">
        <f>VLOOKUP(B71,'[1]LISTADO ATM'!$A$2:$C$817,3,0)</f>
        <v>DISTRITO NACIONAL</v>
      </c>
      <c r="B71" s="120">
        <v>35</v>
      </c>
      <c r="C71" s="121" t="str">
        <f>VLOOKUP(B71,'[1]LISTADO ATM'!$A$2:$B$816,2,0)</f>
        <v xml:space="preserve">ATM Dirección General de Aduanas I </v>
      </c>
      <c r="D71" s="133" t="s">
        <v>2475</v>
      </c>
      <c r="E71" s="134"/>
    </row>
    <row r="72" spans="1:5" ht="18" x14ac:dyDescent="0.25">
      <c r="A72" s="120" t="str">
        <f>VLOOKUP(B72,'[1]LISTADO ATM'!$A$2:$C$817,3,0)</f>
        <v>DISTRITO NACIONAL</v>
      </c>
      <c r="B72" s="120">
        <v>801</v>
      </c>
      <c r="C72" s="121" t="str">
        <f>VLOOKUP(B72,'[1]LISTADO ATM'!$A$2:$B$816,2,0)</f>
        <v xml:space="preserve">ATM Galería 360 Food Court </v>
      </c>
      <c r="D72" s="133" t="s">
        <v>2475</v>
      </c>
      <c r="E72" s="134"/>
    </row>
    <row r="73" spans="1:5" ht="18.75" thickBot="1" x14ac:dyDescent="0.3">
      <c r="A73" s="95" t="s">
        <v>2428</v>
      </c>
      <c r="B73" s="123">
        <f>COUNT(B61:B72)</f>
        <v>12</v>
      </c>
      <c r="C73" s="117"/>
      <c r="D73" s="135"/>
      <c r="E73" s="136"/>
    </row>
  </sheetData>
  <mergeCells count="24">
    <mergeCell ref="D70:E70"/>
    <mergeCell ref="D71:E71"/>
    <mergeCell ref="D72:E72"/>
    <mergeCell ref="D73:E73"/>
    <mergeCell ref="A41:E41"/>
    <mergeCell ref="A56:B56"/>
    <mergeCell ref="A57:B57"/>
    <mergeCell ref="A59:E59"/>
    <mergeCell ref="D69:E69"/>
    <mergeCell ref="A1:E1"/>
    <mergeCell ref="A2:E2"/>
    <mergeCell ref="C11:E11"/>
    <mergeCell ref="A3:E3"/>
    <mergeCell ref="A8:E8"/>
    <mergeCell ref="D60:E60"/>
    <mergeCell ref="D61:E61"/>
    <mergeCell ref="D62:E62"/>
    <mergeCell ref="D63:E63"/>
    <mergeCell ref="A13:E13"/>
    <mergeCell ref="D64:E64"/>
    <mergeCell ref="D65:E65"/>
    <mergeCell ref="D66:E66"/>
    <mergeCell ref="D67:E67"/>
    <mergeCell ref="D68:E68"/>
  </mergeCells>
  <phoneticPr fontId="47" type="noConversion"/>
  <conditionalFormatting sqref="B40:B41 B55:B59 B12:B13 B1:B8 B63:B64 B66 B70:B72">
    <cfRule type="cellIs" dxfId="386" priority="271" operator="equal">
      <formula>22099.125</formula>
    </cfRule>
  </conditionalFormatting>
  <conditionalFormatting sqref="B55:B59 B40:B41 B12:B13 B1:B8">
    <cfRule type="duplicateValues" dxfId="385" priority="270"/>
  </conditionalFormatting>
  <conditionalFormatting sqref="E54:E60 E1:E8 E11:E13 E39:E41">
    <cfRule type="duplicateValues" dxfId="384" priority="268"/>
    <cfRule type="duplicateValues" dxfId="383" priority="269"/>
  </conditionalFormatting>
  <conditionalFormatting sqref="E73 E1:E8 E54:E60 E11:E13 E39:E41">
    <cfRule type="duplicateValues" dxfId="382" priority="267"/>
  </conditionalFormatting>
  <conditionalFormatting sqref="B39:B41">
    <cfRule type="duplicateValues" dxfId="381" priority="266"/>
  </conditionalFormatting>
  <conditionalFormatting sqref="B55:B59 B40:B41 B12:B13 B1:B8">
    <cfRule type="duplicateValues" dxfId="380" priority="262"/>
    <cfRule type="duplicateValues" dxfId="379" priority="263"/>
    <cfRule type="duplicateValues" dxfId="378" priority="264"/>
    <cfRule type="duplicateValues" dxfId="377" priority="265"/>
  </conditionalFormatting>
  <conditionalFormatting sqref="B55:B59 B40:B41">
    <cfRule type="duplicateValues" dxfId="376" priority="261"/>
  </conditionalFormatting>
  <conditionalFormatting sqref="B55:B59">
    <cfRule type="duplicateValues" dxfId="375" priority="260"/>
  </conditionalFormatting>
  <conditionalFormatting sqref="B62">
    <cfRule type="duplicateValues" dxfId="374" priority="259"/>
  </conditionalFormatting>
  <conditionalFormatting sqref="B62">
    <cfRule type="duplicateValues" dxfId="373" priority="258"/>
  </conditionalFormatting>
  <conditionalFormatting sqref="B62">
    <cfRule type="duplicateValues" dxfId="372" priority="257"/>
  </conditionalFormatting>
  <conditionalFormatting sqref="B62">
    <cfRule type="duplicateValues" dxfId="371" priority="256"/>
  </conditionalFormatting>
  <conditionalFormatting sqref="B62">
    <cfRule type="duplicateValues" dxfId="370" priority="255"/>
  </conditionalFormatting>
  <conditionalFormatting sqref="B64">
    <cfRule type="duplicateValues" dxfId="369" priority="254"/>
  </conditionalFormatting>
  <conditionalFormatting sqref="B64">
    <cfRule type="duplicateValues" dxfId="368" priority="253"/>
  </conditionalFormatting>
  <conditionalFormatting sqref="B61">
    <cfRule type="cellIs" dxfId="367" priority="252" operator="equal">
      <formula>22099.125</formula>
    </cfRule>
  </conditionalFormatting>
  <conditionalFormatting sqref="B61">
    <cfRule type="duplicateValues" dxfId="366" priority="251"/>
  </conditionalFormatting>
  <conditionalFormatting sqref="B61">
    <cfRule type="duplicateValues" dxfId="365" priority="250"/>
  </conditionalFormatting>
  <conditionalFormatting sqref="B61">
    <cfRule type="duplicateValues" dxfId="364" priority="249"/>
  </conditionalFormatting>
  <conditionalFormatting sqref="B61">
    <cfRule type="duplicateValues" dxfId="363" priority="245"/>
    <cfRule type="duplicateValues" dxfId="362" priority="246"/>
    <cfRule type="duplicateValues" dxfId="361" priority="247"/>
    <cfRule type="duplicateValues" dxfId="360" priority="248"/>
  </conditionalFormatting>
  <conditionalFormatting sqref="B61">
    <cfRule type="duplicateValues" dxfId="359" priority="244"/>
  </conditionalFormatting>
  <conditionalFormatting sqref="B61">
    <cfRule type="duplicateValues" dxfId="358" priority="243"/>
  </conditionalFormatting>
  <conditionalFormatting sqref="B62">
    <cfRule type="cellIs" dxfId="357" priority="242" operator="equal">
      <formula>22099.125</formula>
    </cfRule>
  </conditionalFormatting>
  <conditionalFormatting sqref="B62">
    <cfRule type="duplicateValues" dxfId="356" priority="241"/>
  </conditionalFormatting>
  <conditionalFormatting sqref="B62">
    <cfRule type="duplicateValues" dxfId="355" priority="240"/>
  </conditionalFormatting>
  <conditionalFormatting sqref="B62">
    <cfRule type="duplicateValues" dxfId="354" priority="236"/>
    <cfRule type="duplicateValues" dxfId="353" priority="237"/>
    <cfRule type="duplicateValues" dxfId="352" priority="238"/>
    <cfRule type="duplicateValues" dxfId="351" priority="239"/>
  </conditionalFormatting>
  <conditionalFormatting sqref="B62">
    <cfRule type="duplicateValues" dxfId="350" priority="234"/>
    <cfRule type="duplicateValues" dxfId="349" priority="235"/>
  </conditionalFormatting>
  <conditionalFormatting sqref="B62">
    <cfRule type="duplicateValues" dxfId="348" priority="233"/>
  </conditionalFormatting>
  <conditionalFormatting sqref="B62">
    <cfRule type="duplicateValues" dxfId="347" priority="232"/>
  </conditionalFormatting>
  <conditionalFormatting sqref="B62">
    <cfRule type="duplicateValues" dxfId="346" priority="231"/>
  </conditionalFormatting>
  <conditionalFormatting sqref="B62">
    <cfRule type="cellIs" dxfId="345" priority="230" operator="equal">
      <formula>22099.125</formula>
    </cfRule>
  </conditionalFormatting>
  <conditionalFormatting sqref="B62">
    <cfRule type="duplicateValues" dxfId="344" priority="229"/>
  </conditionalFormatting>
  <conditionalFormatting sqref="B62">
    <cfRule type="duplicateValues" dxfId="343" priority="228"/>
  </conditionalFormatting>
  <conditionalFormatting sqref="B62">
    <cfRule type="duplicateValues" dxfId="342" priority="224"/>
    <cfRule type="duplicateValues" dxfId="341" priority="225"/>
    <cfRule type="duplicateValues" dxfId="340" priority="226"/>
    <cfRule type="duplicateValues" dxfId="339" priority="227"/>
  </conditionalFormatting>
  <conditionalFormatting sqref="B62">
    <cfRule type="duplicateValues" dxfId="338" priority="223"/>
  </conditionalFormatting>
  <conditionalFormatting sqref="B62">
    <cfRule type="duplicateValues" dxfId="337" priority="222"/>
  </conditionalFormatting>
  <conditionalFormatting sqref="B64">
    <cfRule type="cellIs" dxfId="336" priority="221" operator="equal">
      <formula>22099.125</formula>
    </cfRule>
  </conditionalFormatting>
  <conditionalFormatting sqref="B64">
    <cfRule type="duplicateValues" dxfId="335" priority="219"/>
    <cfRule type="duplicateValues" dxfId="334" priority="220"/>
  </conditionalFormatting>
  <conditionalFormatting sqref="B64">
    <cfRule type="duplicateValues" dxfId="333" priority="218"/>
  </conditionalFormatting>
  <conditionalFormatting sqref="B64">
    <cfRule type="duplicateValues" dxfId="332" priority="214"/>
    <cfRule type="duplicateValues" dxfId="331" priority="215"/>
    <cfRule type="duplicateValues" dxfId="330" priority="216"/>
    <cfRule type="duplicateValues" dxfId="329" priority="217"/>
  </conditionalFormatting>
  <conditionalFormatting sqref="B63">
    <cfRule type="cellIs" dxfId="328" priority="213" operator="equal">
      <formula>22099.125</formula>
    </cfRule>
  </conditionalFormatting>
  <conditionalFormatting sqref="B63">
    <cfRule type="duplicateValues" dxfId="327" priority="211"/>
    <cfRule type="duplicateValues" dxfId="326" priority="212"/>
  </conditionalFormatting>
  <conditionalFormatting sqref="B63">
    <cfRule type="duplicateValues" dxfId="325" priority="210"/>
  </conditionalFormatting>
  <conditionalFormatting sqref="B63">
    <cfRule type="duplicateValues" dxfId="324" priority="209"/>
  </conditionalFormatting>
  <conditionalFormatting sqref="B63">
    <cfRule type="duplicateValues" dxfId="323" priority="205"/>
    <cfRule type="duplicateValues" dxfId="322" priority="206"/>
    <cfRule type="duplicateValues" dxfId="321" priority="207"/>
    <cfRule type="duplicateValues" dxfId="320" priority="208"/>
  </conditionalFormatting>
  <conditionalFormatting sqref="B63">
    <cfRule type="duplicateValues" dxfId="319" priority="204"/>
  </conditionalFormatting>
  <conditionalFormatting sqref="E61">
    <cfRule type="duplicateValues" dxfId="318" priority="202"/>
    <cfRule type="duplicateValues" dxfId="317" priority="203"/>
  </conditionalFormatting>
  <conditionalFormatting sqref="E61">
    <cfRule type="duplicateValues" dxfId="316" priority="201"/>
  </conditionalFormatting>
  <conditionalFormatting sqref="E62">
    <cfRule type="duplicateValues" dxfId="315" priority="199"/>
    <cfRule type="duplicateValues" dxfId="314" priority="200"/>
  </conditionalFormatting>
  <conditionalFormatting sqref="E62">
    <cfRule type="duplicateValues" dxfId="313" priority="198"/>
  </conditionalFormatting>
  <conditionalFormatting sqref="E64">
    <cfRule type="duplicateValues" dxfId="312" priority="197"/>
  </conditionalFormatting>
  <conditionalFormatting sqref="E64">
    <cfRule type="duplicateValues" dxfId="311" priority="195"/>
    <cfRule type="duplicateValues" dxfId="310" priority="196"/>
  </conditionalFormatting>
  <conditionalFormatting sqref="E64">
    <cfRule type="duplicateValues" dxfId="309" priority="194"/>
  </conditionalFormatting>
  <conditionalFormatting sqref="E63">
    <cfRule type="duplicateValues" dxfId="308" priority="193"/>
  </conditionalFormatting>
  <conditionalFormatting sqref="E63">
    <cfRule type="duplicateValues" dxfId="307" priority="191"/>
    <cfRule type="duplicateValues" dxfId="306" priority="192"/>
  </conditionalFormatting>
  <conditionalFormatting sqref="E63">
    <cfRule type="duplicateValues" dxfId="305" priority="190"/>
  </conditionalFormatting>
  <conditionalFormatting sqref="B73 B54:B60 B39:B41 B1:B8 B11:B13">
    <cfRule type="duplicateValues" dxfId="304" priority="188"/>
    <cfRule type="duplicateValues" dxfId="303" priority="189"/>
  </conditionalFormatting>
  <conditionalFormatting sqref="B73 B54:B60 B39:B41 B1:B8 B11:B13">
    <cfRule type="duplicateValues" dxfId="302" priority="187"/>
  </conditionalFormatting>
  <conditionalFormatting sqref="B73">
    <cfRule type="duplicateValues" dxfId="301" priority="186"/>
  </conditionalFormatting>
  <conditionalFormatting sqref="E73 E54:E60 E39:E42 E1:E8 E11:E13">
    <cfRule type="duplicateValues" dxfId="300" priority="185"/>
  </conditionalFormatting>
  <conditionalFormatting sqref="B17">
    <cfRule type="duplicateValues" dxfId="299" priority="184"/>
  </conditionalFormatting>
  <conditionalFormatting sqref="B17">
    <cfRule type="duplicateValues" dxfId="298" priority="182"/>
    <cfRule type="duplicateValues" dxfId="297" priority="183"/>
  </conditionalFormatting>
  <conditionalFormatting sqref="E17">
    <cfRule type="duplicateValues" dxfId="296" priority="181"/>
  </conditionalFormatting>
  <conditionalFormatting sqref="E17">
    <cfRule type="duplicateValues" dxfId="295" priority="178"/>
    <cfRule type="duplicateValues" dxfId="294" priority="179"/>
    <cfRule type="duplicateValues" dxfId="293" priority="180"/>
  </conditionalFormatting>
  <conditionalFormatting sqref="E17">
    <cfRule type="duplicateValues" dxfId="292" priority="176"/>
    <cfRule type="duplicateValues" dxfId="291" priority="177"/>
  </conditionalFormatting>
  <conditionalFormatting sqref="B18">
    <cfRule type="duplicateValues" dxfId="290" priority="175"/>
  </conditionalFormatting>
  <conditionalFormatting sqref="B18">
    <cfRule type="duplicateValues" dxfId="289" priority="173"/>
    <cfRule type="duplicateValues" dxfId="288" priority="174"/>
  </conditionalFormatting>
  <conditionalFormatting sqref="E18">
    <cfRule type="duplicateValues" dxfId="287" priority="172"/>
  </conditionalFormatting>
  <conditionalFormatting sqref="E18">
    <cfRule type="duplicateValues" dxfId="286" priority="169"/>
    <cfRule type="duplicateValues" dxfId="285" priority="170"/>
    <cfRule type="duplicateValues" dxfId="284" priority="171"/>
  </conditionalFormatting>
  <conditionalFormatting sqref="E18">
    <cfRule type="duplicateValues" dxfId="283" priority="167"/>
    <cfRule type="duplicateValues" dxfId="282" priority="168"/>
  </conditionalFormatting>
  <conditionalFormatting sqref="B65">
    <cfRule type="cellIs" dxfId="281" priority="166" operator="equal">
      <formula>22099.125</formula>
    </cfRule>
  </conditionalFormatting>
  <conditionalFormatting sqref="B65">
    <cfRule type="duplicateValues" dxfId="280" priority="165"/>
  </conditionalFormatting>
  <conditionalFormatting sqref="B65">
    <cfRule type="duplicateValues" dxfId="279" priority="161"/>
    <cfRule type="duplicateValues" dxfId="278" priority="162"/>
    <cfRule type="duplicateValues" dxfId="277" priority="163"/>
    <cfRule type="duplicateValues" dxfId="276" priority="164"/>
  </conditionalFormatting>
  <conditionalFormatting sqref="B65">
    <cfRule type="duplicateValues" dxfId="275" priority="159"/>
    <cfRule type="duplicateValues" dxfId="274" priority="160"/>
  </conditionalFormatting>
  <conditionalFormatting sqref="B65">
    <cfRule type="duplicateValues" dxfId="273" priority="158"/>
  </conditionalFormatting>
  <conditionalFormatting sqref="B65">
    <cfRule type="cellIs" dxfId="272" priority="157" operator="equal">
      <formula>22099.125</formula>
    </cfRule>
  </conditionalFormatting>
  <conditionalFormatting sqref="B65">
    <cfRule type="cellIs" dxfId="271" priority="156" operator="equal">
      <formula>22099.125</formula>
    </cfRule>
  </conditionalFormatting>
  <conditionalFormatting sqref="B65">
    <cfRule type="duplicateValues" dxfId="270" priority="154"/>
    <cfRule type="duplicateValues" dxfId="269" priority="155"/>
  </conditionalFormatting>
  <conditionalFormatting sqref="B65">
    <cfRule type="duplicateValues" dxfId="268" priority="153"/>
  </conditionalFormatting>
  <conditionalFormatting sqref="B65">
    <cfRule type="duplicateValues" dxfId="267" priority="152"/>
  </conditionalFormatting>
  <conditionalFormatting sqref="B65">
    <cfRule type="duplicateValues" dxfId="266" priority="148"/>
    <cfRule type="duplicateValues" dxfId="265" priority="149"/>
    <cfRule type="duplicateValues" dxfId="264" priority="150"/>
    <cfRule type="duplicateValues" dxfId="263" priority="151"/>
  </conditionalFormatting>
  <conditionalFormatting sqref="B65">
    <cfRule type="duplicateValues" dxfId="262" priority="147"/>
  </conditionalFormatting>
  <conditionalFormatting sqref="E65">
    <cfRule type="duplicateValues" dxfId="261" priority="146"/>
  </conditionalFormatting>
  <conditionalFormatting sqref="E65">
    <cfRule type="duplicateValues" dxfId="260" priority="144"/>
    <cfRule type="duplicateValues" dxfId="259" priority="145"/>
  </conditionalFormatting>
  <conditionalFormatting sqref="E65">
    <cfRule type="duplicateValues" dxfId="258" priority="143"/>
  </conditionalFormatting>
  <conditionalFormatting sqref="B19">
    <cfRule type="duplicateValues" dxfId="257" priority="142"/>
  </conditionalFormatting>
  <conditionalFormatting sqref="B19">
    <cfRule type="duplicateValues" dxfId="256" priority="140"/>
    <cfRule type="duplicateValues" dxfId="255" priority="141"/>
  </conditionalFormatting>
  <conditionalFormatting sqref="E19">
    <cfRule type="duplicateValues" dxfId="254" priority="139"/>
  </conditionalFormatting>
  <conditionalFormatting sqref="E19">
    <cfRule type="duplicateValues" dxfId="253" priority="136"/>
    <cfRule type="duplicateValues" dxfId="252" priority="137"/>
    <cfRule type="duplicateValues" dxfId="251" priority="138"/>
  </conditionalFormatting>
  <conditionalFormatting sqref="E19">
    <cfRule type="duplicateValues" dxfId="250" priority="134"/>
    <cfRule type="duplicateValues" dxfId="249" priority="135"/>
  </conditionalFormatting>
  <conditionalFormatting sqref="B20">
    <cfRule type="duplicateValues" dxfId="248" priority="133"/>
  </conditionalFormatting>
  <conditionalFormatting sqref="B20">
    <cfRule type="duplicateValues" dxfId="247" priority="131"/>
    <cfRule type="duplicateValues" dxfId="246" priority="132"/>
  </conditionalFormatting>
  <conditionalFormatting sqref="E20">
    <cfRule type="duplicateValues" dxfId="245" priority="130"/>
  </conditionalFormatting>
  <conditionalFormatting sqref="E20">
    <cfRule type="duplicateValues" dxfId="244" priority="127"/>
    <cfRule type="duplicateValues" dxfId="243" priority="128"/>
    <cfRule type="duplicateValues" dxfId="242" priority="129"/>
  </conditionalFormatting>
  <conditionalFormatting sqref="E20">
    <cfRule type="duplicateValues" dxfId="241" priority="125"/>
    <cfRule type="duplicateValues" dxfId="240" priority="126"/>
  </conditionalFormatting>
  <conditionalFormatting sqref="B20">
    <cfRule type="duplicateValues" dxfId="239" priority="124"/>
  </conditionalFormatting>
  <conditionalFormatting sqref="B21">
    <cfRule type="duplicateValues" dxfId="238" priority="123"/>
  </conditionalFormatting>
  <conditionalFormatting sqref="B21">
    <cfRule type="duplicateValues" dxfId="237" priority="121"/>
    <cfRule type="duplicateValues" dxfId="236" priority="122"/>
  </conditionalFormatting>
  <conditionalFormatting sqref="E21">
    <cfRule type="duplicateValues" dxfId="235" priority="120"/>
  </conditionalFormatting>
  <conditionalFormatting sqref="E21">
    <cfRule type="duplicateValues" dxfId="234" priority="117"/>
    <cfRule type="duplicateValues" dxfId="233" priority="118"/>
    <cfRule type="duplicateValues" dxfId="232" priority="119"/>
  </conditionalFormatting>
  <conditionalFormatting sqref="E21">
    <cfRule type="duplicateValues" dxfId="231" priority="115"/>
    <cfRule type="duplicateValues" dxfId="230" priority="116"/>
  </conditionalFormatting>
  <conditionalFormatting sqref="B21">
    <cfRule type="duplicateValues" dxfId="229" priority="114"/>
  </conditionalFormatting>
  <conditionalFormatting sqref="B21">
    <cfRule type="duplicateValues" dxfId="228" priority="113"/>
  </conditionalFormatting>
  <conditionalFormatting sqref="B22">
    <cfRule type="duplicateValues" dxfId="227" priority="112"/>
  </conditionalFormatting>
  <conditionalFormatting sqref="B22">
    <cfRule type="duplicateValues" dxfId="226" priority="110"/>
    <cfRule type="duplicateValues" dxfId="225" priority="111"/>
  </conditionalFormatting>
  <conditionalFormatting sqref="E22">
    <cfRule type="duplicateValues" dxfId="224" priority="109"/>
  </conditionalFormatting>
  <conditionalFormatting sqref="E22">
    <cfRule type="duplicateValues" dxfId="223" priority="106"/>
    <cfRule type="duplicateValues" dxfId="222" priority="107"/>
    <cfRule type="duplicateValues" dxfId="221" priority="108"/>
  </conditionalFormatting>
  <conditionalFormatting sqref="E22">
    <cfRule type="duplicateValues" dxfId="220" priority="104"/>
    <cfRule type="duplicateValues" dxfId="219" priority="105"/>
  </conditionalFormatting>
  <conditionalFormatting sqref="B22">
    <cfRule type="duplicateValues" dxfId="218" priority="103"/>
  </conditionalFormatting>
  <conditionalFormatting sqref="B22">
    <cfRule type="duplicateValues" dxfId="217" priority="102"/>
  </conditionalFormatting>
  <conditionalFormatting sqref="B22">
    <cfRule type="duplicateValues" dxfId="216" priority="99"/>
    <cfRule type="duplicateValues" dxfId="215" priority="100"/>
    <cfRule type="duplicateValues" dxfId="214" priority="101"/>
  </conditionalFormatting>
  <conditionalFormatting sqref="E43">
    <cfRule type="duplicateValues" dxfId="213" priority="98"/>
  </conditionalFormatting>
  <conditionalFormatting sqref="E43">
    <cfRule type="duplicateValues" dxfId="212" priority="95"/>
    <cfRule type="duplicateValues" dxfId="211" priority="96"/>
    <cfRule type="duplicateValues" dxfId="210" priority="97"/>
  </conditionalFormatting>
  <conditionalFormatting sqref="E43">
    <cfRule type="duplicateValues" dxfId="209" priority="93"/>
    <cfRule type="duplicateValues" dxfId="208" priority="94"/>
  </conditionalFormatting>
  <conditionalFormatting sqref="E43">
    <cfRule type="duplicateValues" dxfId="207" priority="92"/>
  </conditionalFormatting>
  <conditionalFormatting sqref="B43">
    <cfRule type="duplicateValues" dxfId="206" priority="91"/>
  </conditionalFormatting>
  <conditionalFormatting sqref="B43">
    <cfRule type="duplicateValues" dxfId="205" priority="89"/>
    <cfRule type="duplicateValues" dxfId="204" priority="90"/>
  </conditionalFormatting>
  <conditionalFormatting sqref="B43">
    <cfRule type="duplicateValues" dxfId="203" priority="88"/>
  </conditionalFormatting>
  <conditionalFormatting sqref="B43">
    <cfRule type="duplicateValues" dxfId="202" priority="87"/>
  </conditionalFormatting>
  <conditionalFormatting sqref="B43">
    <cfRule type="duplicateValues" dxfId="201" priority="84"/>
    <cfRule type="duplicateValues" dxfId="200" priority="85"/>
    <cfRule type="duplicateValues" dxfId="199" priority="86"/>
  </conditionalFormatting>
  <conditionalFormatting sqref="E44">
    <cfRule type="duplicateValues" dxfId="198" priority="83"/>
  </conditionalFormatting>
  <conditionalFormatting sqref="E44">
    <cfRule type="duplicateValues" dxfId="197" priority="80"/>
    <cfRule type="duplicateValues" dxfId="196" priority="81"/>
    <cfRule type="duplicateValues" dxfId="195" priority="82"/>
  </conditionalFormatting>
  <conditionalFormatting sqref="E44">
    <cfRule type="duplicateValues" dxfId="194" priority="78"/>
    <cfRule type="duplicateValues" dxfId="193" priority="79"/>
  </conditionalFormatting>
  <conditionalFormatting sqref="E44">
    <cfRule type="duplicateValues" dxfId="192" priority="77"/>
  </conditionalFormatting>
  <conditionalFormatting sqref="E45">
    <cfRule type="duplicateValues" dxfId="191" priority="76"/>
  </conditionalFormatting>
  <conditionalFormatting sqref="E45">
    <cfRule type="duplicateValues" dxfId="190" priority="73"/>
    <cfRule type="duplicateValues" dxfId="189" priority="74"/>
    <cfRule type="duplicateValues" dxfId="188" priority="75"/>
  </conditionalFormatting>
  <conditionalFormatting sqref="E45">
    <cfRule type="duplicateValues" dxfId="187" priority="71"/>
    <cfRule type="duplicateValues" dxfId="186" priority="72"/>
  </conditionalFormatting>
  <conditionalFormatting sqref="E45">
    <cfRule type="duplicateValues" dxfId="185" priority="70"/>
  </conditionalFormatting>
  <conditionalFormatting sqref="B45">
    <cfRule type="duplicateValues" dxfId="184" priority="69"/>
  </conditionalFormatting>
  <conditionalFormatting sqref="B45">
    <cfRule type="duplicateValues" dxfId="183" priority="67"/>
    <cfRule type="duplicateValues" dxfId="182" priority="68"/>
  </conditionalFormatting>
  <conditionalFormatting sqref="B45">
    <cfRule type="duplicateValues" dxfId="181" priority="66"/>
  </conditionalFormatting>
  <conditionalFormatting sqref="B45">
    <cfRule type="duplicateValues" dxfId="180" priority="65"/>
  </conditionalFormatting>
  <conditionalFormatting sqref="B45">
    <cfRule type="duplicateValues" dxfId="179" priority="62"/>
    <cfRule type="duplicateValues" dxfId="178" priority="63"/>
    <cfRule type="duplicateValues" dxfId="177" priority="64"/>
  </conditionalFormatting>
  <conditionalFormatting sqref="B11">
    <cfRule type="duplicateValues" dxfId="176" priority="61"/>
  </conditionalFormatting>
  <conditionalFormatting sqref="B63:B64">
    <cfRule type="duplicateValues" dxfId="175" priority="60"/>
  </conditionalFormatting>
  <conditionalFormatting sqref="B63:B64">
    <cfRule type="duplicateValues" dxfId="174" priority="56"/>
    <cfRule type="duplicateValues" dxfId="173" priority="57"/>
    <cfRule type="duplicateValues" dxfId="172" priority="58"/>
    <cfRule type="duplicateValues" dxfId="171" priority="59"/>
  </conditionalFormatting>
  <conditionalFormatting sqref="B63:B64">
    <cfRule type="duplicateValues" dxfId="170" priority="54"/>
    <cfRule type="duplicateValues" dxfId="169" priority="55"/>
  </conditionalFormatting>
  <conditionalFormatting sqref="B25">
    <cfRule type="duplicateValues" dxfId="168" priority="53"/>
  </conditionalFormatting>
  <conditionalFormatting sqref="B25">
    <cfRule type="duplicateValues" dxfId="167" priority="51"/>
    <cfRule type="duplicateValues" dxfId="166" priority="52"/>
  </conditionalFormatting>
  <conditionalFormatting sqref="E25">
    <cfRule type="duplicateValues" dxfId="165" priority="50"/>
  </conditionalFormatting>
  <conditionalFormatting sqref="E25">
    <cfRule type="duplicateValues" dxfId="164" priority="47"/>
    <cfRule type="duplicateValues" dxfId="163" priority="48"/>
    <cfRule type="duplicateValues" dxfId="162" priority="49"/>
  </conditionalFormatting>
  <conditionalFormatting sqref="E25">
    <cfRule type="duplicateValues" dxfId="161" priority="45"/>
    <cfRule type="duplicateValues" dxfId="160" priority="46"/>
  </conditionalFormatting>
  <conditionalFormatting sqref="B61">
    <cfRule type="duplicateValues" dxfId="159" priority="272"/>
  </conditionalFormatting>
  <conditionalFormatting sqref="E61:E62">
    <cfRule type="duplicateValues" dxfId="158" priority="273"/>
  </conditionalFormatting>
  <conditionalFormatting sqref="E46:E53">
    <cfRule type="duplicateValues" dxfId="157" priority="274"/>
  </conditionalFormatting>
  <conditionalFormatting sqref="E46:E53">
    <cfRule type="duplicateValues" dxfId="156" priority="275"/>
    <cfRule type="duplicateValues" dxfId="155" priority="276"/>
    <cfRule type="duplicateValues" dxfId="154" priority="277"/>
  </conditionalFormatting>
  <conditionalFormatting sqref="E46:E53">
    <cfRule type="duplicateValues" dxfId="153" priority="278"/>
    <cfRule type="duplicateValues" dxfId="152" priority="279"/>
  </conditionalFormatting>
  <conditionalFormatting sqref="B46:B53">
    <cfRule type="duplicateValues" dxfId="151" priority="280"/>
  </conditionalFormatting>
  <conditionalFormatting sqref="B46:B53">
    <cfRule type="duplicateValues" dxfId="150" priority="281"/>
    <cfRule type="duplicateValues" dxfId="149" priority="282"/>
  </conditionalFormatting>
  <conditionalFormatting sqref="B44:B53">
    <cfRule type="duplicateValues" dxfId="148" priority="283"/>
  </conditionalFormatting>
  <conditionalFormatting sqref="B44:B53">
    <cfRule type="duplicateValues" dxfId="147" priority="284"/>
    <cfRule type="duplicateValues" dxfId="146" priority="285"/>
  </conditionalFormatting>
  <conditionalFormatting sqref="B44:B53">
    <cfRule type="duplicateValues" dxfId="145" priority="286"/>
    <cfRule type="duplicateValues" dxfId="144" priority="287"/>
    <cfRule type="duplicateValues" dxfId="143" priority="288"/>
  </conditionalFormatting>
  <conditionalFormatting sqref="E10">
    <cfRule type="duplicateValues" dxfId="142" priority="39"/>
  </conditionalFormatting>
  <conditionalFormatting sqref="E10">
    <cfRule type="duplicateValues" dxfId="141" priority="40"/>
    <cfRule type="duplicateValues" dxfId="140" priority="41"/>
    <cfRule type="duplicateValues" dxfId="139" priority="42"/>
  </conditionalFormatting>
  <conditionalFormatting sqref="E10">
    <cfRule type="duplicateValues" dxfId="138" priority="43"/>
    <cfRule type="duplicateValues" dxfId="137" priority="44"/>
  </conditionalFormatting>
  <conditionalFormatting sqref="E66">
    <cfRule type="duplicateValues" dxfId="136" priority="38"/>
  </conditionalFormatting>
  <conditionalFormatting sqref="E66">
    <cfRule type="duplicateValues" dxfId="135" priority="36"/>
    <cfRule type="duplicateValues" dxfId="134" priority="37"/>
  </conditionalFormatting>
  <conditionalFormatting sqref="E66">
    <cfRule type="duplicateValues" dxfId="133" priority="35"/>
  </conditionalFormatting>
  <conditionalFormatting sqref="B10">
    <cfRule type="duplicateValues" dxfId="132" priority="289"/>
  </conditionalFormatting>
  <conditionalFormatting sqref="B10">
    <cfRule type="duplicateValues" dxfId="131" priority="290"/>
    <cfRule type="duplicateValues" dxfId="130" priority="291"/>
  </conditionalFormatting>
  <conditionalFormatting sqref="B10">
    <cfRule type="duplicateValues" dxfId="129" priority="292"/>
    <cfRule type="duplicateValues" dxfId="128" priority="293"/>
    <cfRule type="duplicateValues" dxfId="127" priority="294"/>
  </conditionalFormatting>
  <conditionalFormatting sqref="B15:B38">
    <cfRule type="duplicateValues" dxfId="126" priority="295"/>
  </conditionalFormatting>
  <conditionalFormatting sqref="B15:B38">
    <cfRule type="duplicateValues" dxfId="125" priority="296"/>
    <cfRule type="duplicateValues" dxfId="124" priority="297"/>
  </conditionalFormatting>
  <conditionalFormatting sqref="E23:E24 E15:E16 E26:E38">
    <cfRule type="duplicateValues" dxfId="123" priority="298"/>
  </conditionalFormatting>
  <conditionalFormatting sqref="E23:E24 E15:E16 E26:E38">
    <cfRule type="duplicateValues" dxfId="122" priority="299"/>
    <cfRule type="duplicateValues" dxfId="121" priority="300"/>
    <cfRule type="duplicateValues" dxfId="120" priority="301"/>
  </conditionalFormatting>
  <conditionalFormatting sqref="E23:E24 E15:E16 E26:E38">
    <cfRule type="duplicateValues" dxfId="119" priority="302"/>
    <cfRule type="duplicateValues" dxfId="118" priority="303"/>
  </conditionalFormatting>
  <conditionalFormatting sqref="B66 B70:B72">
    <cfRule type="duplicateValues" dxfId="117" priority="304"/>
    <cfRule type="duplicateValues" dxfId="116" priority="305"/>
  </conditionalFormatting>
  <conditionalFormatting sqref="B66 B70:B72">
    <cfRule type="duplicateValues" dxfId="115" priority="306"/>
  </conditionalFormatting>
  <conditionalFormatting sqref="B66 B70:B72">
    <cfRule type="duplicateValues" dxfId="114" priority="307"/>
    <cfRule type="duplicateValues" dxfId="113" priority="308"/>
    <cfRule type="duplicateValues" dxfId="112" priority="309"/>
    <cfRule type="duplicateValues" dxfId="111" priority="310"/>
  </conditionalFormatting>
  <conditionalFormatting sqref="B61 B66 B70:B72">
    <cfRule type="duplicateValues" dxfId="110" priority="311"/>
    <cfRule type="duplicateValues" dxfId="109" priority="312"/>
  </conditionalFormatting>
  <conditionalFormatting sqref="B61 B66 B70:B72">
    <cfRule type="duplicateValues" dxfId="108" priority="313"/>
  </conditionalFormatting>
  <conditionalFormatting sqref="B46:B66 B1:B9 B70:B73 B11:B42">
    <cfRule type="duplicateValues" dxfId="107" priority="314"/>
  </conditionalFormatting>
  <conditionalFormatting sqref="B46:B66 B1:B9 B70:B73 B11:B42">
    <cfRule type="duplicateValues" dxfId="106" priority="315"/>
  </conditionalFormatting>
  <conditionalFormatting sqref="B46:B66 B1:B9 B70:B73 B11:B42">
    <cfRule type="duplicateValues" dxfId="105" priority="316"/>
    <cfRule type="duplicateValues" dxfId="104" priority="317"/>
    <cfRule type="duplicateValues" dxfId="103" priority="318"/>
  </conditionalFormatting>
  <conditionalFormatting sqref="B1:B9 B70:B73 B11:B66">
    <cfRule type="duplicateValues" dxfId="102" priority="319"/>
  </conditionalFormatting>
  <conditionalFormatting sqref="B70:B73 B1:B66">
    <cfRule type="duplicateValues" dxfId="101" priority="320"/>
  </conditionalFormatting>
  <conditionalFormatting sqref="B67:B69">
    <cfRule type="cellIs" dxfId="100" priority="17" operator="equal">
      <formula>22099.125</formula>
    </cfRule>
  </conditionalFormatting>
  <conditionalFormatting sqref="E67">
    <cfRule type="duplicateValues" dxfId="99" priority="16"/>
  </conditionalFormatting>
  <conditionalFormatting sqref="E67">
    <cfRule type="duplicateValues" dxfId="98" priority="14"/>
    <cfRule type="duplicateValues" dxfId="97" priority="15"/>
  </conditionalFormatting>
  <conditionalFormatting sqref="E67">
    <cfRule type="duplicateValues" dxfId="96" priority="13"/>
  </conditionalFormatting>
  <conditionalFormatting sqref="E68">
    <cfRule type="duplicateValues" dxfId="95" priority="12"/>
  </conditionalFormatting>
  <conditionalFormatting sqref="E68">
    <cfRule type="duplicateValues" dxfId="94" priority="10"/>
    <cfRule type="duplicateValues" dxfId="93" priority="11"/>
  </conditionalFormatting>
  <conditionalFormatting sqref="E68">
    <cfRule type="duplicateValues" dxfId="92" priority="9"/>
  </conditionalFormatting>
  <conditionalFormatting sqref="E69">
    <cfRule type="duplicateValues" dxfId="91" priority="8"/>
  </conditionalFormatting>
  <conditionalFormatting sqref="E69">
    <cfRule type="duplicateValues" dxfId="90" priority="6"/>
    <cfRule type="duplicateValues" dxfId="89" priority="7"/>
  </conditionalFormatting>
  <conditionalFormatting sqref="E69">
    <cfRule type="duplicateValues" dxfId="88" priority="5"/>
  </conditionalFormatting>
  <conditionalFormatting sqref="B67:B69">
    <cfRule type="duplicateValues" dxfId="87" priority="18"/>
    <cfRule type="duplicateValues" dxfId="86" priority="19"/>
  </conditionalFormatting>
  <conditionalFormatting sqref="B67:B69">
    <cfRule type="duplicateValues" dxfId="85" priority="20"/>
  </conditionalFormatting>
  <conditionalFormatting sqref="B67:B69">
    <cfRule type="duplicateValues" dxfId="84" priority="21"/>
    <cfRule type="duplicateValues" dxfId="83" priority="22"/>
    <cfRule type="duplicateValues" dxfId="82" priority="23"/>
    <cfRule type="duplicateValues" dxfId="81" priority="24"/>
  </conditionalFormatting>
  <conditionalFormatting sqref="B67:B69">
    <cfRule type="duplicateValues" dxfId="80" priority="25"/>
    <cfRule type="duplicateValues" dxfId="79" priority="26"/>
  </conditionalFormatting>
  <conditionalFormatting sqref="B67:B69">
    <cfRule type="duplicateValues" dxfId="78" priority="27"/>
  </conditionalFormatting>
  <conditionalFormatting sqref="B67:B69">
    <cfRule type="duplicateValues" dxfId="77" priority="28"/>
  </conditionalFormatting>
  <conditionalFormatting sqref="B67:B69">
    <cfRule type="duplicateValues" dxfId="76" priority="29"/>
  </conditionalFormatting>
  <conditionalFormatting sqref="B67:B69">
    <cfRule type="duplicateValues" dxfId="75" priority="30"/>
    <cfRule type="duplicateValues" dxfId="74" priority="31"/>
    <cfRule type="duplicateValues" dxfId="73" priority="32"/>
  </conditionalFormatting>
  <conditionalFormatting sqref="B67:B69">
    <cfRule type="duplicateValues" dxfId="72" priority="33"/>
  </conditionalFormatting>
  <conditionalFormatting sqref="B67:B69">
    <cfRule type="duplicateValues" dxfId="71" priority="34"/>
  </conditionalFormatting>
  <conditionalFormatting sqref="E70:E72">
    <cfRule type="duplicateValues" dxfId="70" priority="4"/>
  </conditionalFormatting>
  <conditionalFormatting sqref="E70:E72">
    <cfRule type="duplicateValues" dxfId="69" priority="2"/>
    <cfRule type="duplicateValues" dxfId="68" priority="3"/>
  </conditionalFormatting>
  <conditionalFormatting sqref="E70:E72">
    <cfRule type="duplicateValues" dxfId="67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824"/>
  <sheetViews>
    <sheetView topLeftCell="A429" zoomScale="110" zoomScaleNormal="110" workbookViewId="0">
      <selection activeCell="B451" sqref="B451"/>
    </sheetView>
  </sheetViews>
  <sheetFormatPr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2473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2483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x14ac:dyDescent="0.25">
      <c r="A258" s="40">
        <v>364</v>
      </c>
      <c r="B258" s="40" t="s">
        <v>2419</v>
      </c>
      <c r="C258" s="40" t="s">
        <v>1278</v>
      </c>
    </row>
    <row r="259" spans="1:3" x14ac:dyDescent="0.25">
      <c r="A259" s="40">
        <v>366</v>
      </c>
      <c r="B259" s="40" t="s">
        <v>2242</v>
      </c>
      <c r="C259" s="40" t="s">
        <v>1276</v>
      </c>
    </row>
    <row r="260" spans="1:3" x14ac:dyDescent="0.25">
      <c r="A260" s="40">
        <v>370</v>
      </c>
      <c r="B260" s="40" t="s">
        <v>2241</v>
      </c>
      <c r="C260" s="40" t="s">
        <v>1278</v>
      </c>
    </row>
    <row r="261" spans="1:3" x14ac:dyDescent="0.25">
      <c r="A261" s="40">
        <v>372</v>
      </c>
      <c r="B261" s="40" t="s">
        <v>2255</v>
      </c>
      <c r="C261" s="40" t="s">
        <v>1278</v>
      </c>
    </row>
    <row r="262" spans="1:3" x14ac:dyDescent="0.25">
      <c r="A262" s="40">
        <v>373</v>
      </c>
      <c r="B262" s="40" t="s">
        <v>2236</v>
      </c>
      <c r="C262" s="40" t="s">
        <v>1278</v>
      </c>
    </row>
    <row r="263" spans="1:3" x14ac:dyDescent="0.25">
      <c r="A263" s="40">
        <v>377</v>
      </c>
      <c r="B263" s="40" t="s">
        <v>2273</v>
      </c>
      <c r="C263" s="40" t="s">
        <v>1275</v>
      </c>
    </row>
    <row r="264" spans="1:3" x14ac:dyDescent="0.25">
      <c r="A264" s="40">
        <v>378</v>
      </c>
      <c r="B264" s="40" t="s">
        <v>2235</v>
      </c>
      <c r="C264" s="40" t="s">
        <v>1275</v>
      </c>
    </row>
    <row r="265" spans="1:3" x14ac:dyDescent="0.25">
      <c r="A265" s="40">
        <v>380</v>
      </c>
      <c r="B265" s="40" t="s">
        <v>1483</v>
      </c>
      <c r="C265" s="40" t="s">
        <v>1278</v>
      </c>
    </row>
    <row r="266" spans="1:3" x14ac:dyDescent="0.25">
      <c r="A266" s="40">
        <v>382</v>
      </c>
      <c r="B266" s="40" t="s">
        <v>2462</v>
      </c>
      <c r="C266" s="40" t="s">
        <v>1275</v>
      </c>
    </row>
    <row r="267" spans="1:3" x14ac:dyDescent="0.25">
      <c r="A267" s="40">
        <v>383</v>
      </c>
      <c r="B267" s="40" t="s">
        <v>2276</v>
      </c>
      <c r="C267" s="40" t="s">
        <v>1278</v>
      </c>
    </row>
    <row r="268" spans="1:3" s="83" customFormat="1" x14ac:dyDescent="0.25">
      <c r="A268" s="110">
        <v>384</v>
      </c>
      <c r="B268" s="110" t="s">
        <v>2493</v>
      </c>
      <c r="C268" s="110" t="s">
        <v>1275</v>
      </c>
    </row>
    <row r="269" spans="1:3" x14ac:dyDescent="0.25">
      <c r="A269" s="40">
        <v>385</v>
      </c>
      <c r="B269" s="40" t="s">
        <v>1484</v>
      </c>
      <c r="C269" s="40" t="s">
        <v>1276</v>
      </c>
    </row>
    <row r="270" spans="1:3" x14ac:dyDescent="0.25">
      <c r="A270" s="40">
        <v>386</v>
      </c>
      <c r="B270" s="40" t="s">
        <v>1485</v>
      </c>
      <c r="C270" s="40" t="s">
        <v>1276</v>
      </c>
    </row>
    <row r="271" spans="1:3" x14ac:dyDescent="0.25">
      <c r="A271" s="40">
        <v>387</v>
      </c>
      <c r="B271" s="40" t="s">
        <v>1486</v>
      </c>
      <c r="C271" s="40" t="s">
        <v>1275</v>
      </c>
    </row>
    <row r="272" spans="1:3" x14ac:dyDescent="0.25">
      <c r="A272" s="40">
        <v>388</v>
      </c>
      <c r="B272" s="40" t="s">
        <v>1487</v>
      </c>
      <c r="C272" s="40" t="s">
        <v>1278</v>
      </c>
    </row>
    <row r="273" spans="1:3" x14ac:dyDescent="0.25">
      <c r="A273" s="40">
        <v>389</v>
      </c>
      <c r="B273" s="40" t="s">
        <v>1488</v>
      </c>
      <c r="C273" s="40" t="s">
        <v>1275</v>
      </c>
    </row>
    <row r="274" spans="1:3" x14ac:dyDescent="0.25">
      <c r="A274" s="40">
        <v>390</v>
      </c>
      <c r="B274" s="40" t="s">
        <v>1489</v>
      </c>
      <c r="C274" s="40" t="s">
        <v>1275</v>
      </c>
    </row>
    <row r="275" spans="1:3" x14ac:dyDescent="0.25">
      <c r="A275" s="40">
        <v>391</v>
      </c>
      <c r="B275" s="40" t="s">
        <v>1490</v>
      </c>
      <c r="C275" s="40" t="s">
        <v>1275</v>
      </c>
    </row>
    <row r="276" spans="1:3" x14ac:dyDescent="0.25">
      <c r="A276" s="40">
        <v>392</v>
      </c>
      <c r="B276" s="40" t="s">
        <v>1491</v>
      </c>
      <c r="C276" s="40" t="s">
        <v>1277</v>
      </c>
    </row>
    <row r="277" spans="1:3" x14ac:dyDescent="0.25">
      <c r="A277" s="40">
        <v>394</v>
      </c>
      <c r="B277" s="40" t="s">
        <v>1492</v>
      </c>
      <c r="C277" s="40" t="s">
        <v>1275</v>
      </c>
    </row>
    <row r="278" spans="1:3" x14ac:dyDescent="0.25">
      <c r="A278" s="40">
        <v>395</v>
      </c>
      <c r="B278" s="40" t="s">
        <v>1493</v>
      </c>
      <c r="C278" s="40" t="s">
        <v>1278</v>
      </c>
    </row>
    <row r="279" spans="1:3" x14ac:dyDescent="0.25">
      <c r="A279" s="40">
        <v>396</v>
      </c>
      <c r="B279" s="40" t="s">
        <v>1494</v>
      </c>
      <c r="C279" s="40" t="s">
        <v>1278</v>
      </c>
    </row>
    <row r="280" spans="1:3" x14ac:dyDescent="0.25">
      <c r="A280" s="40">
        <v>397</v>
      </c>
      <c r="B280" s="40" t="s">
        <v>1495</v>
      </c>
      <c r="C280" s="40" t="s">
        <v>1278</v>
      </c>
    </row>
    <row r="281" spans="1:3" x14ac:dyDescent="0.25">
      <c r="A281" s="40">
        <v>399</v>
      </c>
      <c r="B281" s="40" t="s">
        <v>1496</v>
      </c>
      <c r="C281" s="40" t="s">
        <v>1276</v>
      </c>
    </row>
    <row r="282" spans="1:3" x14ac:dyDescent="0.25">
      <c r="A282" s="40">
        <v>402</v>
      </c>
      <c r="B282" s="40" t="s">
        <v>1497</v>
      </c>
      <c r="C282" s="40" t="s">
        <v>1278</v>
      </c>
    </row>
    <row r="283" spans="1:3" x14ac:dyDescent="0.25">
      <c r="A283" s="40">
        <v>403</v>
      </c>
      <c r="B283" s="40" t="s">
        <v>1498</v>
      </c>
      <c r="C283" s="40" t="s">
        <v>1277</v>
      </c>
    </row>
    <row r="284" spans="1:3" x14ac:dyDescent="0.25">
      <c r="A284" s="40">
        <v>405</v>
      </c>
      <c r="B284" s="40" t="s">
        <v>1499</v>
      </c>
      <c r="C284" s="40" t="s">
        <v>1278</v>
      </c>
    </row>
    <row r="285" spans="1:3" x14ac:dyDescent="0.25">
      <c r="A285" s="40">
        <v>406</v>
      </c>
      <c r="B285" s="40" t="s">
        <v>1500</v>
      </c>
      <c r="C285" s="40" t="s">
        <v>1275</v>
      </c>
    </row>
    <row r="286" spans="1:3" x14ac:dyDescent="0.25">
      <c r="A286" s="40">
        <v>407</v>
      </c>
      <c r="B286" s="40" t="s">
        <v>1501</v>
      </c>
      <c r="C286" s="40" t="s">
        <v>1275</v>
      </c>
    </row>
    <row r="287" spans="1:3" x14ac:dyDescent="0.25">
      <c r="A287" s="40">
        <v>408</v>
      </c>
      <c r="B287" s="40" t="s">
        <v>1502</v>
      </c>
      <c r="C287" s="40" t="s">
        <v>1275</v>
      </c>
    </row>
    <row r="288" spans="1:3" x14ac:dyDescent="0.25">
      <c r="A288" s="40">
        <v>409</v>
      </c>
      <c r="B288" s="40" t="s">
        <v>1503</v>
      </c>
      <c r="C288" s="40" t="s">
        <v>1275</v>
      </c>
    </row>
    <row r="289" spans="1:3" x14ac:dyDescent="0.25">
      <c r="A289" s="40">
        <v>410</v>
      </c>
      <c r="B289" s="40" t="s">
        <v>1504</v>
      </c>
      <c r="C289" s="40" t="s">
        <v>1275</v>
      </c>
    </row>
    <row r="290" spans="1:3" x14ac:dyDescent="0.25">
      <c r="A290" s="40">
        <v>411</v>
      </c>
      <c r="B290" s="40" t="s">
        <v>1505</v>
      </c>
      <c r="C290" s="40" t="s">
        <v>1278</v>
      </c>
    </row>
    <row r="291" spans="1:3" x14ac:dyDescent="0.25">
      <c r="A291" s="40">
        <v>413</v>
      </c>
      <c r="B291" s="40" t="s">
        <v>1506</v>
      </c>
      <c r="C291" s="40" t="s">
        <v>1278</v>
      </c>
    </row>
    <row r="292" spans="1:3" x14ac:dyDescent="0.25">
      <c r="A292" s="40">
        <v>414</v>
      </c>
      <c r="B292" s="40" t="s">
        <v>2321</v>
      </c>
      <c r="C292" s="40" t="s">
        <v>1275</v>
      </c>
    </row>
    <row r="293" spans="1:3" x14ac:dyDescent="0.25">
      <c r="A293" s="40">
        <v>415</v>
      </c>
      <c r="B293" s="40" t="s">
        <v>1507</v>
      </c>
      <c r="C293" s="40" t="s">
        <v>1275</v>
      </c>
    </row>
    <row r="294" spans="1:3" x14ac:dyDescent="0.25">
      <c r="A294" s="40">
        <v>416</v>
      </c>
      <c r="B294" s="40" t="s">
        <v>1508</v>
      </c>
      <c r="C294" s="40" t="s">
        <v>1275</v>
      </c>
    </row>
    <row r="295" spans="1:3" x14ac:dyDescent="0.25">
      <c r="A295" s="40">
        <v>420</v>
      </c>
      <c r="B295" s="40" t="s">
        <v>1509</v>
      </c>
      <c r="C295" s="40" t="s">
        <v>1275</v>
      </c>
    </row>
    <row r="296" spans="1:3" x14ac:dyDescent="0.25">
      <c r="A296" s="40">
        <v>421</v>
      </c>
      <c r="B296" s="40" t="s">
        <v>1510</v>
      </c>
      <c r="C296" s="40" t="s">
        <v>1275</v>
      </c>
    </row>
    <row r="297" spans="1:3" x14ac:dyDescent="0.25">
      <c r="A297" s="40">
        <v>422</v>
      </c>
      <c r="B297" s="40" t="s">
        <v>1511</v>
      </c>
      <c r="C297" s="40" t="s">
        <v>1275</v>
      </c>
    </row>
    <row r="298" spans="1:3" x14ac:dyDescent="0.25">
      <c r="A298" s="40">
        <v>423</v>
      </c>
      <c r="B298" s="40" t="s">
        <v>1512</v>
      </c>
      <c r="C298" s="40" t="s">
        <v>1275</v>
      </c>
    </row>
    <row r="299" spans="1:3" x14ac:dyDescent="0.25">
      <c r="A299" s="40">
        <v>424</v>
      </c>
      <c r="B299" s="40" t="s">
        <v>1513</v>
      </c>
      <c r="C299" s="40" t="s">
        <v>1275</v>
      </c>
    </row>
    <row r="300" spans="1:3" x14ac:dyDescent="0.25">
      <c r="A300" s="40">
        <v>425</v>
      </c>
      <c r="B300" s="40" t="s">
        <v>1514</v>
      </c>
      <c r="C300" s="40" t="s">
        <v>1275</v>
      </c>
    </row>
    <row r="301" spans="1:3" x14ac:dyDescent="0.25">
      <c r="A301" s="40">
        <v>427</v>
      </c>
      <c r="B301" s="40" t="s">
        <v>1515</v>
      </c>
      <c r="C301" s="40" t="s">
        <v>1276</v>
      </c>
    </row>
    <row r="302" spans="1:3" x14ac:dyDescent="0.25">
      <c r="A302" s="40">
        <v>428</v>
      </c>
      <c r="B302" s="40" t="s">
        <v>1516</v>
      </c>
      <c r="C302" s="40" t="s">
        <v>1275</v>
      </c>
    </row>
    <row r="303" spans="1:3" x14ac:dyDescent="0.25">
      <c r="A303" s="40">
        <v>429</v>
      </c>
      <c r="B303" s="40" t="s">
        <v>1517</v>
      </c>
      <c r="C303" s="40" t="s">
        <v>1276</v>
      </c>
    </row>
    <row r="304" spans="1:3" x14ac:dyDescent="0.25">
      <c r="A304" s="40">
        <v>430</v>
      </c>
      <c r="B304" s="40" t="s">
        <v>1518</v>
      </c>
      <c r="C304" s="40" t="s">
        <v>1275</v>
      </c>
    </row>
    <row r="305" spans="1:3" x14ac:dyDescent="0.25">
      <c r="A305" s="40">
        <v>431</v>
      </c>
      <c r="B305" s="40" t="s">
        <v>2325</v>
      </c>
      <c r="C305" s="40" t="s">
        <v>1278</v>
      </c>
    </row>
    <row r="306" spans="1:3" x14ac:dyDescent="0.25">
      <c r="A306" s="40">
        <v>432</v>
      </c>
      <c r="B306" s="40" t="s">
        <v>1519</v>
      </c>
      <c r="C306" s="40" t="s">
        <v>1278</v>
      </c>
    </row>
    <row r="307" spans="1:3" x14ac:dyDescent="0.25">
      <c r="A307" s="40">
        <v>433</v>
      </c>
      <c r="B307" s="40" t="s">
        <v>1520</v>
      </c>
      <c r="C307" s="40" t="s">
        <v>1276</v>
      </c>
    </row>
    <row r="308" spans="1:3" x14ac:dyDescent="0.25">
      <c r="A308" s="40">
        <v>434</v>
      </c>
      <c r="B308" s="40" t="s">
        <v>1521</v>
      </c>
      <c r="C308" s="40" t="s">
        <v>1275</v>
      </c>
    </row>
    <row r="309" spans="1:3" x14ac:dyDescent="0.25">
      <c r="A309" s="40">
        <v>435</v>
      </c>
      <c r="B309" s="40" t="s">
        <v>1522</v>
      </c>
      <c r="C309" s="40" t="s">
        <v>1275</v>
      </c>
    </row>
    <row r="310" spans="1:3" x14ac:dyDescent="0.25">
      <c r="A310" s="40">
        <v>436</v>
      </c>
      <c r="B310" s="40" t="s">
        <v>1523</v>
      </c>
      <c r="C310" s="40" t="s">
        <v>1275</v>
      </c>
    </row>
    <row r="311" spans="1:3" x14ac:dyDescent="0.25">
      <c r="A311" s="40">
        <v>437</v>
      </c>
      <c r="B311" s="40" t="s">
        <v>1524</v>
      </c>
      <c r="C311" s="40" t="s">
        <v>1275</v>
      </c>
    </row>
    <row r="312" spans="1:3" x14ac:dyDescent="0.25">
      <c r="A312" s="40">
        <v>438</v>
      </c>
      <c r="B312" s="40" t="s">
        <v>1525</v>
      </c>
      <c r="C312" s="40" t="s">
        <v>1275</v>
      </c>
    </row>
    <row r="313" spans="1:3" x14ac:dyDescent="0.25">
      <c r="A313" s="40">
        <v>441</v>
      </c>
      <c r="B313" s="40" t="s">
        <v>1927</v>
      </c>
      <c r="C313" s="40" t="s">
        <v>1275</v>
      </c>
    </row>
    <row r="314" spans="1:3" x14ac:dyDescent="0.25">
      <c r="A314" s="40">
        <v>443</v>
      </c>
      <c r="B314" s="40" t="s">
        <v>1526</v>
      </c>
      <c r="C314" s="40" t="s">
        <v>1275</v>
      </c>
    </row>
    <row r="315" spans="1:3" x14ac:dyDescent="0.25">
      <c r="A315" s="40">
        <v>444</v>
      </c>
      <c r="B315" s="40" t="s">
        <v>2384</v>
      </c>
      <c r="C315" s="40" t="s">
        <v>1278</v>
      </c>
    </row>
    <row r="316" spans="1:3" x14ac:dyDescent="0.25">
      <c r="A316" s="40">
        <v>445</v>
      </c>
      <c r="B316" s="40" t="s">
        <v>1527</v>
      </c>
      <c r="C316" s="40" t="s">
        <v>1275</v>
      </c>
    </row>
    <row r="317" spans="1:3" x14ac:dyDescent="0.25">
      <c r="A317" s="40">
        <v>446</v>
      </c>
      <c r="B317" s="40" t="s">
        <v>1952</v>
      </c>
      <c r="C317" s="40" t="s">
        <v>1275</v>
      </c>
    </row>
    <row r="318" spans="1:3" x14ac:dyDescent="0.25">
      <c r="A318" s="40">
        <v>447</v>
      </c>
      <c r="B318" s="40" t="s">
        <v>1528</v>
      </c>
      <c r="C318" s="40" t="s">
        <v>1276</v>
      </c>
    </row>
    <row r="319" spans="1:3" x14ac:dyDescent="0.25">
      <c r="A319" s="40">
        <v>448</v>
      </c>
      <c r="B319" s="40" t="s">
        <v>1529</v>
      </c>
      <c r="C319" s="40" t="s">
        <v>1275</v>
      </c>
    </row>
    <row r="320" spans="1:3" x14ac:dyDescent="0.25">
      <c r="A320" s="40">
        <v>449</v>
      </c>
      <c r="B320" s="40" t="s">
        <v>1957</v>
      </c>
      <c r="C320" s="40" t="s">
        <v>1275</v>
      </c>
    </row>
    <row r="321" spans="1:3" x14ac:dyDescent="0.25">
      <c r="A321" s="40">
        <v>453</v>
      </c>
      <c r="B321" s="40" t="s">
        <v>1530</v>
      </c>
      <c r="C321" s="40" t="s">
        <v>1275</v>
      </c>
    </row>
    <row r="322" spans="1:3" x14ac:dyDescent="0.25">
      <c r="A322" s="40">
        <v>454</v>
      </c>
      <c r="B322" s="40" t="s">
        <v>2344</v>
      </c>
      <c r="C322" s="40" t="s">
        <v>1278</v>
      </c>
    </row>
    <row r="323" spans="1:3" x14ac:dyDescent="0.25">
      <c r="A323" s="40">
        <v>455</v>
      </c>
      <c r="B323" s="40" t="s">
        <v>1531</v>
      </c>
      <c r="C323" s="40" t="s">
        <v>1277</v>
      </c>
    </row>
    <row r="324" spans="1:3" x14ac:dyDescent="0.25">
      <c r="A324" s="40">
        <v>457</v>
      </c>
      <c r="B324" s="40" t="s">
        <v>2346</v>
      </c>
      <c r="C324" s="40" t="s">
        <v>1275</v>
      </c>
    </row>
    <row r="325" spans="1:3" x14ac:dyDescent="0.25">
      <c r="A325" s="40">
        <v>458</v>
      </c>
      <c r="B325" s="40" t="s">
        <v>2319</v>
      </c>
      <c r="C325" s="40" t="s">
        <v>1275</v>
      </c>
    </row>
    <row r="326" spans="1:3" x14ac:dyDescent="0.25">
      <c r="A326" s="40">
        <v>459</v>
      </c>
      <c r="B326" s="40" t="s">
        <v>2237</v>
      </c>
      <c r="C326" s="40" t="s">
        <v>1275</v>
      </c>
    </row>
    <row r="327" spans="1:3" x14ac:dyDescent="0.25">
      <c r="A327" s="40">
        <v>461</v>
      </c>
      <c r="B327" s="40" t="s">
        <v>1532</v>
      </c>
      <c r="C327" s="40" t="s">
        <v>1275</v>
      </c>
    </row>
    <row r="328" spans="1:3" x14ac:dyDescent="0.25">
      <c r="A328" s="40">
        <v>462</v>
      </c>
      <c r="B328" s="40" t="s">
        <v>1914</v>
      </c>
      <c r="C328" s="40" t="s">
        <v>1276</v>
      </c>
    </row>
    <row r="329" spans="1:3" x14ac:dyDescent="0.25">
      <c r="A329" s="40">
        <v>463</v>
      </c>
      <c r="B329" s="40" t="s">
        <v>1533</v>
      </c>
      <c r="C329" s="40" t="s">
        <v>1278</v>
      </c>
    </row>
    <row r="330" spans="1:3" x14ac:dyDescent="0.25">
      <c r="A330" s="40">
        <v>465</v>
      </c>
      <c r="B330" s="40" t="s">
        <v>2340</v>
      </c>
      <c r="C330" s="40" t="s">
        <v>1275</v>
      </c>
    </row>
    <row r="331" spans="1:3" x14ac:dyDescent="0.25">
      <c r="A331" s="40">
        <v>466</v>
      </c>
      <c r="B331" s="40" t="s">
        <v>1921</v>
      </c>
      <c r="C331" s="40" t="s">
        <v>1275</v>
      </c>
    </row>
    <row r="332" spans="1:3" x14ac:dyDescent="0.25">
      <c r="A332" s="40">
        <v>467</v>
      </c>
      <c r="B332" s="40" t="s">
        <v>1922</v>
      </c>
      <c r="C332" s="40" t="s">
        <v>1278</v>
      </c>
    </row>
    <row r="333" spans="1:3" x14ac:dyDescent="0.25">
      <c r="A333" s="40">
        <v>468</v>
      </c>
      <c r="B333" s="40" t="s">
        <v>2186</v>
      </c>
      <c r="C333" s="40" t="s">
        <v>1275</v>
      </c>
    </row>
    <row r="334" spans="1:3" x14ac:dyDescent="0.25">
      <c r="A334" s="40">
        <v>469</v>
      </c>
      <c r="B334" s="40" t="s">
        <v>2261</v>
      </c>
      <c r="C334" s="40" t="s">
        <v>1275</v>
      </c>
    </row>
    <row r="335" spans="1:3" x14ac:dyDescent="0.25">
      <c r="A335" s="40">
        <v>470</v>
      </c>
      <c r="B335" s="40" t="s">
        <v>1534</v>
      </c>
      <c r="C335" s="40" t="s">
        <v>1277</v>
      </c>
    </row>
    <row r="336" spans="1:3" x14ac:dyDescent="0.25">
      <c r="A336" s="40">
        <v>471</v>
      </c>
      <c r="B336" s="40" t="s">
        <v>1937</v>
      </c>
      <c r="C336" s="40" t="s">
        <v>1275</v>
      </c>
    </row>
    <row r="337" spans="1:3" x14ac:dyDescent="0.25">
      <c r="A337" s="40">
        <v>472</v>
      </c>
      <c r="B337" s="40" t="s">
        <v>1535</v>
      </c>
      <c r="C337" s="40" t="s">
        <v>1278</v>
      </c>
    </row>
    <row r="338" spans="1:3" x14ac:dyDescent="0.25">
      <c r="A338" s="40">
        <v>473</v>
      </c>
      <c r="B338" s="40" t="s">
        <v>1536</v>
      </c>
      <c r="C338" s="40" t="s">
        <v>1275</v>
      </c>
    </row>
    <row r="339" spans="1:3" x14ac:dyDescent="0.25">
      <c r="A339" s="40">
        <v>476</v>
      </c>
      <c r="B339" s="40" t="s">
        <v>1537</v>
      </c>
      <c r="C339" s="40" t="s">
        <v>1275</v>
      </c>
    </row>
    <row r="340" spans="1:3" x14ac:dyDescent="0.25">
      <c r="A340" s="40">
        <v>480</v>
      </c>
      <c r="B340" s="40" t="s">
        <v>2196</v>
      </c>
      <c r="C340" s="40" t="s">
        <v>1276</v>
      </c>
    </row>
    <row r="341" spans="1:3" x14ac:dyDescent="0.25">
      <c r="A341" s="40">
        <v>482</v>
      </c>
      <c r="B341" s="40" t="s">
        <v>2379</v>
      </c>
      <c r="C341" s="40" t="s">
        <v>1278</v>
      </c>
    </row>
    <row r="342" spans="1:3" x14ac:dyDescent="0.25">
      <c r="A342" s="40">
        <v>483</v>
      </c>
      <c r="B342" s="40" t="s">
        <v>2363</v>
      </c>
      <c r="C342" s="40" t="s">
        <v>1278</v>
      </c>
    </row>
    <row r="343" spans="1:3" x14ac:dyDescent="0.25">
      <c r="A343" s="40">
        <v>485</v>
      </c>
      <c r="B343" s="40" t="s">
        <v>1538</v>
      </c>
      <c r="C343" s="40" t="s">
        <v>1275</v>
      </c>
    </row>
    <row r="344" spans="1:3" x14ac:dyDescent="0.25">
      <c r="A344" s="40">
        <v>486</v>
      </c>
      <c r="B344" s="40" t="s">
        <v>1539</v>
      </c>
      <c r="C344" s="40" t="s">
        <v>1275</v>
      </c>
    </row>
    <row r="345" spans="1:3" x14ac:dyDescent="0.25">
      <c r="A345" s="40">
        <v>487</v>
      </c>
      <c r="B345" s="40" t="s">
        <v>1540</v>
      </c>
      <c r="C345" s="40" t="s">
        <v>1275</v>
      </c>
    </row>
    <row r="346" spans="1:3" x14ac:dyDescent="0.25">
      <c r="A346" s="40">
        <v>488</v>
      </c>
      <c r="B346" s="40" t="s">
        <v>1541</v>
      </c>
      <c r="C346" s="40" t="s">
        <v>1275</v>
      </c>
    </row>
    <row r="347" spans="1:3" x14ac:dyDescent="0.25">
      <c r="A347" s="40">
        <v>489</v>
      </c>
      <c r="B347" s="40" t="s">
        <v>1542</v>
      </c>
      <c r="C347" s="40" t="s">
        <v>1278</v>
      </c>
    </row>
    <row r="348" spans="1:3" x14ac:dyDescent="0.25">
      <c r="A348" s="40">
        <v>490</v>
      </c>
      <c r="B348" s="40" t="s">
        <v>1543</v>
      </c>
      <c r="C348" s="40" t="s">
        <v>1275</v>
      </c>
    </row>
    <row r="349" spans="1:3" s="66" customFormat="1" x14ac:dyDescent="0.25">
      <c r="A349" s="79">
        <v>491</v>
      </c>
      <c r="B349" s="79" t="s">
        <v>2320</v>
      </c>
      <c r="C349" s="40" t="s">
        <v>1276</v>
      </c>
    </row>
    <row r="350" spans="1:3" x14ac:dyDescent="0.25">
      <c r="A350" s="40">
        <v>492</v>
      </c>
      <c r="B350" s="40" t="s">
        <v>2474</v>
      </c>
      <c r="C350" s="40" t="s">
        <v>1278</v>
      </c>
    </row>
    <row r="351" spans="1:3" x14ac:dyDescent="0.25">
      <c r="A351" s="40">
        <v>493</v>
      </c>
      <c r="B351" s="40" t="s">
        <v>1544</v>
      </c>
      <c r="C351" s="40" t="s">
        <v>1275</v>
      </c>
    </row>
    <row r="352" spans="1:3" x14ac:dyDescent="0.25">
      <c r="A352" s="40">
        <v>494</v>
      </c>
      <c r="B352" s="40" t="s">
        <v>1545</v>
      </c>
      <c r="C352" s="40" t="s">
        <v>1275</v>
      </c>
    </row>
    <row r="353" spans="1:3" x14ac:dyDescent="0.25">
      <c r="A353" s="40">
        <v>495</v>
      </c>
      <c r="B353" s="40" t="s">
        <v>2477</v>
      </c>
      <c r="C353" s="40" t="s">
        <v>1276</v>
      </c>
    </row>
    <row r="354" spans="1:3" x14ac:dyDescent="0.25">
      <c r="A354" s="40">
        <v>496</v>
      </c>
      <c r="B354" s="40" t="s">
        <v>1546</v>
      </c>
      <c r="C354" s="40" t="s">
        <v>1278</v>
      </c>
    </row>
    <row r="355" spans="1:3" x14ac:dyDescent="0.25">
      <c r="A355" s="40">
        <v>497</v>
      </c>
      <c r="B355" s="40" t="s">
        <v>2469</v>
      </c>
      <c r="C355" s="40" t="s">
        <v>1278</v>
      </c>
    </row>
    <row r="356" spans="1:3" x14ac:dyDescent="0.25">
      <c r="A356" s="40">
        <v>498</v>
      </c>
      <c r="B356" s="40" t="s">
        <v>2341</v>
      </c>
      <c r="C356" s="40" t="s">
        <v>1275</v>
      </c>
    </row>
    <row r="357" spans="1:3" x14ac:dyDescent="0.25">
      <c r="A357" s="40">
        <v>499</v>
      </c>
      <c r="B357" s="40" t="s">
        <v>1547</v>
      </c>
      <c r="C357" s="40" t="s">
        <v>1275</v>
      </c>
    </row>
    <row r="358" spans="1:3" x14ac:dyDescent="0.25">
      <c r="A358" s="40">
        <v>500</v>
      </c>
      <c r="B358" s="40" t="s">
        <v>1548</v>
      </c>
      <c r="C358" s="40" t="s">
        <v>1278</v>
      </c>
    </row>
    <row r="359" spans="1:3" x14ac:dyDescent="0.25">
      <c r="A359" s="40">
        <v>501</v>
      </c>
      <c r="B359" s="40" t="s">
        <v>1549</v>
      </c>
      <c r="C359" s="40" t="s">
        <v>1278</v>
      </c>
    </row>
    <row r="360" spans="1:3" x14ac:dyDescent="0.25">
      <c r="A360" s="40">
        <v>502</v>
      </c>
      <c r="B360" s="40" t="s">
        <v>2387</v>
      </c>
      <c r="C360" s="40" t="s">
        <v>1278</v>
      </c>
    </row>
    <row r="361" spans="1:3" x14ac:dyDescent="0.25">
      <c r="A361" s="40">
        <v>504</v>
      </c>
      <c r="B361" s="40" t="s">
        <v>2268</v>
      </c>
      <c r="C361" s="40" t="s">
        <v>1278</v>
      </c>
    </row>
    <row r="362" spans="1:3" x14ac:dyDescent="0.25">
      <c r="A362" s="40">
        <v>507</v>
      </c>
      <c r="B362" s="40" t="s">
        <v>1978</v>
      </c>
      <c r="C362" s="40" t="s">
        <v>1275</v>
      </c>
    </row>
    <row r="363" spans="1:3" x14ac:dyDescent="0.25">
      <c r="A363" s="40">
        <v>510</v>
      </c>
      <c r="B363" s="40" t="s">
        <v>1550</v>
      </c>
      <c r="C363" s="40" t="s">
        <v>1278</v>
      </c>
    </row>
    <row r="364" spans="1:3" x14ac:dyDescent="0.25">
      <c r="A364" s="40">
        <v>511</v>
      </c>
      <c r="B364" s="40" t="s">
        <v>1551</v>
      </c>
      <c r="C364" s="40" t="s">
        <v>1278</v>
      </c>
    </row>
    <row r="365" spans="1:3" x14ac:dyDescent="0.25">
      <c r="A365" s="40">
        <v>512</v>
      </c>
      <c r="B365" s="40" t="s">
        <v>2271</v>
      </c>
      <c r="C365" s="40" t="s">
        <v>1277</v>
      </c>
    </row>
    <row r="366" spans="1:3" x14ac:dyDescent="0.25">
      <c r="A366" s="40">
        <v>513</v>
      </c>
      <c r="B366" s="40" t="s">
        <v>1552</v>
      </c>
      <c r="C366" s="40" t="s">
        <v>1276</v>
      </c>
    </row>
    <row r="367" spans="1:3" x14ac:dyDescent="0.25">
      <c r="A367" s="40">
        <v>514</v>
      </c>
      <c r="B367" s="40" t="s">
        <v>2327</v>
      </c>
      <c r="C367" s="40" t="s">
        <v>1275</v>
      </c>
    </row>
    <row r="368" spans="1:3" x14ac:dyDescent="0.25">
      <c r="A368" s="40">
        <v>515</v>
      </c>
      <c r="B368" s="40" t="s">
        <v>1553</v>
      </c>
      <c r="C368" s="40" t="s">
        <v>1275</v>
      </c>
    </row>
    <row r="369" spans="1:3" x14ac:dyDescent="0.25">
      <c r="A369" s="40">
        <v>516</v>
      </c>
      <c r="B369" s="40" t="s">
        <v>1554</v>
      </c>
      <c r="C369" s="40" t="s">
        <v>1275</v>
      </c>
    </row>
    <row r="370" spans="1:3" x14ac:dyDescent="0.25">
      <c r="A370" s="40">
        <v>517</v>
      </c>
      <c r="B370" s="40" t="s">
        <v>1555</v>
      </c>
      <c r="C370" s="40" t="s">
        <v>1275</v>
      </c>
    </row>
    <row r="371" spans="1:3" x14ac:dyDescent="0.25">
      <c r="A371" s="40">
        <v>518</v>
      </c>
      <c r="B371" s="40" t="s">
        <v>1556</v>
      </c>
      <c r="C371" s="40" t="s">
        <v>1278</v>
      </c>
    </row>
    <row r="372" spans="1:3" x14ac:dyDescent="0.25">
      <c r="A372" s="40">
        <v>519</v>
      </c>
      <c r="B372" s="40" t="s">
        <v>1557</v>
      </c>
      <c r="C372" s="40" t="s">
        <v>1276</v>
      </c>
    </row>
    <row r="373" spans="1:3" x14ac:dyDescent="0.25">
      <c r="A373" s="40">
        <v>520</v>
      </c>
      <c r="B373" s="40" t="s">
        <v>1558</v>
      </c>
      <c r="C373" s="40" t="s">
        <v>1278</v>
      </c>
    </row>
    <row r="374" spans="1:3" x14ac:dyDescent="0.25">
      <c r="A374" s="40">
        <v>521</v>
      </c>
      <c r="B374" s="40" t="s">
        <v>1559</v>
      </c>
      <c r="C374" s="40" t="s">
        <v>1276</v>
      </c>
    </row>
    <row r="375" spans="1:3" x14ac:dyDescent="0.25">
      <c r="A375" s="40">
        <v>522</v>
      </c>
      <c r="B375" s="40" t="s">
        <v>1560</v>
      </c>
      <c r="C375" s="40" t="s">
        <v>1275</v>
      </c>
    </row>
    <row r="376" spans="1:3" x14ac:dyDescent="0.25">
      <c r="A376" s="40">
        <v>524</v>
      </c>
      <c r="B376" s="40" t="s">
        <v>1561</v>
      </c>
      <c r="C376" s="40" t="s">
        <v>1275</v>
      </c>
    </row>
    <row r="377" spans="1:3" x14ac:dyDescent="0.25">
      <c r="A377" s="40">
        <v>525</v>
      </c>
      <c r="B377" s="40" t="s">
        <v>2356</v>
      </c>
      <c r="C377" s="40" t="s">
        <v>1275</v>
      </c>
    </row>
    <row r="378" spans="1:3" x14ac:dyDescent="0.25">
      <c r="A378" s="40">
        <v>527</v>
      </c>
      <c r="B378" s="40" t="s">
        <v>1961</v>
      </c>
      <c r="C378" s="40" t="s">
        <v>1275</v>
      </c>
    </row>
    <row r="379" spans="1:3" x14ac:dyDescent="0.25">
      <c r="A379" s="40">
        <v>528</v>
      </c>
      <c r="B379" s="40" t="s">
        <v>1562</v>
      </c>
      <c r="C379" s="40" t="s">
        <v>1278</v>
      </c>
    </row>
    <row r="380" spans="1:3" x14ac:dyDescent="0.25">
      <c r="A380" s="40">
        <v>529</v>
      </c>
      <c r="B380" s="40" t="s">
        <v>1563</v>
      </c>
      <c r="C380" s="40" t="s">
        <v>1275</v>
      </c>
    </row>
    <row r="381" spans="1:3" x14ac:dyDescent="0.25">
      <c r="A381" s="40">
        <v>530</v>
      </c>
      <c r="B381" s="40" t="s">
        <v>1564</v>
      </c>
      <c r="C381" s="40" t="s">
        <v>1275</v>
      </c>
    </row>
    <row r="382" spans="1:3" x14ac:dyDescent="0.25">
      <c r="A382" s="40">
        <v>531</v>
      </c>
      <c r="B382" s="40" t="s">
        <v>1565</v>
      </c>
      <c r="C382" s="40" t="s">
        <v>1275</v>
      </c>
    </row>
    <row r="383" spans="1:3" x14ac:dyDescent="0.25">
      <c r="A383" s="40">
        <v>532</v>
      </c>
      <c r="B383" s="40" t="s">
        <v>1566</v>
      </c>
      <c r="C383" s="40" t="s">
        <v>1278</v>
      </c>
    </row>
    <row r="384" spans="1:3" x14ac:dyDescent="0.25">
      <c r="A384" s="40">
        <v>533</v>
      </c>
      <c r="B384" s="40" t="s">
        <v>1953</v>
      </c>
      <c r="C384" s="40" t="s">
        <v>1275</v>
      </c>
    </row>
    <row r="385" spans="1:3" x14ac:dyDescent="0.25">
      <c r="A385" s="40">
        <v>533</v>
      </c>
      <c r="B385" s="40" t="s">
        <v>1567</v>
      </c>
      <c r="C385" s="40" t="s">
        <v>1275</v>
      </c>
    </row>
    <row r="386" spans="1:3" x14ac:dyDescent="0.25">
      <c r="A386" s="40">
        <v>534</v>
      </c>
      <c r="B386" s="40" t="s">
        <v>1568</v>
      </c>
      <c r="C386" s="40" t="s">
        <v>1275</v>
      </c>
    </row>
    <row r="387" spans="1:3" x14ac:dyDescent="0.25">
      <c r="A387" s="40">
        <v>535</v>
      </c>
      <c r="B387" s="40" t="s">
        <v>2333</v>
      </c>
      <c r="C387" s="40" t="s">
        <v>1275</v>
      </c>
    </row>
    <row r="388" spans="1:3" x14ac:dyDescent="0.25">
      <c r="A388" s="40">
        <v>536</v>
      </c>
      <c r="B388" s="40" t="s">
        <v>1569</v>
      </c>
      <c r="C388" s="40" t="s">
        <v>1275</v>
      </c>
    </row>
    <row r="389" spans="1:3" x14ac:dyDescent="0.25">
      <c r="A389" s="40">
        <v>537</v>
      </c>
      <c r="B389" s="40" t="s">
        <v>1570</v>
      </c>
      <c r="C389" s="40" t="s">
        <v>1277</v>
      </c>
    </row>
    <row r="390" spans="1:3" x14ac:dyDescent="0.25">
      <c r="A390" s="40">
        <v>538</v>
      </c>
      <c r="B390" s="40" t="s">
        <v>2405</v>
      </c>
      <c r="C390" s="40" t="s">
        <v>1278</v>
      </c>
    </row>
    <row r="391" spans="1:3" x14ac:dyDescent="0.25">
      <c r="A391" s="40">
        <v>539</v>
      </c>
      <c r="B391" s="40" t="s">
        <v>2347</v>
      </c>
      <c r="C391" s="40" t="s">
        <v>1275</v>
      </c>
    </row>
    <row r="392" spans="1:3" x14ac:dyDescent="0.25">
      <c r="A392" s="40">
        <v>540</v>
      </c>
      <c r="B392" s="40" t="s">
        <v>2411</v>
      </c>
      <c r="C392" s="40" t="s">
        <v>1275</v>
      </c>
    </row>
    <row r="393" spans="1:3" x14ac:dyDescent="0.25">
      <c r="A393" s="40">
        <v>541</v>
      </c>
      <c r="B393" s="40" t="s">
        <v>1571</v>
      </c>
      <c r="C393" s="40" t="s">
        <v>1275</v>
      </c>
    </row>
    <row r="394" spans="1:3" x14ac:dyDescent="0.25">
      <c r="A394" s="40">
        <v>542</v>
      </c>
      <c r="B394" s="40" t="s">
        <v>2364</v>
      </c>
      <c r="C394" s="40" t="s">
        <v>1275</v>
      </c>
    </row>
    <row r="395" spans="1:3" x14ac:dyDescent="0.25">
      <c r="A395" s="40">
        <v>544</v>
      </c>
      <c r="B395" s="40" t="s">
        <v>1572</v>
      </c>
      <c r="C395" s="40" t="s">
        <v>1275</v>
      </c>
    </row>
    <row r="396" spans="1:3" x14ac:dyDescent="0.25">
      <c r="A396" s="40">
        <v>545</v>
      </c>
      <c r="B396" s="40" t="s">
        <v>1573</v>
      </c>
      <c r="C396" s="40" t="s">
        <v>1275</v>
      </c>
    </row>
    <row r="397" spans="1:3" x14ac:dyDescent="0.25">
      <c r="A397" s="40">
        <v>546</v>
      </c>
      <c r="B397" s="40" t="s">
        <v>1574</v>
      </c>
      <c r="C397" s="40" t="s">
        <v>1275</v>
      </c>
    </row>
    <row r="398" spans="1:3" x14ac:dyDescent="0.25">
      <c r="A398" s="40">
        <v>547</v>
      </c>
      <c r="B398" s="40" t="s">
        <v>1575</v>
      </c>
      <c r="C398" s="40" t="s">
        <v>1275</v>
      </c>
    </row>
    <row r="399" spans="1:3" x14ac:dyDescent="0.25">
      <c r="A399" s="40">
        <v>548</v>
      </c>
      <c r="B399" s="40" t="s">
        <v>1576</v>
      </c>
      <c r="C399" s="40" t="s">
        <v>1275</v>
      </c>
    </row>
    <row r="400" spans="1:3" x14ac:dyDescent="0.25">
      <c r="A400" s="40">
        <v>549</v>
      </c>
      <c r="B400" s="40" t="s">
        <v>1577</v>
      </c>
      <c r="C400" s="40" t="s">
        <v>1275</v>
      </c>
    </row>
    <row r="401" spans="1:3" x14ac:dyDescent="0.25">
      <c r="A401" s="40">
        <v>551</v>
      </c>
      <c r="B401" s="40" t="s">
        <v>1578</v>
      </c>
      <c r="C401" s="40" t="s">
        <v>1275</v>
      </c>
    </row>
    <row r="402" spans="1:3" x14ac:dyDescent="0.25">
      <c r="A402" s="40">
        <v>552</v>
      </c>
      <c r="B402" s="40" t="s">
        <v>1579</v>
      </c>
      <c r="C402" s="40" t="s">
        <v>1275</v>
      </c>
    </row>
    <row r="403" spans="1:3" x14ac:dyDescent="0.25">
      <c r="A403" s="40">
        <v>553</v>
      </c>
      <c r="B403" s="40" t="s">
        <v>1580</v>
      </c>
      <c r="C403" s="40" t="s">
        <v>1275</v>
      </c>
    </row>
    <row r="404" spans="1:3" x14ac:dyDescent="0.25">
      <c r="A404" s="40">
        <v>554</v>
      </c>
      <c r="B404" s="40" t="s">
        <v>1581</v>
      </c>
      <c r="C404" s="40" t="s">
        <v>1275</v>
      </c>
    </row>
    <row r="405" spans="1:3" x14ac:dyDescent="0.25">
      <c r="A405" s="40">
        <v>555</v>
      </c>
      <c r="B405" s="40" t="s">
        <v>1582</v>
      </c>
      <c r="C405" s="40" t="s">
        <v>1275</v>
      </c>
    </row>
    <row r="406" spans="1:3" x14ac:dyDescent="0.25">
      <c r="A406" s="40">
        <v>556</v>
      </c>
      <c r="B406" s="40" t="s">
        <v>1583</v>
      </c>
      <c r="C406" s="40" t="s">
        <v>1275</v>
      </c>
    </row>
    <row r="407" spans="1:3" x14ac:dyDescent="0.25">
      <c r="A407" s="40">
        <v>557</v>
      </c>
      <c r="B407" s="40" t="s">
        <v>1584</v>
      </c>
      <c r="C407" s="40" t="s">
        <v>1275</v>
      </c>
    </row>
    <row r="408" spans="1:3" x14ac:dyDescent="0.25">
      <c r="A408" s="40">
        <v>558</v>
      </c>
      <c r="B408" s="40" t="s">
        <v>2336</v>
      </c>
      <c r="C408" s="40" t="s">
        <v>1275</v>
      </c>
    </row>
    <row r="409" spans="1:3" x14ac:dyDescent="0.25">
      <c r="A409" s="40">
        <v>559</v>
      </c>
      <c r="B409" s="40" t="s">
        <v>1585</v>
      </c>
      <c r="C409" s="40" t="s">
        <v>1275</v>
      </c>
    </row>
    <row r="410" spans="1:3" x14ac:dyDescent="0.25">
      <c r="A410" s="40">
        <v>560</v>
      </c>
      <c r="B410" s="40" t="s">
        <v>1586</v>
      </c>
      <c r="C410" s="40" t="s">
        <v>1275</v>
      </c>
    </row>
    <row r="411" spans="1:3" x14ac:dyDescent="0.25">
      <c r="A411" s="40">
        <v>561</v>
      </c>
      <c r="B411" s="40" t="s">
        <v>1587</v>
      </c>
      <c r="C411" s="40" t="s">
        <v>1275</v>
      </c>
    </row>
    <row r="412" spans="1:3" x14ac:dyDescent="0.25">
      <c r="A412" s="40">
        <v>562</v>
      </c>
      <c r="B412" s="40" t="s">
        <v>1588</v>
      </c>
      <c r="C412" s="40" t="s">
        <v>1275</v>
      </c>
    </row>
    <row r="413" spans="1:3" x14ac:dyDescent="0.25">
      <c r="A413" s="40">
        <v>563</v>
      </c>
      <c r="B413" s="40" t="s">
        <v>1589</v>
      </c>
      <c r="C413" s="40" t="s">
        <v>1275</v>
      </c>
    </row>
    <row r="414" spans="1:3" x14ac:dyDescent="0.25">
      <c r="A414" s="40">
        <v>564</v>
      </c>
      <c r="B414" s="40" t="s">
        <v>1590</v>
      </c>
      <c r="C414" s="40" t="s">
        <v>1275</v>
      </c>
    </row>
    <row r="415" spans="1:3" x14ac:dyDescent="0.25">
      <c r="A415" s="40">
        <v>565</v>
      </c>
      <c r="B415" s="40" t="s">
        <v>1591</v>
      </c>
      <c r="C415" s="40" t="s">
        <v>1275</v>
      </c>
    </row>
    <row r="416" spans="1:3" x14ac:dyDescent="0.25">
      <c r="A416" s="40">
        <v>566</v>
      </c>
      <c r="B416" s="40" t="s">
        <v>1592</v>
      </c>
      <c r="C416" s="40" t="s">
        <v>1275</v>
      </c>
    </row>
    <row r="417" spans="1:3" x14ac:dyDescent="0.25">
      <c r="A417" s="40">
        <v>567</v>
      </c>
      <c r="B417" s="40" t="s">
        <v>1593</v>
      </c>
      <c r="C417" s="40" t="s">
        <v>1275</v>
      </c>
    </row>
    <row r="418" spans="1:3" x14ac:dyDescent="0.25">
      <c r="A418" s="40">
        <v>568</v>
      </c>
      <c r="B418" s="40" t="s">
        <v>1594</v>
      </c>
      <c r="C418" s="40" t="s">
        <v>1275</v>
      </c>
    </row>
    <row r="419" spans="1:3" x14ac:dyDescent="0.25">
      <c r="A419" s="40">
        <v>569</v>
      </c>
      <c r="B419" s="40" t="s">
        <v>1595</v>
      </c>
      <c r="C419" s="40" t="s">
        <v>1275</v>
      </c>
    </row>
    <row r="420" spans="1:3" x14ac:dyDescent="0.25">
      <c r="A420" s="40">
        <v>570</v>
      </c>
      <c r="B420" s="40" t="s">
        <v>1596</v>
      </c>
      <c r="C420" s="40" t="s">
        <v>1275</v>
      </c>
    </row>
    <row r="421" spans="1:3" x14ac:dyDescent="0.25">
      <c r="A421" s="40">
        <v>571</v>
      </c>
      <c r="B421" s="40" t="s">
        <v>1597</v>
      </c>
      <c r="C421" s="40" t="s">
        <v>1275</v>
      </c>
    </row>
    <row r="422" spans="1:3" x14ac:dyDescent="0.25">
      <c r="A422" s="40">
        <v>572</v>
      </c>
      <c r="B422" s="40" t="s">
        <v>1598</v>
      </c>
      <c r="C422" s="40" t="s">
        <v>1275</v>
      </c>
    </row>
    <row r="423" spans="1:3" x14ac:dyDescent="0.25">
      <c r="A423" s="40">
        <v>573</v>
      </c>
      <c r="B423" s="40" t="s">
        <v>1599</v>
      </c>
      <c r="C423" s="40" t="s">
        <v>1275</v>
      </c>
    </row>
    <row r="424" spans="1:3" x14ac:dyDescent="0.25">
      <c r="A424" s="40">
        <v>574</v>
      </c>
      <c r="B424" s="40" t="s">
        <v>1600</v>
      </c>
      <c r="C424" s="40" t="s">
        <v>1275</v>
      </c>
    </row>
    <row r="425" spans="1:3" x14ac:dyDescent="0.25">
      <c r="A425" s="40">
        <v>575</v>
      </c>
      <c r="B425" s="40" t="s">
        <v>1601</v>
      </c>
      <c r="C425" s="40" t="s">
        <v>1275</v>
      </c>
    </row>
    <row r="426" spans="1:3" x14ac:dyDescent="0.25">
      <c r="A426" s="40">
        <v>576</v>
      </c>
      <c r="B426" s="40" t="s">
        <v>2489</v>
      </c>
      <c r="C426" s="40" t="s">
        <v>1277</v>
      </c>
    </row>
    <row r="427" spans="1:3" x14ac:dyDescent="0.25">
      <c r="A427" s="40">
        <v>577</v>
      </c>
      <c r="B427" s="40" t="s">
        <v>1602</v>
      </c>
      <c r="C427" s="40" t="s">
        <v>1275</v>
      </c>
    </row>
    <row r="428" spans="1:3" x14ac:dyDescent="0.25">
      <c r="A428" s="40">
        <v>578</v>
      </c>
      <c r="B428" s="40" t="s">
        <v>1603</v>
      </c>
      <c r="C428" s="40" t="s">
        <v>1275</v>
      </c>
    </row>
    <row r="429" spans="1:3" x14ac:dyDescent="0.25">
      <c r="A429" s="40">
        <v>579</v>
      </c>
      <c r="B429" s="40" t="s">
        <v>1604</v>
      </c>
      <c r="C429" s="40" t="s">
        <v>1276</v>
      </c>
    </row>
    <row r="430" spans="1:3" x14ac:dyDescent="0.25">
      <c r="A430" s="40">
        <v>580</v>
      </c>
      <c r="B430" s="40" t="s">
        <v>1605</v>
      </c>
      <c r="C430" s="40" t="s">
        <v>1275</v>
      </c>
    </row>
    <row r="431" spans="1:3" s="83" customFormat="1" x14ac:dyDescent="0.25">
      <c r="A431" s="97">
        <v>581</v>
      </c>
      <c r="B431" s="97" t="s">
        <v>1606</v>
      </c>
      <c r="C431" s="97" t="s">
        <v>1275</v>
      </c>
    </row>
    <row r="432" spans="1:3" x14ac:dyDescent="0.25">
      <c r="A432" s="40">
        <v>582</v>
      </c>
      <c r="B432" s="40" t="s">
        <v>2484</v>
      </c>
      <c r="C432" s="40" t="s">
        <v>1277</v>
      </c>
    </row>
    <row r="433" spans="1:3" x14ac:dyDescent="0.25">
      <c r="A433" s="40">
        <v>583</v>
      </c>
      <c r="B433" s="40" t="s">
        <v>1607</v>
      </c>
      <c r="C433" s="40" t="s">
        <v>1275</v>
      </c>
    </row>
    <row r="434" spans="1:3" x14ac:dyDescent="0.25">
      <c r="A434" s="40">
        <v>584</v>
      </c>
      <c r="B434" s="40" t="s">
        <v>1608</v>
      </c>
      <c r="C434" s="40" t="s">
        <v>1277</v>
      </c>
    </row>
    <row r="435" spans="1:3" x14ac:dyDescent="0.25">
      <c r="A435" s="40">
        <v>585</v>
      </c>
      <c r="B435" s="40" t="s">
        <v>1609</v>
      </c>
      <c r="C435" s="40" t="s">
        <v>1275</v>
      </c>
    </row>
    <row r="436" spans="1:3" x14ac:dyDescent="0.25">
      <c r="A436" s="40">
        <v>586</v>
      </c>
      <c r="B436" s="40" t="s">
        <v>1610</v>
      </c>
      <c r="C436" s="40" t="s">
        <v>1275</v>
      </c>
    </row>
    <row r="437" spans="1:3" x14ac:dyDescent="0.25">
      <c r="A437" s="40">
        <v>587</v>
      </c>
      <c r="B437" s="40" t="s">
        <v>1611</v>
      </c>
      <c r="C437" s="40" t="s">
        <v>1275</v>
      </c>
    </row>
    <row r="438" spans="1:3" x14ac:dyDescent="0.25">
      <c r="A438" s="40">
        <v>588</v>
      </c>
      <c r="B438" s="40" t="s">
        <v>1612</v>
      </c>
      <c r="C438" s="40" t="s">
        <v>1275</v>
      </c>
    </row>
    <row r="439" spans="1:3" x14ac:dyDescent="0.25">
      <c r="A439" s="40">
        <v>589</v>
      </c>
      <c r="B439" s="40" t="s">
        <v>1613</v>
      </c>
      <c r="C439" s="40" t="s">
        <v>1275</v>
      </c>
    </row>
    <row r="440" spans="1:3" x14ac:dyDescent="0.25">
      <c r="A440" s="40">
        <v>590</v>
      </c>
      <c r="B440" s="40" t="s">
        <v>1614</v>
      </c>
      <c r="C440" s="40" t="s">
        <v>1275</v>
      </c>
    </row>
    <row r="441" spans="1:3" x14ac:dyDescent="0.25">
      <c r="A441" s="40">
        <v>591</v>
      </c>
      <c r="B441" s="40" t="s">
        <v>1615</v>
      </c>
      <c r="C441" s="40" t="s">
        <v>1275</v>
      </c>
    </row>
    <row r="442" spans="1:3" x14ac:dyDescent="0.25">
      <c r="A442" s="40">
        <v>592</v>
      </c>
      <c r="B442" s="40" t="s">
        <v>1616</v>
      </c>
      <c r="C442" s="40" t="s">
        <v>1277</v>
      </c>
    </row>
    <row r="443" spans="1:3" x14ac:dyDescent="0.25">
      <c r="A443" s="40">
        <v>593</v>
      </c>
      <c r="B443" s="40" t="s">
        <v>1617</v>
      </c>
      <c r="C443" s="40" t="s">
        <v>1275</v>
      </c>
    </row>
    <row r="444" spans="1:3" x14ac:dyDescent="0.25">
      <c r="A444" s="40">
        <v>594</v>
      </c>
      <c r="B444" s="40" t="s">
        <v>1618</v>
      </c>
      <c r="C444" s="40" t="s">
        <v>1278</v>
      </c>
    </row>
    <row r="445" spans="1:3" x14ac:dyDescent="0.25">
      <c r="A445" s="40">
        <v>595</v>
      </c>
      <c r="B445" s="40" t="s">
        <v>2294</v>
      </c>
      <c r="C445" s="40" t="s">
        <v>1278</v>
      </c>
    </row>
    <row r="446" spans="1:3" x14ac:dyDescent="0.25">
      <c r="A446" s="40">
        <v>596</v>
      </c>
      <c r="B446" s="40" t="s">
        <v>2295</v>
      </c>
      <c r="C446" s="40" t="s">
        <v>1275</v>
      </c>
    </row>
    <row r="447" spans="1:3" x14ac:dyDescent="0.25">
      <c r="A447" s="40">
        <v>597</v>
      </c>
      <c r="B447" s="40" t="s">
        <v>2381</v>
      </c>
      <c r="C447" s="40" t="s">
        <v>1278</v>
      </c>
    </row>
    <row r="448" spans="1:3" x14ac:dyDescent="0.25">
      <c r="A448" s="40">
        <v>598</v>
      </c>
      <c r="B448" s="40" t="s">
        <v>2385</v>
      </c>
      <c r="C448" s="40" t="s">
        <v>1278</v>
      </c>
    </row>
    <row r="449" spans="1:3" x14ac:dyDescent="0.25">
      <c r="A449" s="40">
        <v>599</v>
      </c>
      <c r="B449" s="40" t="s">
        <v>1619</v>
      </c>
      <c r="C449" s="40" t="s">
        <v>1278</v>
      </c>
    </row>
    <row r="450" spans="1:3" s="83" customFormat="1" x14ac:dyDescent="0.25">
      <c r="A450" s="114">
        <v>600</v>
      </c>
      <c r="B450" s="114" t="s">
        <v>2498</v>
      </c>
      <c r="C450" s="114" t="s">
        <v>1275</v>
      </c>
    </row>
    <row r="451" spans="1:3" x14ac:dyDescent="0.25">
      <c r="A451" s="40">
        <v>601</v>
      </c>
      <c r="B451" s="40" t="s">
        <v>2389</v>
      </c>
      <c r="C451" s="40" t="s">
        <v>1278</v>
      </c>
    </row>
    <row r="452" spans="1:3" x14ac:dyDescent="0.25">
      <c r="A452" s="40">
        <v>602</v>
      </c>
      <c r="B452" s="40" t="s">
        <v>2401</v>
      </c>
      <c r="C452" s="40" t="s">
        <v>1278</v>
      </c>
    </row>
    <row r="453" spans="1:3" x14ac:dyDescent="0.25">
      <c r="A453" s="40">
        <v>603</v>
      </c>
      <c r="B453" s="40" t="s">
        <v>2402</v>
      </c>
      <c r="C453" s="40" t="s">
        <v>1278</v>
      </c>
    </row>
    <row r="454" spans="1:3" x14ac:dyDescent="0.25">
      <c r="A454" s="40">
        <v>604</v>
      </c>
      <c r="B454" s="40" t="s">
        <v>1620</v>
      </c>
      <c r="C454" s="40" t="s">
        <v>1278</v>
      </c>
    </row>
    <row r="455" spans="1:3" x14ac:dyDescent="0.25">
      <c r="A455" s="40">
        <v>605</v>
      </c>
      <c r="B455" s="40" t="s">
        <v>1621</v>
      </c>
      <c r="C455" s="40" t="s">
        <v>1278</v>
      </c>
    </row>
    <row r="456" spans="1:3" x14ac:dyDescent="0.25">
      <c r="A456" s="40">
        <v>606</v>
      </c>
      <c r="B456" s="40" t="s">
        <v>1622</v>
      </c>
      <c r="C456" s="40" t="s">
        <v>1278</v>
      </c>
    </row>
    <row r="457" spans="1:3" x14ac:dyDescent="0.25">
      <c r="A457" s="40">
        <v>607</v>
      </c>
      <c r="B457" s="40" t="s">
        <v>1623</v>
      </c>
      <c r="C457" s="40" t="s">
        <v>1275</v>
      </c>
    </row>
    <row r="458" spans="1:3" x14ac:dyDescent="0.25">
      <c r="A458" s="40">
        <v>608</v>
      </c>
      <c r="B458" s="40" t="s">
        <v>1624</v>
      </c>
      <c r="C458" s="40" t="s">
        <v>1276</v>
      </c>
    </row>
    <row r="459" spans="1:3" x14ac:dyDescent="0.25">
      <c r="A459" s="40">
        <v>609</v>
      </c>
      <c r="B459" s="40" t="s">
        <v>1625</v>
      </c>
      <c r="C459" s="40" t="s">
        <v>1276</v>
      </c>
    </row>
    <row r="460" spans="1:3" x14ac:dyDescent="0.25">
      <c r="A460" s="40">
        <v>610</v>
      </c>
      <c r="B460" s="40" t="s">
        <v>1626</v>
      </c>
      <c r="C460" s="40" t="s">
        <v>1275</v>
      </c>
    </row>
    <row r="461" spans="1:3" x14ac:dyDescent="0.25">
      <c r="A461" s="40">
        <v>611</v>
      </c>
      <c r="B461" s="40" t="s">
        <v>1627</v>
      </c>
      <c r="C461" s="40" t="s">
        <v>1275</v>
      </c>
    </row>
    <row r="462" spans="1:3" x14ac:dyDescent="0.25">
      <c r="A462" s="40">
        <v>612</v>
      </c>
      <c r="B462" s="40" t="s">
        <v>1628</v>
      </c>
      <c r="C462" s="40" t="s">
        <v>1276</v>
      </c>
    </row>
    <row r="463" spans="1:3" x14ac:dyDescent="0.25">
      <c r="A463" s="40">
        <v>613</v>
      </c>
      <c r="B463" s="40" t="s">
        <v>1629</v>
      </c>
      <c r="C463" s="40" t="s">
        <v>1276</v>
      </c>
    </row>
    <row r="464" spans="1:3" x14ac:dyDescent="0.25">
      <c r="A464" s="40">
        <v>615</v>
      </c>
      <c r="B464" s="40" t="s">
        <v>1630</v>
      </c>
      <c r="C464" s="40" t="s">
        <v>1277</v>
      </c>
    </row>
    <row r="465" spans="1:3" x14ac:dyDescent="0.25">
      <c r="A465" s="40">
        <v>616</v>
      </c>
      <c r="B465" s="40" t="s">
        <v>1631</v>
      </c>
      <c r="C465" s="40" t="s">
        <v>1277</v>
      </c>
    </row>
    <row r="466" spans="1:3" x14ac:dyDescent="0.25">
      <c r="A466" s="40">
        <v>617</v>
      </c>
      <c r="B466" s="40" t="s">
        <v>1632</v>
      </c>
      <c r="C466" s="40" t="s">
        <v>1275</v>
      </c>
    </row>
    <row r="467" spans="1:3" x14ac:dyDescent="0.25">
      <c r="A467" s="40">
        <v>618</v>
      </c>
      <c r="B467" s="40" t="s">
        <v>1633</v>
      </c>
      <c r="C467" s="40" t="s">
        <v>1275</v>
      </c>
    </row>
    <row r="468" spans="1:3" x14ac:dyDescent="0.25">
      <c r="A468" s="40">
        <v>619</v>
      </c>
      <c r="B468" s="40" t="s">
        <v>1634</v>
      </c>
      <c r="C468" s="40" t="s">
        <v>1277</v>
      </c>
    </row>
    <row r="469" spans="1:3" x14ac:dyDescent="0.25">
      <c r="A469" s="40">
        <v>620</v>
      </c>
      <c r="B469" s="40" t="s">
        <v>1635</v>
      </c>
      <c r="C469" s="40" t="s">
        <v>1275</v>
      </c>
    </row>
    <row r="470" spans="1:3" x14ac:dyDescent="0.25">
      <c r="A470" s="40">
        <v>621</v>
      </c>
      <c r="B470" s="40" t="s">
        <v>2267</v>
      </c>
      <c r="C470" s="40" t="s">
        <v>1275</v>
      </c>
    </row>
    <row r="471" spans="1:3" x14ac:dyDescent="0.25">
      <c r="A471" s="40">
        <v>622</v>
      </c>
      <c r="B471" s="40" t="s">
        <v>1636</v>
      </c>
      <c r="C471" s="40" t="s">
        <v>1275</v>
      </c>
    </row>
    <row r="472" spans="1:3" x14ac:dyDescent="0.25">
      <c r="A472" s="40">
        <v>623</v>
      </c>
      <c r="B472" s="40" t="s">
        <v>1637</v>
      </c>
      <c r="C472" s="40" t="s">
        <v>1275</v>
      </c>
    </row>
    <row r="473" spans="1:3" x14ac:dyDescent="0.25">
      <c r="A473" s="40">
        <v>624</v>
      </c>
      <c r="B473" s="40" t="s">
        <v>2291</v>
      </c>
      <c r="C473" s="40" t="s">
        <v>1275</v>
      </c>
    </row>
    <row r="474" spans="1:3" x14ac:dyDescent="0.25">
      <c r="A474" s="40">
        <v>625</v>
      </c>
      <c r="B474" s="40" t="s">
        <v>2292</v>
      </c>
      <c r="C474" s="40" t="s">
        <v>1275</v>
      </c>
    </row>
    <row r="475" spans="1:3" x14ac:dyDescent="0.25">
      <c r="A475" s="40">
        <v>626</v>
      </c>
      <c r="B475" s="40" t="s">
        <v>1638</v>
      </c>
      <c r="C475" s="40" t="s">
        <v>1275</v>
      </c>
    </row>
    <row r="476" spans="1:3" x14ac:dyDescent="0.25">
      <c r="A476" s="40">
        <v>627</v>
      </c>
      <c r="B476" s="40" t="s">
        <v>1639</v>
      </c>
      <c r="C476" s="40" t="s">
        <v>1275</v>
      </c>
    </row>
    <row r="477" spans="1:3" x14ac:dyDescent="0.25">
      <c r="A477" s="40">
        <v>628</v>
      </c>
      <c r="B477" s="40" t="s">
        <v>1640</v>
      </c>
      <c r="C477" s="40" t="s">
        <v>1275</v>
      </c>
    </row>
    <row r="478" spans="1:3" x14ac:dyDescent="0.25">
      <c r="A478" s="40">
        <v>629</v>
      </c>
      <c r="B478" s="40" t="s">
        <v>1641</v>
      </c>
      <c r="C478" s="40" t="s">
        <v>1275</v>
      </c>
    </row>
    <row r="479" spans="1:3" x14ac:dyDescent="0.25">
      <c r="A479" s="40">
        <v>630</v>
      </c>
      <c r="B479" s="40" t="s">
        <v>1642</v>
      </c>
      <c r="C479" s="40" t="s">
        <v>1276</v>
      </c>
    </row>
    <row r="480" spans="1:3" x14ac:dyDescent="0.25">
      <c r="A480" s="40">
        <v>631</v>
      </c>
      <c r="B480" s="40" t="s">
        <v>1643</v>
      </c>
      <c r="C480" s="40" t="s">
        <v>1276</v>
      </c>
    </row>
    <row r="481" spans="1:3" x14ac:dyDescent="0.25">
      <c r="A481" s="40">
        <v>632</v>
      </c>
      <c r="B481" s="40" t="s">
        <v>1644</v>
      </c>
      <c r="C481" s="40" t="s">
        <v>1278</v>
      </c>
    </row>
    <row r="482" spans="1:3" x14ac:dyDescent="0.25">
      <c r="A482" s="40">
        <v>633</v>
      </c>
      <c r="B482" s="40" t="s">
        <v>1645</v>
      </c>
      <c r="C482" s="40" t="s">
        <v>1278</v>
      </c>
    </row>
    <row r="483" spans="1:3" x14ac:dyDescent="0.25">
      <c r="A483" s="40">
        <v>634</v>
      </c>
      <c r="B483" s="40" t="s">
        <v>1646</v>
      </c>
      <c r="C483" s="40" t="s">
        <v>1276</v>
      </c>
    </row>
    <row r="484" spans="1:3" x14ac:dyDescent="0.25">
      <c r="A484" s="40">
        <v>635</v>
      </c>
      <c r="B484" s="40" t="s">
        <v>1647</v>
      </c>
      <c r="C484" s="40" t="s">
        <v>1278</v>
      </c>
    </row>
    <row r="485" spans="1:3" x14ac:dyDescent="0.25">
      <c r="A485" s="40">
        <v>636</v>
      </c>
      <c r="B485" s="40" t="s">
        <v>2290</v>
      </c>
      <c r="C485" s="40" t="s">
        <v>1278</v>
      </c>
    </row>
    <row r="486" spans="1:3" x14ac:dyDescent="0.25">
      <c r="A486" s="40">
        <v>637</v>
      </c>
      <c r="B486" s="40" t="s">
        <v>1648</v>
      </c>
      <c r="C486" s="40" t="s">
        <v>1278</v>
      </c>
    </row>
    <row r="487" spans="1:3" x14ac:dyDescent="0.25">
      <c r="A487" s="40">
        <v>638</v>
      </c>
      <c r="B487" s="40" t="s">
        <v>2375</v>
      </c>
      <c r="C487" s="40" t="s">
        <v>1278</v>
      </c>
    </row>
    <row r="488" spans="1:3" x14ac:dyDescent="0.25">
      <c r="A488" s="40">
        <v>639</v>
      </c>
      <c r="B488" s="40" t="s">
        <v>1649</v>
      </c>
      <c r="C488" s="40" t="s">
        <v>1275</v>
      </c>
    </row>
    <row r="489" spans="1:3" x14ac:dyDescent="0.25">
      <c r="A489" s="40">
        <v>640</v>
      </c>
      <c r="B489" s="40" t="s">
        <v>1650</v>
      </c>
      <c r="C489" s="40" t="s">
        <v>1275</v>
      </c>
    </row>
    <row r="490" spans="1:3" x14ac:dyDescent="0.25">
      <c r="A490" s="40">
        <v>641</v>
      </c>
      <c r="B490" s="40" t="s">
        <v>1651</v>
      </c>
      <c r="C490" s="40" t="s">
        <v>1275</v>
      </c>
    </row>
    <row r="491" spans="1:3" x14ac:dyDescent="0.25">
      <c r="A491" s="40">
        <v>642</v>
      </c>
      <c r="B491" s="40" t="s">
        <v>1652</v>
      </c>
      <c r="C491" s="40" t="s">
        <v>1275</v>
      </c>
    </row>
    <row r="492" spans="1:3" x14ac:dyDescent="0.25">
      <c r="A492" s="40">
        <v>643</v>
      </c>
      <c r="B492" s="40" t="s">
        <v>1653</v>
      </c>
      <c r="C492" s="40" t="s">
        <v>1278</v>
      </c>
    </row>
    <row r="493" spans="1:3" x14ac:dyDescent="0.25">
      <c r="A493" s="40">
        <v>644</v>
      </c>
      <c r="B493" s="40" t="s">
        <v>2400</v>
      </c>
      <c r="C493" s="40" t="s">
        <v>1278</v>
      </c>
    </row>
    <row r="494" spans="1:3" x14ac:dyDescent="0.25">
      <c r="A494" s="40">
        <v>645</v>
      </c>
      <c r="B494" s="40" t="s">
        <v>1654</v>
      </c>
      <c r="C494" s="40" t="s">
        <v>1278</v>
      </c>
    </row>
    <row r="495" spans="1:3" x14ac:dyDescent="0.25">
      <c r="A495" s="40">
        <v>646</v>
      </c>
      <c r="B495" s="40" t="s">
        <v>1655</v>
      </c>
      <c r="C495" s="40" t="s">
        <v>1278</v>
      </c>
    </row>
    <row r="496" spans="1:3" x14ac:dyDescent="0.25">
      <c r="A496" s="40">
        <v>647</v>
      </c>
      <c r="B496" s="40" t="s">
        <v>1656</v>
      </c>
      <c r="C496" s="40" t="s">
        <v>1278</v>
      </c>
    </row>
    <row r="497" spans="1:3" x14ac:dyDescent="0.25">
      <c r="A497" s="40">
        <v>648</v>
      </c>
      <c r="B497" s="40" t="s">
        <v>1657</v>
      </c>
      <c r="C497" s="40" t="s">
        <v>1275</v>
      </c>
    </row>
    <row r="498" spans="1:3" x14ac:dyDescent="0.25">
      <c r="A498" s="40">
        <v>649</v>
      </c>
      <c r="B498" s="40" t="s">
        <v>1658</v>
      </c>
      <c r="C498" s="40" t="s">
        <v>1278</v>
      </c>
    </row>
    <row r="499" spans="1:3" x14ac:dyDescent="0.25">
      <c r="A499" s="40">
        <v>650</v>
      </c>
      <c r="B499" s="40" t="s">
        <v>2383</v>
      </c>
      <c r="C499" s="40" t="s">
        <v>1278</v>
      </c>
    </row>
    <row r="500" spans="1:3" x14ac:dyDescent="0.25">
      <c r="A500" s="40">
        <v>651</v>
      </c>
      <c r="B500" s="40" t="s">
        <v>2284</v>
      </c>
      <c r="C500" s="40" t="s">
        <v>1276</v>
      </c>
    </row>
    <row r="501" spans="1:3" x14ac:dyDescent="0.25">
      <c r="A501" s="40">
        <v>653</v>
      </c>
      <c r="B501" s="40" t="s">
        <v>2289</v>
      </c>
      <c r="C501" s="40" t="s">
        <v>1278</v>
      </c>
    </row>
    <row r="502" spans="1:3" x14ac:dyDescent="0.25">
      <c r="A502" s="40">
        <v>654</v>
      </c>
      <c r="B502" s="40" t="s">
        <v>2406</v>
      </c>
      <c r="C502" s="40" t="s">
        <v>1278</v>
      </c>
    </row>
    <row r="503" spans="1:3" x14ac:dyDescent="0.25">
      <c r="A503" s="40">
        <v>655</v>
      </c>
      <c r="B503" s="40" t="s">
        <v>1991</v>
      </c>
      <c r="C503" s="40" t="s">
        <v>1275</v>
      </c>
    </row>
    <row r="504" spans="1:3" x14ac:dyDescent="0.25">
      <c r="A504" s="40">
        <v>658</v>
      </c>
      <c r="B504" s="40" t="s">
        <v>2288</v>
      </c>
      <c r="C504" s="40" t="s">
        <v>1275</v>
      </c>
    </row>
    <row r="505" spans="1:3" x14ac:dyDescent="0.25">
      <c r="A505" s="40">
        <v>659</v>
      </c>
      <c r="B505" s="40" t="s">
        <v>1983</v>
      </c>
      <c r="C505" s="40" t="s">
        <v>1275</v>
      </c>
    </row>
    <row r="506" spans="1:3" x14ac:dyDescent="0.25">
      <c r="A506" s="40">
        <v>660</v>
      </c>
      <c r="B506" s="40" t="s">
        <v>2257</v>
      </c>
      <c r="C506" s="40" t="s">
        <v>1276</v>
      </c>
    </row>
    <row r="507" spans="1:3" x14ac:dyDescent="0.25">
      <c r="A507" s="40">
        <v>660</v>
      </c>
      <c r="B507" s="40" t="s">
        <v>2197</v>
      </c>
      <c r="C507" s="40" t="s">
        <v>1276</v>
      </c>
    </row>
    <row r="508" spans="1:3" x14ac:dyDescent="0.25">
      <c r="A508" s="40">
        <v>661</v>
      </c>
      <c r="B508" s="40" t="s">
        <v>1370</v>
      </c>
      <c r="C508" s="40" t="s">
        <v>1276</v>
      </c>
    </row>
    <row r="509" spans="1:3" x14ac:dyDescent="0.25">
      <c r="A509" s="40">
        <v>662</v>
      </c>
      <c r="B509" s="40" t="s">
        <v>2398</v>
      </c>
      <c r="C509" s="40" t="s">
        <v>1278</v>
      </c>
    </row>
    <row r="510" spans="1:3" x14ac:dyDescent="0.25">
      <c r="A510" s="40">
        <v>664</v>
      </c>
      <c r="B510" s="40" t="s">
        <v>2352</v>
      </c>
      <c r="C510" s="40" t="s">
        <v>1278</v>
      </c>
    </row>
    <row r="511" spans="1:3" x14ac:dyDescent="0.25">
      <c r="A511" s="40">
        <v>665</v>
      </c>
      <c r="B511" s="40" t="s">
        <v>2386</v>
      </c>
      <c r="C511" s="40" t="s">
        <v>1278</v>
      </c>
    </row>
    <row r="512" spans="1:3" x14ac:dyDescent="0.25">
      <c r="A512" s="40">
        <v>666</v>
      </c>
      <c r="B512" s="40" t="s">
        <v>2360</v>
      </c>
      <c r="C512" s="40" t="s">
        <v>1278</v>
      </c>
    </row>
    <row r="513" spans="1:3" x14ac:dyDescent="0.25">
      <c r="A513" s="40">
        <v>667</v>
      </c>
      <c r="B513" s="40" t="s">
        <v>2399</v>
      </c>
      <c r="C513" s="40" t="s">
        <v>1278</v>
      </c>
    </row>
    <row r="514" spans="1:3" x14ac:dyDescent="0.25">
      <c r="A514" s="40">
        <v>668</v>
      </c>
      <c r="B514" s="40" t="s">
        <v>2303</v>
      </c>
      <c r="C514" s="40" t="s">
        <v>1278</v>
      </c>
    </row>
    <row r="515" spans="1:3" x14ac:dyDescent="0.25">
      <c r="A515" s="40">
        <v>669</v>
      </c>
      <c r="B515" s="40" t="s">
        <v>2266</v>
      </c>
      <c r="C515" s="40" t="s">
        <v>1275</v>
      </c>
    </row>
    <row r="516" spans="1:3" x14ac:dyDescent="0.25">
      <c r="A516" s="40">
        <v>670</v>
      </c>
      <c r="B516" s="40" t="s">
        <v>2287</v>
      </c>
      <c r="C516" s="40" t="s">
        <v>1275</v>
      </c>
    </row>
    <row r="517" spans="1:3" x14ac:dyDescent="0.25">
      <c r="A517" s="40">
        <v>671</v>
      </c>
      <c r="B517" s="40" t="s">
        <v>2266</v>
      </c>
      <c r="C517" s="40" t="s">
        <v>1275</v>
      </c>
    </row>
    <row r="518" spans="1:3" x14ac:dyDescent="0.25">
      <c r="A518" s="40">
        <v>672</v>
      </c>
      <c r="B518" s="40" t="s">
        <v>2338</v>
      </c>
      <c r="C518" s="40" t="s">
        <v>1275</v>
      </c>
    </row>
    <row r="519" spans="1:3" x14ac:dyDescent="0.25">
      <c r="A519" s="40">
        <v>673</v>
      </c>
      <c r="B519" s="40" t="s">
        <v>2285</v>
      </c>
      <c r="C519" s="40" t="s">
        <v>1276</v>
      </c>
    </row>
    <row r="520" spans="1:3" x14ac:dyDescent="0.25">
      <c r="A520" s="40">
        <v>676</v>
      </c>
      <c r="B520" s="40" t="s">
        <v>2355</v>
      </c>
      <c r="C520" s="40" t="s">
        <v>1275</v>
      </c>
    </row>
    <row r="521" spans="1:3" x14ac:dyDescent="0.25">
      <c r="A521" s="40">
        <v>677</v>
      </c>
      <c r="B521" s="40" t="s">
        <v>1982</v>
      </c>
      <c r="C521" s="40" t="s">
        <v>1277</v>
      </c>
    </row>
    <row r="522" spans="1:3" x14ac:dyDescent="0.25">
      <c r="A522" s="40">
        <v>678</v>
      </c>
      <c r="B522" s="40" t="s">
        <v>2413</v>
      </c>
      <c r="C522" s="40" t="s">
        <v>1275</v>
      </c>
    </row>
    <row r="523" spans="1:3" x14ac:dyDescent="0.25">
      <c r="A523" s="40">
        <v>679</v>
      </c>
      <c r="B523" s="40" t="s">
        <v>1989</v>
      </c>
      <c r="C523" s="40" t="s">
        <v>1278</v>
      </c>
    </row>
    <row r="524" spans="1:3" x14ac:dyDescent="0.25">
      <c r="A524" s="40">
        <v>680</v>
      </c>
      <c r="B524" s="40" t="s">
        <v>1997</v>
      </c>
      <c r="C524" s="40" t="s">
        <v>1276</v>
      </c>
    </row>
    <row r="525" spans="1:3" x14ac:dyDescent="0.25">
      <c r="A525" s="40">
        <v>681</v>
      </c>
      <c r="B525" s="40" t="s">
        <v>2013</v>
      </c>
      <c r="C525" s="40" t="s">
        <v>1276</v>
      </c>
    </row>
    <row r="526" spans="1:3" x14ac:dyDescent="0.25">
      <c r="A526" s="40">
        <v>682</v>
      </c>
      <c r="B526" s="40" t="s">
        <v>1999</v>
      </c>
      <c r="C526" s="40" t="s">
        <v>1276</v>
      </c>
    </row>
    <row r="527" spans="1:3" x14ac:dyDescent="0.25">
      <c r="A527" s="40">
        <v>683</v>
      </c>
      <c r="B527" s="40" t="s">
        <v>2286</v>
      </c>
      <c r="C527" s="40" t="s">
        <v>1278</v>
      </c>
    </row>
    <row r="528" spans="1:3" x14ac:dyDescent="0.25">
      <c r="A528" s="40">
        <v>684</v>
      </c>
      <c r="B528" s="40" t="s">
        <v>1998</v>
      </c>
      <c r="C528" s="40" t="s">
        <v>1275</v>
      </c>
    </row>
    <row r="529" spans="1:3" x14ac:dyDescent="0.25">
      <c r="A529" s="40">
        <v>685</v>
      </c>
      <c r="B529" s="40" t="s">
        <v>2265</v>
      </c>
      <c r="C529" s="40" t="s">
        <v>1275</v>
      </c>
    </row>
    <row r="530" spans="1:3" x14ac:dyDescent="0.25">
      <c r="A530" s="40">
        <v>686</v>
      </c>
      <c r="B530" s="40" t="s">
        <v>2324</v>
      </c>
      <c r="C530" s="40" t="s">
        <v>1275</v>
      </c>
    </row>
    <row r="531" spans="1:3" x14ac:dyDescent="0.25">
      <c r="A531" s="40">
        <v>687</v>
      </c>
      <c r="B531" s="40" t="s">
        <v>2001</v>
      </c>
      <c r="C531" s="40" t="s">
        <v>1278</v>
      </c>
    </row>
    <row r="532" spans="1:3" x14ac:dyDescent="0.25">
      <c r="A532" s="40">
        <v>688</v>
      </c>
      <c r="B532" s="40" t="s">
        <v>2011</v>
      </c>
      <c r="C532" s="40" t="s">
        <v>1275</v>
      </c>
    </row>
    <row r="533" spans="1:3" x14ac:dyDescent="0.25">
      <c r="A533" s="40">
        <v>689</v>
      </c>
      <c r="B533" s="40" t="s">
        <v>1996</v>
      </c>
      <c r="C533" s="40" t="s">
        <v>1278</v>
      </c>
    </row>
    <row r="534" spans="1:3" x14ac:dyDescent="0.25">
      <c r="A534" s="40">
        <v>690</v>
      </c>
      <c r="B534" s="40" t="s">
        <v>1995</v>
      </c>
      <c r="C534" s="40" t="s">
        <v>1275</v>
      </c>
    </row>
    <row r="535" spans="1:3" x14ac:dyDescent="0.25">
      <c r="A535" s="40">
        <v>691</v>
      </c>
      <c r="B535" s="40" t="s">
        <v>2000</v>
      </c>
      <c r="C535" s="40" t="s">
        <v>1278</v>
      </c>
    </row>
    <row r="536" spans="1:3" x14ac:dyDescent="0.25">
      <c r="A536" s="40">
        <v>693</v>
      </c>
      <c r="B536" s="40" t="s">
        <v>2015</v>
      </c>
      <c r="C536" s="40" t="s">
        <v>1276</v>
      </c>
    </row>
    <row r="537" spans="1:3" x14ac:dyDescent="0.25">
      <c r="A537" s="40">
        <v>694</v>
      </c>
      <c r="B537" s="40" t="s">
        <v>2002</v>
      </c>
      <c r="C537" s="40" t="s">
        <v>1275</v>
      </c>
    </row>
    <row r="538" spans="1:3" x14ac:dyDescent="0.25">
      <c r="A538" s="40">
        <v>695</v>
      </c>
      <c r="B538" s="40" t="s">
        <v>2007</v>
      </c>
      <c r="C538" s="40" t="s">
        <v>1275</v>
      </c>
    </row>
    <row r="539" spans="1:3" x14ac:dyDescent="0.25">
      <c r="A539" s="40">
        <v>696</v>
      </c>
      <c r="B539" s="40" t="s">
        <v>2014</v>
      </c>
      <c r="C539" s="40" t="s">
        <v>1275</v>
      </c>
    </row>
    <row r="540" spans="1:3" x14ac:dyDescent="0.25">
      <c r="A540" s="40">
        <v>697</v>
      </c>
      <c r="B540" s="40" t="s">
        <v>2006</v>
      </c>
      <c r="C540" s="40" t="s">
        <v>1275</v>
      </c>
    </row>
    <row r="541" spans="1:3" x14ac:dyDescent="0.25">
      <c r="A541" s="40">
        <v>698</v>
      </c>
      <c r="B541" s="40" t="s">
        <v>2004</v>
      </c>
      <c r="C541" s="40" t="s">
        <v>1275</v>
      </c>
    </row>
    <row r="542" spans="1:3" x14ac:dyDescent="0.25">
      <c r="A542" s="40">
        <v>699</v>
      </c>
      <c r="B542" s="40" t="s">
        <v>2354</v>
      </c>
      <c r="C542" s="40" t="s">
        <v>1277</v>
      </c>
    </row>
    <row r="543" spans="1:3" x14ac:dyDescent="0.25">
      <c r="A543" s="40">
        <v>701</v>
      </c>
      <c r="B543" s="40" t="s">
        <v>2005</v>
      </c>
      <c r="C543" s="40" t="s">
        <v>1275</v>
      </c>
    </row>
    <row r="544" spans="1:3" x14ac:dyDescent="0.25">
      <c r="A544" s="40">
        <v>703</v>
      </c>
      <c r="B544" s="40" t="s">
        <v>1659</v>
      </c>
      <c r="C544" s="40" t="s">
        <v>1278</v>
      </c>
    </row>
    <row r="545" spans="1:3" x14ac:dyDescent="0.25">
      <c r="A545" s="40">
        <v>705</v>
      </c>
      <c r="B545" s="40" t="s">
        <v>1660</v>
      </c>
      <c r="C545" s="40" t="s">
        <v>1278</v>
      </c>
    </row>
    <row r="546" spans="1:3" x14ac:dyDescent="0.25">
      <c r="A546" s="40">
        <v>706</v>
      </c>
      <c r="B546" s="40" t="s">
        <v>2372</v>
      </c>
      <c r="C546" s="40" t="s">
        <v>1275</v>
      </c>
    </row>
    <row r="547" spans="1:3" x14ac:dyDescent="0.25">
      <c r="A547" s="40">
        <v>707</v>
      </c>
      <c r="B547" s="40" t="s">
        <v>1661</v>
      </c>
      <c r="C547" s="40" t="s">
        <v>1275</v>
      </c>
    </row>
    <row r="548" spans="1:3" x14ac:dyDescent="0.25">
      <c r="A548" s="40">
        <v>708</v>
      </c>
      <c r="B548" s="40" t="s">
        <v>1662</v>
      </c>
      <c r="C548" s="40" t="s">
        <v>1275</v>
      </c>
    </row>
    <row r="549" spans="1:3" x14ac:dyDescent="0.25">
      <c r="A549" s="40">
        <v>709</v>
      </c>
      <c r="B549" s="40" t="s">
        <v>1663</v>
      </c>
      <c r="C549" s="40" t="s">
        <v>1275</v>
      </c>
    </row>
    <row r="550" spans="1:3" x14ac:dyDescent="0.25">
      <c r="A550" s="40">
        <v>710</v>
      </c>
      <c r="B550" s="40" t="s">
        <v>1664</v>
      </c>
      <c r="C550" s="40" t="s">
        <v>1275</v>
      </c>
    </row>
    <row r="551" spans="1:3" x14ac:dyDescent="0.25">
      <c r="A551" s="40">
        <v>712</v>
      </c>
      <c r="B551" s="40" t="s">
        <v>1665</v>
      </c>
      <c r="C551" s="40" t="s">
        <v>1278</v>
      </c>
    </row>
    <row r="552" spans="1:3" x14ac:dyDescent="0.25">
      <c r="A552" s="40">
        <v>713</v>
      </c>
      <c r="B552" s="40" t="s">
        <v>1666</v>
      </c>
      <c r="C552" s="40" t="s">
        <v>1275</v>
      </c>
    </row>
    <row r="553" spans="1:3" x14ac:dyDescent="0.25">
      <c r="A553" s="40">
        <v>714</v>
      </c>
      <c r="B553" s="40" t="s">
        <v>1667</v>
      </c>
      <c r="C553" s="40" t="s">
        <v>1275</v>
      </c>
    </row>
    <row r="554" spans="1:3" x14ac:dyDescent="0.25">
      <c r="A554" s="40">
        <v>715</v>
      </c>
      <c r="B554" s="40" t="s">
        <v>1668</v>
      </c>
      <c r="C554" s="40" t="s">
        <v>1275</v>
      </c>
    </row>
    <row r="555" spans="1:3" x14ac:dyDescent="0.25">
      <c r="A555" s="40">
        <v>716</v>
      </c>
      <c r="B555" s="40" t="s">
        <v>1669</v>
      </c>
      <c r="C555" s="40" t="s">
        <v>1278</v>
      </c>
    </row>
    <row r="556" spans="1:3" x14ac:dyDescent="0.25">
      <c r="A556" s="40">
        <v>717</v>
      </c>
      <c r="B556" s="40" t="s">
        <v>1670</v>
      </c>
      <c r="C556" s="40" t="s">
        <v>1275</v>
      </c>
    </row>
    <row r="557" spans="1:3" x14ac:dyDescent="0.25">
      <c r="A557" s="40">
        <v>718</v>
      </c>
      <c r="B557" s="40" t="s">
        <v>1671</v>
      </c>
      <c r="C557" s="40" t="s">
        <v>1275</v>
      </c>
    </row>
    <row r="558" spans="1:3" x14ac:dyDescent="0.25">
      <c r="A558" s="40">
        <v>719</v>
      </c>
      <c r="B558" s="40" t="s">
        <v>1672</v>
      </c>
      <c r="C558" s="40" t="s">
        <v>1275</v>
      </c>
    </row>
    <row r="559" spans="1:3" x14ac:dyDescent="0.25">
      <c r="A559" s="40">
        <v>720</v>
      </c>
      <c r="B559" s="40" t="s">
        <v>1673</v>
      </c>
      <c r="C559" s="40" t="s">
        <v>1278</v>
      </c>
    </row>
    <row r="560" spans="1:3" x14ac:dyDescent="0.25">
      <c r="A560" s="40">
        <v>721</v>
      </c>
      <c r="B560" s="40" t="s">
        <v>1674</v>
      </c>
      <c r="C560" s="40" t="s">
        <v>1275</v>
      </c>
    </row>
    <row r="561" spans="1:3" x14ac:dyDescent="0.25">
      <c r="A561" s="40">
        <v>722</v>
      </c>
      <c r="B561" s="40" t="s">
        <v>1675</v>
      </c>
      <c r="C561" s="40" t="s">
        <v>1275</v>
      </c>
    </row>
    <row r="562" spans="1:3" x14ac:dyDescent="0.25">
      <c r="A562" s="40">
        <v>723</v>
      </c>
      <c r="B562" s="40" t="s">
        <v>1676</v>
      </c>
      <c r="C562" s="40" t="s">
        <v>1275</v>
      </c>
    </row>
    <row r="563" spans="1:3" x14ac:dyDescent="0.25">
      <c r="A563" s="40">
        <v>724</v>
      </c>
      <c r="B563" s="40" t="s">
        <v>1677</v>
      </c>
      <c r="C563" s="40" t="s">
        <v>1275</v>
      </c>
    </row>
    <row r="564" spans="1:3" x14ac:dyDescent="0.25">
      <c r="A564" s="40">
        <v>725</v>
      </c>
      <c r="B564" s="40" t="s">
        <v>1678</v>
      </c>
      <c r="C564" s="40" t="s">
        <v>1275</v>
      </c>
    </row>
    <row r="565" spans="1:3" x14ac:dyDescent="0.25">
      <c r="A565" s="40">
        <v>726</v>
      </c>
      <c r="B565" s="40" t="s">
        <v>1679</v>
      </c>
      <c r="C565" s="40" t="s">
        <v>1275</v>
      </c>
    </row>
    <row r="566" spans="1:3" x14ac:dyDescent="0.25">
      <c r="A566" s="40">
        <v>727</v>
      </c>
      <c r="B566" s="40" t="s">
        <v>1680</v>
      </c>
      <c r="C566" s="40" t="s">
        <v>1278</v>
      </c>
    </row>
    <row r="567" spans="1:3" x14ac:dyDescent="0.25">
      <c r="A567" s="40">
        <v>728</v>
      </c>
      <c r="B567" s="40" t="s">
        <v>1681</v>
      </c>
      <c r="C567" s="40" t="s">
        <v>1278</v>
      </c>
    </row>
    <row r="568" spans="1:3" x14ac:dyDescent="0.25">
      <c r="A568" s="40">
        <v>729</v>
      </c>
      <c r="B568" s="40" t="s">
        <v>1682</v>
      </c>
      <c r="C568" s="40" t="s">
        <v>1278</v>
      </c>
    </row>
    <row r="569" spans="1:3" x14ac:dyDescent="0.25">
      <c r="A569" s="40">
        <v>730</v>
      </c>
      <c r="B569" s="40" t="s">
        <v>1683</v>
      </c>
      <c r="C569" s="40" t="s">
        <v>1277</v>
      </c>
    </row>
    <row r="570" spans="1:3" x14ac:dyDescent="0.25">
      <c r="A570" s="40">
        <v>731</v>
      </c>
      <c r="B570" s="40" t="s">
        <v>1684</v>
      </c>
      <c r="C570" s="40" t="s">
        <v>1278</v>
      </c>
    </row>
    <row r="571" spans="1:3" x14ac:dyDescent="0.25">
      <c r="A571" s="40">
        <v>732</v>
      </c>
      <c r="B571" s="40" t="s">
        <v>1685</v>
      </c>
      <c r="C571" s="40" t="s">
        <v>1278</v>
      </c>
    </row>
    <row r="572" spans="1:3" x14ac:dyDescent="0.25">
      <c r="A572" s="40">
        <v>733</v>
      </c>
      <c r="B572" s="40" t="s">
        <v>1686</v>
      </c>
      <c r="C572" s="40" t="s">
        <v>1277</v>
      </c>
    </row>
    <row r="573" spans="1:3" x14ac:dyDescent="0.25">
      <c r="A573" s="40">
        <v>734</v>
      </c>
      <c r="B573" s="40" t="s">
        <v>1687</v>
      </c>
      <c r="C573" s="40" t="s">
        <v>1275</v>
      </c>
    </row>
    <row r="574" spans="1:3" x14ac:dyDescent="0.25">
      <c r="A574" s="40">
        <v>735</v>
      </c>
      <c r="B574" s="40" t="s">
        <v>1688</v>
      </c>
      <c r="C574" s="40" t="s">
        <v>1275</v>
      </c>
    </row>
    <row r="575" spans="1:3" x14ac:dyDescent="0.25">
      <c r="A575" s="40">
        <v>736</v>
      </c>
      <c r="B575" s="40" t="s">
        <v>1689</v>
      </c>
      <c r="C575" s="40" t="s">
        <v>1278</v>
      </c>
    </row>
    <row r="576" spans="1:3" x14ac:dyDescent="0.25">
      <c r="A576" s="40">
        <v>737</v>
      </c>
      <c r="B576" s="40" t="s">
        <v>1690</v>
      </c>
      <c r="C576" s="40" t="s">
        <v>1278</v>
      </c>
    </row>
    <row r="577" spans="1:3" x14ac:dyDescent="0.25">
      <c r="A577" s="40">
        <v>738</v>
      </c>
      <c r="B577" s="40" t="s">
        <v>1691</v>
      </c>
      <c r="C577" s="40" t="s">
        <v>1275</v>
      </c>
    </row>
    <row r="578" spans="1:3" x14ac:dyDescent="0.25">
      <c r="A578" s="40">
        <v>739</v>
      </c>
      <c r="B578" s="40" t="s">
        <v>1692</v>
      </c>
      <c r="C578" s="40" t="s">
        <v>1275</v>
      </c>
    </row>
    <row r="579" spans="1:3" x14ac:dyDescent="0.25">
      <c r="A579" s="40">
        <v>740</v>
      </c>
      <c r="B579" s="40" t="s">
        <v>1693</v>
      </c>
      <c r="C579" s="40" t="s">
        <v>1278</v>
      </c>
    </row>
    <row r="580" spans="1:3" x14ac:dyDescent="0.25">
      <c r="A580" s="40">
        <v>741</v>
      </c>
      <c r="B580" s="40" t="s">
        <v>2264</v>
      </c>
      <c r="C580" s="40" t="s">
        <v>1278</v>
      </c>
    </row>
    <row r="581" spans="1:3" x14ac:dyDescent="0.25">
      <c r="A581" s="40">
        <v>742</v>
      </c>
      <c r="B581" s="40" t="s">
        <v>1694</v>
      </c>
      <c r="C581" s="40" t="s">
        <v>1276</v>
      </c>
    </row>
    <row r="582" spans="1:3" x14ac:dyDescent="0.25">
      <c r="A582" s="40">
        <v>743</v>
      </c>
      <c r="B582" s="40" t="s">
        <v>1695</v>
      </c>
      <c r="C582" s="40" t="s">
        <v>1275</v>
      </c>
    </row>
    <row r="583" spans="1:3" x14ac:dyDescent="0.25">
      <c r="A583" s="40">
        <v>744</v>
      </c>
      <c r="B583" s="40" t="s">
        <v>1696</v>
      </c>
      <c r="C583" s="40" t="s">
        <v>1275</v>
      </c>
    </row>
    <row r="584" spans="1:3" x14ac:dyDescent="0.25">
      <c r="A584" s="40">
        <v>745</v>
      </c>
      <c r="B584" s="40" t="s">
        <v>1697</v>
      </c>
      <c r="C584" s="40" t="s">
        <v>1275</v>
      </c>
    </row>
    <row r="585" spans="1:3" x14ac:dyDescent="0.25">
      <c r="A585" s="40">
        <v>746</v>
      </c>
      <c r="B585" s="40" t="s">
        <v>1698</v>
      </c>
      <c r="C585" s="40" t="s">
        <v>1278</v>
      </c>
    </row>
    <row r="586" spans="1:3" x14ac:dyDescent="0.25">
      <c r="A586" s="40">
        <v>747</v>
      </c>
      <c r="B586" s="40" t="s">
        <v>1699</v>
      </c>
      <c r="C586" s="40" t="s">
        <v>1278</v>
      </c>
    </row>
    <row r="587" spans="1:3" x14ac:dyDescent="0.25">
      <c r="A587" s="40">
        <v>748</v>
      </c>
      <c r="B587" s="40" t="s">
        <v>2380</v>
      </c>
      <c r="C587" s="40" t="s">
        <v>1278</v>
      </c>
    </row>
    <row r="588" spans="1:3" x14ac:dyDescent="0.25">
      <c r="A588" s="40">
        <v>749</v>
      </c>
      <c r="B588" s="40" t="s">
        <v>1700</v>
      </c>
      <c r="C588" s="40" t="s">
        <v>1278</v>
      </c>
    </row>
    <row r="589" spans="1:3" x14ac:dyDescent="0.25">
      <c r="A589" s="40">
        <v>750</v>
      </c>
      <c r="B589" s="40" t="s">
        <v>1701</v>
      </c>
      <c r="C589" s="40" t="s">
        <v>1277</v>
      </c>
    </row>
    <row r="590" spans="1:3" x14ac:dyDescent="0.25">
      <c r="A590" s="40">
        <v>751</v>
      </c>
      <c r="B590" s="40" t="s">
        <v>2263</v>
      </c>
      <c r="C590" s="40" t="s">
        <v>1277</v>
      </c>
    </row>
    <row r="591" spans="1:3" x14ac:dyDescent="0.25">
      <c r="A591" s="40">
        <v>752</v>
      </c>
      <c r="B591" s="40" t="s">
        <v>1702</v>
      </c>
      <c r="C591" s="40" t="s">
        <v>1278</v>
      </c>
    </row>
    <row r="592" spans="1:3" x14ac:dyDescent="0.25">
      <c r="A592" s="40">
        <v>753</v>
      </c>
      <c r="B592" s="40" t="s">
        <v>1703</v>
      </c>
      <c r="C592" s="40" t="s">
        <v>1275</v>
      </c>
    </row>
    <row r="593" spans="1:3" x14ac:dyDescent="0.25">
      <c r="A593" s="40">
        <v>754</v>
      </c>
      <c r="B593" s="40" t="s">
        <v>1704</v>
      </c>
      <c r="C593" s="40" t="s">
        <v>1278</v>
      </c>
    </row>
    <row r="594" spans="1:3" x14ac:dyDescent="0.25">
      <c r="A594" s="40">
        <v>755</v>
      </c>
      <c r="B594" s="40" t="s">
        <v>1705</v>
      </c>
      <c r="C594" s="40" t="s">
        <v>1275</v>
      </c>
    </row>
    <row r="595" spans="1:3" x14ac:dyDescent="0.25">
      <c r="A595" s="40">
        <v>756</v>
      </c>
      <c r="B595" s="40" t="s">
        <v>1706</v>
      </c>
      <c r="C595" s="40" t="s">
        <v>1278</v>
      </c>
    </row>
    <row r="596" spans="1:3" x14ac:dyDescent="0.25">
      <c r="A596" s="40">
        <v>757</v>
      </c>
      <c r="B596" s="40" t="s">
        <v>1707</v>
      </c>
      <c r="C596" s="40" t="s">
        <v>1278</v>
      </c>
    </row>
    <row r="597" spans="1:3" x14ac:dyDescent="0.25">
      <c r="A597" s="40">
        <v>758</v>
      </c>
      <c r="B597" s="40" t="s">
        <v>2415</v>
      </c>
      <c r="C597" s="40" t="s">
        <v>1278</v>
      </c>
    </row>
    <row r="598" spans="1:3" x14ac:dyDescent="0.25">
      <c r="A598" s="40">
        <v>759</v>
      </c>
      <c r="B598" s="40" t="s">
        <v>1708</v>
      </c>
      <c r="C598" s="40" t="s">
        <v>1275</v>
      </c>
    </row>
    <row r="599" spans="1:3" x14ac:dyDescent="0.25">
      <c r="A599" s="40">
        <v>760</v>
      </c>
      <c r="B599" s="40" t="s">
        <v>1709</v>
      </c>
      <c r="C599" s="40" t="s">
        <v>1278</v>
      </c>
    </row>
    <row r="600" spans="1:3" x14ac:dyDescent="0.25">
      <c r="A600" s="40">
        <v>761</v>
      </c>
      <c r="B600" s="40" t="s">
        <v>1710</v>
      </c>
      <c r="C600" s="40" t="s">
        <v>1275</v>
      </c>
    </row>
    <row r="601" spans="1:3" x14ac:dyDescent="0.25">
      <c r="A601" s="40">
        <v>763</v>
      </c>
      <c r="B601" s="40" t="s">
        <v>1711</v>
      </c>
      <c r="C601" s="40" t="s">
        <v>1278</v>
      </c>
    </row>
    <row r="602" spans="1:3" x14ac:dyDescent="0.25">
      <c r="A602" s="40">
        <v>764</v>
      </c>
      <c r="B602" s="40" t="s">
        <v>1712</v>
      </c>
      <c r="C602" s="40" t="s">
        <v>1277</v>
      </c>
    </row>
    <row r="603" spans="1:3" x14ac:dyDescent="0.25">
      <c r="A603" s="40">
        <v>765</v>
      </c>
      <c r="B603" s="40" t="s">
        <v>1713</v>
      </c>
      <c r="C603" s="40" t="s">
        <v>1277</v>
      </c>
    </row>
    <row r="604" spans="1:3" x14ac:dyDescent="0.25">
      <c r="A604" s="40">
        <v>766</v>
      </c>
      <c r="B604" s="40" t="s">
        <v>1714</v>
      </c>
      <c r="C604" s="40" t="s">
        <v>1277</v>
      </c>
    </row>
    <row r="605" spans="1:3" x14ac:dyDescent="0.25">
      <c r="A605" s="40">
        <v>767</v>
      </c>
      <c r="B605" s="40" t="s">
        <v>2358</v>
      </c>
      <c r="C605" s="40" t="s">
        <v>1277</v>
      </c>
    </row>
    <row r="606" spans="1:3" x14ac:dyDescent="0.25">
      <c r="A606" s="40">
        <v>768</v>
      </c>
      <c r="B606" s="40" t="s">
        <v>2332</v>
      </c>
      <c r="C606" s="40" t="s">
        <v>1275</v>
      </c>
    </row>
    <row r="607" spans="1:3" x14ac:dyDescent="0.25">
      <c r="A607" s="40">
        <v>769</v>
      </c>
      <c r="B607" s="40" t="s">
        <v>2199</v>
      </c>
      <c r="C607" s="40" t="s">
        <v>1275</v>
      </c>
    </row>
    <row r="608" spans="1:3" x14ac:dyDescent="0.25">
      <c r="A608" s="40">
        <v>770</v>
      </c>
      <c r="B608" s="40" t="s">
        <v>1715</v>
      </c>
      <c r="C608" s="40" t="s">
        <v>1278</v>
      </c>
    </row>
    <row r="609" spans="1:3" x14ac:dyDescent="0.25">
      <c r="A609" s="40">
        <v>771</v>
      </c>
      <c r="B609" s="40" t="s">
        <v>1716</v>
      </c>
      <c r="C609" s="40" t="s">
        <v>1278</v>
      </c>
    </row>
    <row r="610" spans="1:3" x14ac:dyDescent="0.25">
      <c r="A610" s="40">
        <v>772</v>
      </c>
      <c r="B610" s="40" t="s">
        <v>1717</v>
      </c>
      <c r="C610" s="40" t="s">
        <v>1276</v>
      </c>
    </row>
    <row r="611" spans="1:3" x14ac:dyDescent="0.25">
      <c r="A611" s="40">
        <v>773</v>
      </c>
      <c r="B611" s="40" t="s">
        <v>1718</v>
      </c>
      <c r="C611" s="40" t="s">
        <v>1276</v>
      </c>
    </row>
    <row r="612" spans="1:3" x14ac:dyDescent="0.25">
      <c r="A612" s="40">
        <v>774</v>
      </c>
      <c r="B612" s="40" t="s">
        <v>1719</v>
      </c>
      <c r="C612" s="40" t="s">
        <v>1278</v>
      </c>
    </row>
    <row r="613" spans="1:3" x14ac:dyDescent="0.25">
      <c r="A613" s="40">
        <v>775</v>
      </c>
      <c r="B613" s="40" t="s">
        <v>2366</v>
      </c>
      <c r="C613" s="40" t="s">
        <v>1278</v>
      </c>
    </row>
    <row r="614" spans="1:3" x14ac:dyDescent="0.25">
      <c r="A614" s="40">
        <v>776</v>
      </c>
      <c r="B614" s="40" t="s">
        <v>1720</v>
      </c>
      <c r="C614" s="40" t="s">
        <v>1276</v>
      </c>
    </row>
    <row r="615" spans="1:3" x14ac:dyDescent="0.25">
      <c r="A615" s="40">
        <v>777</v>
      </c>
      <c r="B615" s="40" t="s">
        <v>1721</v>
      </c>
      <c r="C615" s="40" t="s">
        <v>1276</v>
      </c>
    </row>
    <row r="616" spans="1:3" x14ac:dyDescent="0.25">
      <c r="A616" s="40">
        <v>778</v>
      </c>
      <c r="B616" s="40" t="s">
        <v>1722</v>
      </c>
      <c r="C616" s="40" t="s">
        <v>1278</v>
      </c>
    </row>
    <row r="617" spans="1:3" x14ac:dyDescent="0.25">
      <c r="A617" s="40">
        <v>779</v>
      </c>
      <c r="B617" s="40" t="s">
        <v>1723</v>
      </c>
      <c r="C617" s="40" t="s">
        <v>1278</v>
      </c>
    </row>
    <row r="618" spans="1:3" x14ac:dyDescent="0.25">
      <c r="A618" s="40">
        <v>780</v>
      </c>
      <c r="B618" s="40" t="s">
        <v>1724</v>
      </c>
      <c r="C618" s="40" t="s">
        <v>1277</v>
      </c>
    </row>
    <row r="619" spans="1:3" x14ac:dyDescent="0.25">
      <c r="A619" s="40">
        <v>781</v>
      </c>
      <c r="B619" s="40" t="s">
        <v>1725</v>
      </c>
      <c r="C619" s="40" t="s">
        <v>1277</v>
      </c>
    </row>
    <row r="620" spans="1:3" x14ac:dyDescent="0.25">
      <c r="A620" s="40">
        <v>782</v>
      </c>
      <c r="B620" s="40" t="s">
        <v>2335</v>
      </c>
      <c r="C620" s="40" t="s">
        <v>1278</v>
      </c>
    </row>
    <row r="621" spans="1:3" x14ac:dyDescent="0.25">
      <c r="A621" s="40">
        <v>783</v>
      </c>
      <c r="B621" s="40" t="s">
        <v>1726</v>
      </c>
      <c r="C621" s="40" t="s">
        <v>1277</v>
      </c>
    </row>
    <row r="622" spans="1:3" x14ac:dyDescent="0.25">
      <c r="A622" s="40">
        <v>784</v>
      </c>
      <c r="B622" s="40" t="s">
        <v>1727</v>
      </c>
      <c r="C622" s="40" t="s">
        <v>1275</v>
      </c>
    </row>
    <row r="623" spans="1:3" x14ac:dyDescent="0.25">
      <c r="A623" s="40">
        <v>785</v>
      </c>
      <c r="B623" s="40" t="s">
        <v>2376</v>
      </c>
      <c r="C623" s="40" t="s">
        <v>1275</v>
      </c>
    </row>
    <row r="624" spans="1:3" x14ac:dyDescent="0.25">
      <c r="A624" s="40">
        <v>786</v>
      </c>
      <c r="B624" s="40" t="s">
        <v>1728</v>
      </c>
      <c r="C624" s="40" t="s">
        <v>1275</v>
      </c>
    </row>
    <row r="625" spans="1:3" x14ac:dyDescent="0.25">
      <c r="A625" s="40">
        <v>787</v>
      </c>
      <c r="B625" s="40" t="s">
        <v>1729</v>
      </c>
      <c r="C625" s="40" t="s">
        <v>1275</v>
      </c>
    </row>
    <row r="626" spans="1:3" x14ac:dyDescent="0.25">
      <c r="A626" s="40">
        <v>788</v>
      </c>
      <c r="B626" s="40" t="s">
        <v>1730</v>
      </c>
      <c r="C626" s="40" t="s">
        <v>1275</v>
      </c>
    </row>
    <row r="627" spans="1:3" x14ac:dyDescent="0.25">
      <c r="A627" s="40">
        <v>789</v>
      </c>
      <c r="B627" s="40" t="s">
        <v>2200</v>
      </c>
      <c r="C627" s="40" t="s">
        <v>1276</v>
      </c>
    </row>
    <row r="628" spans="1:3" x14ac:dyDescent="0.25">
      <c r="A628" s="40">
        <v>790</v>
      </c>
      <c r="B628" s="40" t="s">
        <v>1731</v>
      </c>
      <c r="C628" s="40" t="s">
        <v>1275</v>
      </c>
    </row>
    <row r="629" spans="1:3" x14ac:dyDescent="0.25">
      <c r="A629" s="40">
        <v>791</v>
      </c>
      <c r="B629" s="40" t="s">
        <v>1732</v>
      </c>
      <c r="C629" s="40" t="s">
        <v>1275</v>
      </c>
    </row>
    <row r="630" spans="1:3" x14ac:dyDescent="0.25">
      <c r="A630" s="40">
        <v>792</v>
      </c>
      <c r="B630" s="40" t="s">
        <v>2201</v>
      </c>
      <c r="C630" s="40" t="s">
        <v>1275</v>
      </c>
    </row>
    <row r="631" spans="1:3" x14ac:dyDescent="0.25">
      <c r="A631" s="40">
        <v>793</v>
      </c>
      <c r="B631" s="40" t="s">
        <v>2182</v>
      </c>
      <c r="C631" s="40" t="s">
        <v>1275</v>
      </c>
    </row>
    <row r="632" spans="1:3" x14ac:dyDescent="0.25">
      <c r="A632" s="40">
        <v>794</v>
      </c>
      <c r="B632" s="40" t="s">
        <v>1733</v>
      </c>
      <c r="C632" s="40" t="s">
        <v>1275</v>
      </c>
    </row>
    <row r="633" spans="1:3" x14ac:dyDescent="0.25">
      <c r="A633" s="40">
        <v>795</v>
      </c>
      <c r="B633" s="40" t="s">
        <v>1734</v>
      </c>
      <c r="C633" s="40" t="s">
        <v>1276</v>
      </c>
    </row>
    <row r="634" spans="1:3" x14ac:dyDescent="0.25">
      <c r="A634" s="40">
        <v>796</v>
      </c>
      <c r="B634" s="40" t="s">
        <v>1735</v>
      </c>
      <c r="C634" s="40" t="s">
        <v>1278</v>
      </c>
    </row>
    <row r="635" spans="1:3" x14ac:dyDescent="0.25">
      <c r="A635" s="40">
        <v>798</v>
      </c>
      <c r="B635" s="40" t="s">
        <v>2281</v>
      </c>
      <c r="C635" s="40" t="s">
        <v>1276</v>
      </c>
    </row>
    <row r="636" spans="1:3" x14ac:dyDescent="0.25">
      <c r="A636" s="40">
        <v>799</v>
      </c>
      <c r="B636" s="40" t="s">
        <v>1736</v>
      </c>
      <c r="C636" s="40" t="s">
        <v>1278</v>
      </c>
    </row>
    <row r="637" spans="1:3" x14ac:dyDescent="0.25">
      <c r="A637" s="40">
        <v>800</v>
      </c>
      <c r="B637" s="40" t="s">
        <v>1737</v>
      </c>
      <c r="C637" s="40" t="s">
        <v>1275</v>
      </c>
    </row>
    <row r="638" spans="1:3" x14ac:dyDescent="0.25">
      <c r="A638" s="40">
        <v>801</v>
      </c>
      <c r="B638" s="40" t="s">
        <v>1738</v>
      </c>
      <c r="C638" s="40" t="s">
        <v>1275</v>
      </c>
    </row>
    <row r="639" spans="1:3" x14ac:dyDescent="0.25">
      <c r="A639" s="40">
        <v>802</v>
      </c>
      <c r="B639" s="40" t="s">
        <v>2403</v>
      </c>
      <c r="C639" s="40" t="s">
        <v>1276</v>
      </c>
    </row>
    <row r="640" spans="1:3" x14ac:dyDescent="0.25">
      <c r="A640" s="40">
        <v>803</v>
      </c>
      <c r="B640" s="40" t="s">
        <v>1739</v>
      </c>
      <c r="C640" s="40" t="s">
        <v>1276</v>
      </c>
    </row>
    <row r="641" spans="1:3" x14ac:dyDescent="0.25">
      <c r="A641" s="40">
        <v>804</v>
      </c>
      <c r="B641" s="40" t="s">
        <v>2342</v>
      </c>
      <c r="C641" s="40" t="s">
        <v>1276</v>
      </c>
    </row>
    <row r="642" spans="1:3" x14ac:dyDescent="0.25">
      <c r="A642" s="40">
        <v>805</v>
      </c>
      <c r="B642" s="40" t="s">
        <v>1740</v>
      </c>
      <c r="C642" s="40" t="s">
        <v>1278</v>
      </c>
    </row>
    <row r="643" spans="1:3" x14ac:dyDescent="0.25">
      <c r="A643" s="40">
        <v>806</v>
      </c>
      <c r="B643" s="40" t="s">
        <v>2396</v>
      </c>
      <c r="C643" s="40" t="s">
        <v>1278</v>
      </c>
    </row>
    <row r="644" spans="1:3" x14ac:dyDescent="0.25">
      <c r="A644" s="40">
        <v>807</v>
      </c>
      <c r="B644" s="40" t="s">
        <v>2368</v>
      </c>
      <c r="C644" s="40" t="s">
        <v>1278</v>
      </c>
    </row>
    <row r="645" spans="1:3" x14ac:dyDescent="0.25">
      <c r="A645" s="40">
        <v>808</v>
      </c>
      <c r="B645" s="40" t="s">
        <v>1741</v>
      </c>
      <c r="C645" s="40" t="s">
        <v>1278</v>
      </c>
    </row>
    <row r="646" spans="1:3" x14ac:dyDescent="0.25">
      <c r="A646" s="40">
        <v>809</v>
      </c>
      <c r="B646" s="40" t="s">
        <v>2260</v>
      </c>
      <c r="C646" s="40" t="s">
        <v>1278</v>
      </c>
    </row>
    <row r="647" spans="1:3" x14ac:dyDescent="0.25">
      <c r="A647" s="40">
        <v>810</v>
      </c>
      <c r="B647" s="40" t="s">
        <v>1742</v>
      </c>
      <c r="C647" s="40" t="s">
        <v>1275</v>
      </c>
    </row>
    <row r="648" spans="1:3" x14ac:dyDescent="0.25">
      <c r="A648" s="40">
        <v>811</v>
      </c>
      <c r="B648" s="40" t="s">
        <v>1743</v>
      </c>
      <c r="C648" s="40" t="s">
        <v>1275</v>
      </c>
    </row>
    <row r="649" spans="1:3" x14ac:dyDescent="0.25">
      <c r="A649" s="40">
        <v>812</v>
      </c>
      <c r="B649" s="40" t="s">
        <v>1744</v>
      </c>
      <c r="C649" s="40" t="s">
        <v>1275</v>
      </c>
    </row>
    <row r="650" spans="1:3" x14ac:dyDescent="0.25">
      <c r="A650" s="40">
        <v>813</v>
      </c>
      <c r="B650" s="40" t="s">
        <v>2172</v>
      </c>
      <c r="C650" s="40" t="s">
        <v>1275</v>
      </c>
    </row>
    <row r="651" spans="1:3" x14ac:dyDescent="0.25">
      <c r="A651" s="40">
        <v>813</v>
      </c>
      <c r="B651" s="40" t="s">
        <v>2167</v>
      </c>
      <c r="C651" s="40" t="s">
        <v>1275</v>
      </c>
    </row>
    <row r="652" spans="1:3" x14ac:dyDescent="0.25">
      <c r="A652" s="40">
        <v>815</v>
      </c>
      <c r="B652" s="40" t="s">
        <v>1745</v>
      </c>
      <c r="C652" s="40" t="s">
        <v>1275</v>
      </c>
    </row>
    <row r="653" spans="1:3" x14ac:dyDescent="0.25">
      <c r="A653" s="40">
        <v>816</v>
      </c>
      <c r="B653" s="40" t="s">
        <v>1746</v>
      </c>
      <c r="C653" s="40" t="s">
        <v>1275</v>
      </c>
    </row>
    <row r="654" spans="1:3" x14ac:dyDescent="0.25">
      <c r="A654" s="40">
        <v>817</v>
      </c>
      <c r="B654" s="40" t="s">
        <v>1747</v>
      </c>
      <c r="C654" s="40" t="s">
        <v>1277</v>
      </c>
    </row>
    <row r="655" spans="1:3" x14ac:dyDescent="0.25">
      <c r="A655" s="40">
        <v>818</v>
      </c>
      <c r="B655" s="40" t="s">
        <v>1748</v>
      </c>
      <c r="C655" s="40" t="s">
        <v>1275</v>
      </c>
    </row>
    <row r="656" spans="1:3" x14ac:dyDescent="0.25">
      <c r="A656" s="40">
        <v>819</v>
      </c>
      <c r="B656" s="40" t="s">
        <v>1749</v>
      </c>
      <c r="C656" s="40" t="s">
        <v>1278</v>
      </c>
    </row>
    <row r="657" spans="1:3" x14ac:dyDescent="0.25">
      <c r="A657" s="40">
        <v>821</v>
      </c>
      <c r="B657" s="40" t="s">
        <v>1750</v>
      </c>
      <c r="C657" s="40" t="s">
        <v>1275</v>
      </c>
    </row>
    <row r="658" spans="1:3" x14ac:dyDescent="0.25">
      <c r="A658" s="40">
        <v>822</v>
      </c>
      <c r="B658" s="40" t="s">
        <v>1751</v>
      </c>
      <c r="C658" s="40" t="s">
        <v>1276</v>
      </c>
    </row>
    <row r="659" spans="1:3" x14ac:dyDescent="0.25">
      <c r="A659" s="40">
        <v>823</v>
      </c>
      <c r="B659" s="40" t="s">
        <v>1752</v>
      </c>
      <c r="C659" s="40" t="s">
        <v>1275</v>
      </c>
    </row>
    <row r="660" spans="1:3" x14ac:dyDescent="0.25">
      <c r="A660" s="40">
        <v>824</v>
      </c>
      <c r="B660" s="40" t="s">
        <v>1753</v>
      </c>
      <c r="C660" s="40" t="s">
        <v>1276</v>
      </c>
    </row>
    <row r="661" spans="1:3" x14ac:dyDescent="0.25">
      <c r="A661" s="40">
        <v>825</v>
      </c>
      <c r="B661" s="40" t="s">
        <v>1754</v>
      </c>
      <c r="C661" s="40" t="s">
        <v>1277</v>
      </c>
    </row>
    <row r="662" spans="1:3" x14ac:dyDescent="0.25">
      <c r="A662" s="40">
        <v>826</v>
      </c>
      <c r="B662" s="40" t="s">
        <v>1755</v>
      </c>
      <c r="C662" s="40" t="s">
        <v>1275</v>
      </c>
    </row>
    <row r="663" spans="1:3" x14ac:dyDescent="0.25">
      <c r="A663" s="40">
        <v>827</v>
      </c>
      <c r="B663" s="40" t="s">
        <v>1756</v>
      </c>
      <c r="C663" s="40" t="s">
        <v>1275</v>
      </c>
    </row>
    <row r="664" spans="1:3" x14ac:dyDescent="0.25">
      <c r="A664" s="40">
        <v>828</v>
      </c>
      <c r="B664" s="40" t="s">
        <v>1757</v>
      </c>
      <c r="C664" s="40" t="s">
        <v>1275</v>
      </c>
    </row>
    <row r="665" spans="1:3" x14ac:dyDescent="0.25">
      <c r="A665" s="40">
        <v>829</v>
      </c>
      <c r="B665" s="40" t="s">
        <v>1758</v>
      </c>
      <c r="C665" s="40" t="s">
        <v>1277</v>
      </c>
    </row>
    <row r="666" spans="1:3" x14ac:dyDescent="0.25">
      <c r="A666" s="40">
        <v>830</v>
      </c>
      <c r="B666" s="40" t="s">
        <v>1759</v>
      </c>
      <c r="C666" s="40" t="s">
        <v>1276</v>
      </c>
    </row>
    <row r="667" spans="1:3" x14ac:dyDescent="0.25">
      <c r="A667" s="40">
        <v>831</v>
      </c>
      <c r="B667" s="40" t="s">
        <v>1760</v>
      </c>
      <c r="C667" s="40" t="s">
        <v>1277</v>
      </c>
    </row>
    <row r="668" spans="1:3" x14ac:dyDescent="0.25">
      <c r="A668" s="40">
        <v>832</v>
      </c>
      <c r="B668" s="40" t="s">
        <v>1761</v>
      </c>
      <c r="C668" s="40" t="s">
        <v>1278</v>
      </c>
    </row>
    <row r="669" spans="1:3" x14ac:dyDescent="0.25">
      <c r="A669" s="40">
        <v>833</v>
      </c>
      <c r="B669" s="40" t="s">
        <v>1762</v>
      </c>
      <c r="C669" s="40" t="s">
        <v>1275</v>
      </c>
    </row>
    <row r="670" spans="1:3" x14ac:dyDescent="0.25">
      <c r="A670" s="40">
        <v>834</v>
      </c>
      <c r="B670" s="40" t="s">
        <v>1763</v>
      </c>
      <c r="C670" s="40" t="s">
        <v>1275</v>
      </c>
    </row>
    <row r="671" spans="1:3" x14ac:dyDescent="0.25">
      <c r="A671" s="40">
        <v>835</v>
      </c>
      <c r="B671" s="40" t="s">
        <v>1764</v>
      </c>
      <c r="C671" s="40" t="s">
        <v>1275</v>
      </c>
    </row>
    <row r="672" spans="1:3" x14ac:dyDescent="0.25">
      <c r="A672" s="40">
        <v>836</v>
      </c>
      <c r="B672" s="40" t="s">
        <v>1765</v>
      </c>
      <c r="C672" s="40" t="s">
        <v>1275</v>
      </c>
    </row>
    <row r="673" spans="1:3" x14ac:dyDescent="0.25">
      <c r="A673" s="40">
        <v>837</v>
      </c>
      <c r="B673" s="40" t="s">
        <v>2259</v>
      </c>
      <c r="C673" s="40" t="s">
        <v>1278</v>
      </c>
    </row>
    <row r="674" spans="1:3" x14ac:dyDescent="0.25">
      <c r="A674" s="40">
        <v>838</v>
      </c>
      <c r="B674" s="40" t="s">
        <v>1766</v>
      </c>
      <c r="C674" s="40" t="s">
        <v>1276</v>
      </c>
    </row>
    <row r="675" spans="1:3" x14ac:dyDescent="0.25">
      <c r="A675" s="40">
        <v>839</v>
      </c>
      <c r="B675" s="40" t="s">
        <v>1767</v>
      </c>
      <c r="C675" s="40" t="s">
        <v>1275</v>
      </c>
    </row>
    <row r="676" spans="1:3" x14ac:dyDescent="0.25">
      <c r="A676" s="40">
        <v>840</v>
      </c>
      <c r="B676" s="40" t="s">
        <v>2390</v>
      </c>
      <c r="C676" s="40" t="s">
        <v>1278</v>
      </c>
    </row>
    <row r="677" spans="1:3" x14ac:dyDescent="0.25">
      <c r="A677" s="40">
        <v>841</v>
      </c>
      <c r="B677" s="40" t="s">
        <v>1768</v>
      </c>
      <c r="C677" s="40" t="s">
        <v>1275</v>
      </c>
    </row>
    <row r="678" spans="1:3" x14ac:dyDescent="0.25">
      <c r="A678" s="40">
        <v>842</v>
      </c>
      <c r="B678" s="40" t="s">
        <v>1769</v>
      </c>
      <c r="C678" s="40" t="s">
        <v>1276</v>
      </c>
    </row>
    <row r="679" spans="1:3" x14ac:dyDescent="0.25">
      <c r="A679" s="40">
        <v>843</v>
      </c>
      <c r="B679" s="40" t="s">
        <v>1770</v>
      </c>
      <c r="C679" s="40" t="s">
        <v>1276</v>
      </c>
    </row>
    <row r="680" spans="1:3" x14ac:dyDescent="0.25">
      <c r="A680" s="40">
        <v>844</v>
      </c>
      <c r="B680" s="40" t="s">
        <v>1771</v>
      </c>
      <c r="C680" s="40" t="s">
        <v>1276</v>
      </c>
    </row>
    <row r="681" spans="1:3" x14ac:dyDescent="0.25">
      <c r="A681" s="40">
        <v>845</v>
      </c>
      <c r="B681" s="40" t="s">
        <v>1772</v>
      </c>
      <c r="C681" s="40" t="s">
        <v>1275</v>
      </c>
    </row>
    <row r="682" spans="1:3" x14ac:dyDescent="0.25">
      <c r="A682" s="40">
        <v>849</v>
      </c>
      <c r="B682" s="40" t="s">
        <v>1773</v>
      </c>
      <c r="C682" s="40" t="s">
        <v>1275</v>
      </c>
    </row>
    <row r="683" spans="1:3" x14ac:dyDescent="0.25">
      <c r="A683" s="40">
        <v>850</v>
      </c>
      <c r="B683" s="40" t="s">
        <v>1774</v>
      </c>
      <c r="C683" s="40" t="s">
        <v>1275</v>
      </c>
    </row>
    <row r="684" spans="1:3" x14ac:dyDescent="0.25">
      <c r="A684" s="40">
        <v>851</v>
      </c>
      <c r="B684" s="40" t="s">
        <v>1775</v>
      </c>
      <c r="C684" s="40" t="s">
        <v>1278</v>
      </c>
    </row>
    <row r="685" spans="1:3" x14ac:dyDescent="0.25">
      <c r="A685" s="40">
        <v>852</v>
      </c>
      <c r="B685" s="40" t="s">
        <v>1776</v>
      </c>
      <c r="C685" s="40" t="s">
        <v>1278</v>
      </c>
    </row>
    <row r="686" spans="1:3" x14ac:dyDescent="0.25">
      <c r="A686" s="40">
        <v>853</v>
      </c>
      <c r="B686" s="40" t="s">
        <v>2343</v>
      </c>
      <c r="C686" s="40" t="s">
        <v>1278</v>
      </c>
    </row>
    <row r="687" spans="1:3" x14ac:dyDescent="0.25">
      <c r="A687" s="40">
        <v>854</v>
      </c>
      <c r="B687" s="40" t="s">
        <v>1777</v>
      </c>
      <c r="C687" s="40" t="s">
        <v>1278</v>
      </c>
    </row>
    <row r="688" spans="1:3" x14ac:dyDescent="0.25">
      <c r="A688" s="40">
        <v>855</v>
      </c>
      <c r="B688" s="40" t="s">
        <v>1778</v>
      </c>
      <c r="C688" s="40" t="s">
        <v>1278</v>
      </c>
    </row>
    <row r="689" spans="1:3" x14ac:dyDescent="0.25">
      <c r="A689" s="40">
        <v>856</v>
      </c>
      <c r="B689" s="40" t="s">
        <v>1779</v>
      </c>
      <c r="C689" s="40" t="s">
        <v>1278</v>
      </c>
    </row>
    <row r="690" spans="1:3" x14ac:dyDescent="0.25">
      <c r="A690" s="40">
        <v>857</v>
      </c>
      <c r="B690" s="40" t="s">
        <v>1780</v>
      </c>
      <c r="C690" s="40" t="s">
        <v>1278</v>
      </c>
    </row>
    <row r="691" spans="1:3" x14ac:dyDescent="0.25">
      <c r="A691" s="40">
        <v>858</v>
      </c>
      <c r="B691" s="40" t="s">
        <v>1781</v>
      </c>
      <c r="C691" s="40" t="s">
        <v>1275</v>
      </c>
    </row>
    <row r="692" spans="1:3" x14ac:dyDescent="0.25">
      <c r="A692" s="40">
        <v>859</v>
      </c>
      <c r="B692" s="40" t="s">
        <v>1782</v>
      </c>
      <c r="C692" s="40" t="s">
        <v>1276</v>
      </c>
    </row>
    <row r="693" spans="1:3" x14ac:dyDescent="0.25">
      <c r="A693" s="40">
        <v>860</v>
      </c>
      <c r="B693" s="40" t="s">
        <v>1783</v>
      </c>
      <c r="C693" s="40" t="s">
        <v>1275</v>
      </c>
    </row>
    <row r="694" spans="1:3" x14ac:dyDescent="0.25">
      <c r="A694" s="40">
        <v>861</v>
      </c>
      <c r="B694" s="40" t="s">
        <v>1784</v>
      </c>
      <c r="C694" s="40" t="s">
        <v>1275</v>
      </c>
    </row>
    <row r="695" spans="1:3" x14ac:dyDescent="0.25">
      <c r="A695" s="40">
        <v>862</v>
      </c>
      <c r="B695" s="40" t="s">
        <v>2359</v>
      </c>
      <c r="C695" s="40" t="s">
        <v>1278</v>
      </c>
    </row>
    <row r="696" spans="1:3" x14ac:dyDescent="0.25">
      <c r="A696" s="40">
        <v>863</v>
      </c>
      <c r="B696" s="40" t="s">
        <v>1785</v>
      </c>
      <c r="C696" s="40" t="s">
        <v>1275</v>
      </c>
    </row>
    <row r="697" spans="1:3" x14ac:dyDescent="0.25">
      <c r="A697" s="40">
        <v>864</v>
      </c>
      <c r="B697" s="40" t="s">
        <v>1786</v>
      </c>
      <c r="C697" s="40" t="s">
        <v>1278</v>
      </c>
    </row>
    <row r="698" spans="1:3" x14ac:dyDescent="0.25">
      <c r="A698" s="40">
        <v>865</v>
      </c>
      <c r="B698" s="40" t="s">
        <v>1787</v>
      </c>
      <c r="C698" s="40" t="s">
        <v>1275</v>
      </c>
    </row>
    <row r="699" spans="1:3" x14ac:dyDescent="0.25">
      <c r="A699" s="40">
        <v>866</v>
      </c>
      <c r="B699" s="40" t="s">
        <v>1788</v>
      </c>
      <c r="C699" s="40" t="s">
        <v>1275</v>
      </c>
    </row>
    <row r="700" spans="1:3" x14ac:dyDescent="0.25">
      <c r="A700" s="40">
        <v>867</v>
      </c>
      <c r="B700" s="40" t="s">
        <v>1789</v>
      </c>
      <c r="C700" s="40" t="s">
        <v>1276</v>
      </c>
    </row>
    <row r="701" spans="1:3" x14ac:dyDescent="0.25">
      <c r="A701" s="40">
        <v>868</v>
      </c>
      <c r="B701" s="40" t="s">
        <v>1790</v>
      </c>
      <c r="C701" s="40" t="s">
        <v>1275</v>
      </c>
    </row>
    <row r="702" spans="1:3" x14ac:dyDescent="0.25">
      <c r="A702" s="40">
        <v>869</v>
      </c>
      <c r="B702" s="40" t="s">
        <v>1791</v>
      </c>
      <c r="C702" s="40" t="s">
        <v>1278</v>
      </c>
    </row>
    <row r="703" spans="1:3" x14ac:dyDescent="0.25">
      <c r="A703" s="40">
        <v>870</v>
      </c>
      <c r="B703" s="40" t="s">
        <v>1792</v>
      </c>
      <c r="C703" s="40" t="s">
        <v>1277</v>
      </c>
    </row>
    <row r="704" spans="1:3" x14ac:dyDescent="0.25">
      <c r="A704" s="40">
        <v>871</v>
      </c>
      <c r="B704" s="40" t="s">
        <v>2202</v>
      </c>
      <c r="C704" s="40" t="s">
        <v>1277</v>
      </c>
    </row>
    <row r="705" spans="1:3" x14ac:dyDescent="0.25">
      <c r="A705" s="40">
        <v>872</v>
      </c>
      <c r="B705" s="40" t="s">
        <v>1793</v>
      </c>
      <c r="C705" s="40" t="s">
        <v>1278</v>
      </c>
    </row>
    <row r="706" spans="1:3" x14ac:dyDescent="0.25">
      <c r="A706" s="40">
        <v>873</v>
      </c>
      <c r="B706" s="40" t="s">
        <v>1794</v>
      </c>
      <c r="C706" s="40" t="s">
        <v>1277</v>
      </c>
    </row>
    <row r="707" spans="1:3" x14ac:dyDescent="0.25">
      <c r="A707" s="40">
        <v>874</v>
      </c>
      <c r="B707" s="40" t="s">
        <v>1795</v>
      </c>
      <c r="C707" s="40" t="s">
        <v>1278</v>
      </c>
    </row>
    <row r="708" spans="1:3" x14ac:dyDescent="0.25">
      <c r="A708" s="40">
        <v>875</v>
      </c>
      <c r="B708" s="40" t="s">
        <v>2280</v>
      </c>
      <c r="C708" s="40" t="s">
        <v>1275</v>
      </c>
    </row>
    <row r="709" spans="1:3" x14ac:dyDescent="0.25">
      <c r="A709" s="40">
        <v>876</v>
      </c>
      <c r="B709" s="40" t="s">
        <v>1796</v>
      </c>
      <c r="C709" s="40" t="s">
        <v>1275</v>
      </c>
    </row>
    <row r="710" spans="1:3" x14ac:dyDescent="0.25">
      <c r="A710" s="40">
        <v>877</v>
      </c>
      <c r="B710" s="40" t="s">
        <v>1797</v>
      </c>
      <c r="C710" s="40" t="s">
        <v>1278</v>
      </c>
    </row>
    <row r="711" spans="1:3" x14ac:dyDescent="0.25">
      <c r="A711" s="40">
        <v>878</v>
      </c>
      <c r="B711" s="40" t="s">
        <v>2166</v>
      </c>
      <c r="C711" s="40" t="s">
        <v>1278</v>
      </c>
    </row>
    <row r="712" spans="1:3" x14ac:dyDescent="0.25">
      <c r="A712" s="40">
        <v>879</v>
      </c>
      <c r="B712" s="40" t="s">
        <v>1798</v>
      </c>
      <c r="C712" s="40" t="s">
        <v>1275</v>
      </c>
    </row>
    <row r="713" spans="1:3" x14ac:dyDescent="0.25">
      <c r="A713" s="40">
        <v>880</v>
      </c>
      <c r="B713" s="40" t="s">
        <v>2408</v>
      </c>
      <c r="C713" s="40" t="s">
        <v>1277</v>
      </c>
    </row>
    <row r="714" spans="1:3" x14ac:dyDescent="0.25">
      <c r="A714" s="40">
        <v>881</v>
      </c>
      <c r="B714" s="40" t="s">
        <v>1799</v>
      </c>
      <c r="C714" s="40" t="s">
        <v>1277</v>
      </c>
    </row>
    <row r="715" spans="1:3" x14ac:dyDescent="0.25">
      <c r="A715" s="40">
        <v>882</v>
      </c>
      <c r="B715" s="40" t="s">
        <v>1800</v>
      </c>
      <c r="C715" s="40" t="s">
        <v>1278</v>
      </c>
    </row>
    <row r="716" spans="1:3" x14ac:dyDescent="0.25">
      <c r="A716" s="40">
        <v>883</v>
      </c>
      <c r="B716" s="40" t="s">
        <v>1801</v>
      </c>
      <c r="C716" s="40" t="s">
        <v>1275</v>
      </c>
    </row>
    <row r="717" spans="1:3" x14ac:dyDescent="0.25">
      <c r="A717" s="40">
        <v>884</v>
      </c>
      <c r="B717" s="40" t="s">
        <v>1802</v>
      </c>
      <c r="C717" s="40" t="s">
        <v>1275</v>
      </c>
    </row>
    <row r="718" spans="1:3" x14ac:dyDescent="0.25">
      <c r="A718" s="40">
        <v>885</v>
      </c>
      <c r="B718" s="40" t="s">
        <v>1803</v>
      </c>
      <c r="C718" s="40" t="s">
        <v>1277</v>
      </c>
    </row>
    <row r="719" spans="1:3" x14ac:dyDescent="0.25">
      <c r="A719" s="40">
        <v>886</v>
      </c>
      <c r="B719" s="40" t="s">
        <v>1804</v>
      </c>
      <c r="C719" s="40" t="s">
        <v>1278</v>
      </c>
    </row>
    <row r="720" spans="1:3" x14ac:dyDescent="0.25">
      <c r="A720" s="40">
        <v>887</v>
      </c>
      <c r="B720" s="40" t="s">
        <v>2378</v>
      </c>
      <c r="C720" s="40" t="s">
        <v>1275</v>
      </c>
    </row>
    <row r="721" spans="1:3" x14ac:dyDescent="0.25">
      <c r="A721" s="40">
        <v>888</v>
      </c>
      <c r="B721" s="40" t="s">
        <v>2277</v>
      </c>
      <c r="C721" s="40" t="s">
        <v>1278</v>
      </c>
    </row>
    <row r="722" spans="1:3" x14ac:dyDescent="0.25">
      <c r="A722" s="40">
        <v>889</v>
      </c>
      <c r="B722" s="40" t="s">
        <v>2258</v>
      </c>
      <c r="C722" s="40" t="s">
        <v>1275</v>
      </c>
    </row>
    <row r="723" spans="1:3" x14ac:dyDescent="0.25">
      <c r="A723" s="40">
        <v>890</v>
      </c>
      <c r="B723" s="40" t="s">
        <v>1805</v>
      </c>
      <c r="C723" s="40" t="s">
        <v>1277</v>
      </c>
    </row>
    <row r="724" spans="1:3" x14ac:dyDescent="0.25">
      <c r="A724" s="40">
        <v>891</v>
      </c>
      <c r="B724" s="40" t="s">
        <v>1806</v>
      </c>
      <c r="C724" s="40" t="s">
        <v>1277</v>
      </c>
    </row>
    <row r="725" spans="1:3" x14ac:dyDescent="0.25">
      <c r="A725" s="40">
        <v>892</v>
      </c>
      <c r="B725" s="40" t="s">
        <v>1807</v>
      </c>
      <c r="C725" s="40" t="s">
        <v>1275</v>
      </c>
    </row>
    <row r="726" spans="1:3" x14ac:dyDescent="0.25">
      <c r="A726" s="40">
        <v>893</v>
      </c>
      <c r="B726" s="40" t="s">
        <v>1808</v>
      </c>
      <c r="C726" s="40" t="s">
        <v>1276</v>
      </c>
    </row>
    <row r="727" spans="1:3" x14ac:dyDescent="0.25">
      <c r="A727" s="40">
        <v>894</v>
      </c>
      <c r="B727" s="40" t="s">
        <v>2155</v>
      </c>
      <c r="C727" s="40" t="s">
        <v>1278</v>
      </c>
    </row>
    <row r="728" spans="1:3" x14ac:dyDescent="0.25">
      <c r="A728" s="40">
        <v>895</v>
      </c>
      <c r="B728" s="40" t="s">
        <v>2391</v>
      </c>
      <c r="C728" s="40" t="s">
        <v>1278</v>
      </c>
    </row>
    <row r="729" spans="1:3" x14ac:dyDescent="0.25">
      <c r="A729" s="40">
        <v>896</v>
      </c>
      <c r="B729" s="40" t="s">
        <v>1809</v>
      </c>
      <c r="C729" s="40" t="s">
        <v>1275</v>
      </c>
    </row>
    <row r="730" spans="1:3" x14ac:dyDescent="0.25">
      <c r="A730" s="40">
        <v>897</v>
      </c>
      <c r="B730" s="40" t="s">
        <v>1810</v>
      </c>
      <c r="C730" s="40" t="s">
        <v>1275</v>
      </c>
    </row>
    <row r="731" spans="1:3" x14ac:dyDescent="0.25">
      <c r="A731" s="40">
        <v>899</v>
      </c>
      <c r="B731" s="40" t="s">
        <v>1811</v>
      </c>
      <c r="C731" s="40" t="s">
        <v>1276</v>
      </c>
    </row>
    <row r="732" spans="1:3" x14ac:dyDescent="0.25">
      <c r="A732" s="40">
        <v>900</v>
      </c>
      <c r="B732" s="40" t="s">
        <v>1812</v>
      </c>
      <c r="C732" s="40" t="s">
        <v>1275</v>
      </c>
    </row>
    <row r="733" spans="1:3" x14ac:dyDescent="0.25">
      <c r="A733" s="40">
        <v>901</v>
      </c>
      <c r="B733" s="40" t="s">
        <v>1813</v>
      </c>
      <c r="C733" s="40" t="s">
        <v>1275</v>
      </c>
    </row>
    <row r="734" spans="1:3" x14ac:dyDescent="0.25">
      <c r="A734" s="40">
        <v>902</v>
      </c>
      <c r="B734" s="40" t="s">
        <v>1814</v>
      </c>
      <c r="C734" s="40" t="s">
        <v>1275</v>
      </c>
    </row>
    <row r="735" spans="1:3" x14ac:dyDescent="0.25">
      <c r="A735" s="40">
        <v>903</v>
      </c>
      <c r="B735" s="40" t="s">
        <v>1815</v>
      </c>
      <c r="C735" s="40" t="s">
        <v>1278</v>
      </c>
    </row>
    <row r="736" spans="1:3" x14ac:dyDescent="0.25">
      <c r="A736" s="40">
        <v>904</v>
      </c>
      <c r="B736" s="40" t="s">
        <v>1816</v>
      </c>
      <c r="C736" s="40" t="s">
        <v>1275</v>
      </c>
    </row>
    <row r="737" spans="1:3" x14ac:dyDescent="0.25">
      <c r="A737" s="40">
        <v>905</v>
      </c>
      <c r="B737" s="40" t="s">
        <v>1817</v>
      </c>
      <c r="C737" s="40" t="s">
        <v>1278</v>
      </c>
    </row>
    <row r="738" spans="1:3" x14ac:dyDescent="0.25">
      <c r="A738" s="40">
        <v>906</v>
      </c>
      <c r="B738" s="40" t="s">
        <v>1818</v>
      </c>
      <c r="C738" s="40" t="s">
        <v>1275</v>
      </c>
    </row>
    <row r="739" spans="1:3" x14ac:dyDescent="0.25">
      <c r="A739" s="40">
        <v>907</v>
      </c>
      <c r="B739" s="40" t="s">
        <v>1819</v>
      </c>
      <c r="C739" s="40" t="s">
        <v>1275</v>
      </c>
    </row>
    <row r="740" spans="1:3" x14ac:dyDescent="0.25">
      <c r="A740" s="40">
        <v>908</v>
      </c>
      <c r="B740" s="40" t="s">
        <v>1820</v>
      </c>
      <c r="C740" s="40" t="s">
        <v>1275</v>
      </c>
    </row>
    <row r="741" spans="1:3" x14ac:dyDescent="0.25">
      <c r="A741" s="40">
        <v>909</v>
      </c>
      <c r="B741" s="40" t="s">
        <v>1821</v>
      </c>
      <c r="C741" s="40" t="s">
        <v>1275</v>
      </c>
    </row>
    <row r="742" spans="1:3" x14ac:dyDescent="0.25">
      <c r="A742" s="40">
        <v>910</v>
      </c>
      <c r="B742" s="40" t="s">
        <v>1822</v>
      </c>
      <c r="C742" s="40" t="s">
        <v>1278</v>
      </c>
    </row>
    <row r="743" spans="1:3" x14ac:dyDescent="0.25">
      <c r="A743" s="40">
        <v>911</v>
      </c>
      <c r="B743" s="40" t="s">
        <v>1823</v>
      </c>
      <c r="C743" s="40" t="s">
        <v>1275</v>
      </c>
    </row>
    <row r="744" spans="1:3" x14ac:dyDescent="0.25">
      <c r="A744" s="40">
        <v>912</v>
      </c>
      <c r="B744" s="40" t="s">
        <v>1824</v>
      </c>
      <c r="C744" s="40" t="s">
        <v>1276</v>
      </c>
    </row>
    <row r="745" spans="1:3" x14ac:dyDescent="0.25">
      <c r="A745" s="40">
        <v>913</v>
      </c>
      <c r="B745" s="40" t="s">
        <v>1825</v>
      </c>
      <c r="C745" s="40" t="s">
        <v>1275</v>
      </c>
    </row>
    <row r="746" spans="1:3" x14ac:dyDescent="0.25">
      <c r="A746" s="40">
        <v>914</v>
      </c>
      <c r="B746" s="40" t="s">
        <v>1826</v>
      </c>
      <c r="C746" s="40" t="s">
        <v>1275</v>
      </c>
    </row>
    <row r="747" spans="1:3" x14ac:dyDescent="0.25">
      <c r="A747" s="40">
        <v>915</v>
      </c>
      <c r="B747" s="40" t="s">
        <v>1827</v>
      </c>
      <c r="C747" s="40" t="s">
        <v>1275</v>
      </c>
    </row>
    <row r="748" spans="1:3" x14ac:dyDescent="0.25">
      <c r="A748" s="40">
        <v>916</v>
      </c>
      <c r="B748" s="40" t="s">
        <v>1828</v>
      </c>
      <c r="C748" s="40" t="s">
        <v>1275</v>
      </c>
    </row>
    <row r="749" spans="1:3" x14ac:dyDescent="0.25">
      <c r="A749" s="40">
        <v>917</v>
      </c>
      <c r="B749" s="40" t="s">
        <v>1829</v>
      </c>
      <c r="C749" s="40" t="s">
        <v>1275</v>
      </c>
    </row>
    <row r="750" spans="1:3" x14ac:dyDescent="0.25">
      <c r="A750" s="40">
        <v>918</v>
      </c>
      <c r="B750" s="40" t="s">
        <v>1830</v>
      </c>
      <c r="C750" s="40" t="s">
        <v>1275</v>
      </c>
    </row>
    <row r="751" spans="1:3" x14ac:dyDescent="0.25">
      <c r="A751" s="40">
        <v>919</v>
      </c>
      <c r="B751" s="40" t="s">
        <v>2365</v>
      </c>
      <c r="C751" s="40" t="s">
        <v>1275</v>
      </c>
    </row>
    <row r="752" spans="1:3" x14ac:dyDescent="0.25">
      <c r="A752" s="40">
        <v>921</v>
      </c>
      <c r="B752" s="40" t="s">
        <v>1831</v>
      </c>
      <c r="C752" s="40" t="s">
        <v>1278</v>
      </c>
    </row>
    <row r="753" spans="1:3" x14ac:dyDescent="0.25">
      <c r="A753" s="40">
        <v>923</v>
      </c>
      <c r="B753" s="40" t="s">
        <v>1832</v>
      </c>
      <c r="C753" s="40" t="s">
        <v>1276</v>
      </c>
    </row>
    <row r="754" spans="1:3" x14ac:dyDescent="0.25">
      <c r="A754" s="40">
        <v>924</v>
      </c>
      <c r="B754" s="40" t="s">
        <v>2367</v>
      </c>
      <c r="C754" s="40" t="s">
        <v>1278</v>
      </c>
    </row>
    <row r="755" spans="1:3" x14ac:dyDescent="0.25">
      <c r="A755" s="40">
        <v>925</v>
      </c>
      <c r="B755" s="40" t="s">
        <v>1833</v>
      </c>
      <c r="C755" s="40" t="s">
        <v>1275</v>
      </c>
    </row>
    <row r="756" spans="1:3" x14ac:dyDescent="0.25">
      <c r="A756" s="40">
        <v>926</v>
      </c>
      <c r="B756" s="40" t="s">
        <v>2361</v>
      </c>
      <c r="C756" s="40" t="s">
        <v>1278</v>
      </c>
    </row>
    <row r="757" spans="1:3" x14ac:dyDescent="0.25">
      <c r="A757" s="40">
        <v>927</v>
      </c>
      <c r="B757" s="40" t="s">
        <v>2279</v>
      </c>
      <c r="C757" s="40" t="s">
        <v>1275</v>
      </c>
    </row>
    <row r="758" spans="1:3" x14ac:dyDescent="0.25">
      <c r="A758" s="40">
        <v>928</v>
      </c>
      <c r="B758" s="40" t="s">
        <v>1923</v>
      </c>
      <c r="C758" s="40" t="s">
        <v>1278</v>
      </c>
    </row>
    <row r="759" spans="1:3" x14ac:dyDescent="0.25">
      <c r="A759" s="40">
        <v>929</v>
      </c>
      <c r="B759" s="40" t="s">
        <v>1935</v>
      </c>
      <c r="C759" s="40" t="s">
        <v>1275</v>
      </c>
    </row>
    <row r="760" spans="1:3" x14ac:dyDescent="0.25">
      <c r="A760" s="40">
        <v>930</v>
      </c>
      <c r="B760" s="40" t="s">
        <v>1930</v>
      </c>
      <c r="C760" s="40" t="s">
        <v>1275</v>
      </c>
    </row>
    <row r="761" spans="1:3" x14ac:dyDescent="0.25">
      <c r="A761" s="40">
        <v>931</v>
      </c>
      <c r="B761" s="40" t="s">
        <v>1834</v>
      </c>
      <c r="C761" s="40" t="s">
        <v>1275</v>
      </c>
    </row>
    <row r="762" spans="1:3" x14ac:dyDescent="0.25">
      <c r="A762" s="40">
        <v>932</v>
      </c>
      <c r="B762" s="40" t="s">
        <v>1835</v>
      </c>
      <c r="C762" s="40" t="s">
        <v>1275</v>
      </c>
    </row>
    <row r="763" spans="1:3" x14ac:dyDescent="0.25">
      <c r="A763" s="40">
        <v>933</v>
      </c>
      <c r="B763" s="40" t="s">
        <v>1954</v>
      </c>
      <c r="C763" s="40" t="s">
        <v>1276</v>
      </c>
    </row>
    <row r="764" spans="1:3" x14ac:dyDescent="0.25">
      <c r="A764" s="40">
        <v>934</v>
      </c>
      <c r="B764" s="40" t="s">
        <v>1913</v>
      </c>
      <c r="C764" s="40" t="s">
        <v>1276</v>
      </c>
    </row>
    <row r="765" spans="1:3" x14ac:dyDescent="0.25">
      <c r="A765" s="40">
        <v>935</v>
      </c>
      <c r="B765" s="40" t="s">
        <v>1836</v>
      </c>
      <c r="C765" s="40" t="s">
        <v>1275</v>
      </c>
    </row>
    <row r="766" spans="1:3" x14ac:dyDescent="0.25">
      <c r="A766" s="40">
        <v>936</v>
      </c>
      <c r="B766" s="40" t="s">
        <v>1837</v>
      </c>
      <c r="C766" s="40" t="s">
        <v>1278</v>
      </c>
    </row>
    <row r="767" spans="1:3" x14ac:dyDescent="0.25">
      <c r="A767" s="40">
        <v>937</v>
      </c>
      <c r="B767" s="40" t="s">
        <v>1838</v>
      </c>
      <c r="C767" s="40" t="s">
        <v>1278</v>
      </c>
    </row>
    <row r="768" spans="1:3" x14ac:dyDescent="0.25">
      <c r="A768" s="40">
        <v>938</v>
      </c>
      <c r="B768" s="40" t="s">
        <v>1839</v>
      </c>
      <c r="C768" s="40" t="s">
        <v>1275</v>
      </c>
    </row>
    <row r="769" spans="1:3" x14ac:dyDescent="0.25">
      <c r="A769" s="40">
        <v>939</v>
      </c>
      <c r="B769" s="40" t="s">
        <v>1840</v>
      </c>
      <c r="C769" s="40" t="s">
        <v>1275</v>
      </c>
    </row>
    <row r="770" spans="1:3" x14ac:dyDescent="0.25">
      <c r="A770" s="40">
        <v>940</v>
      </c>
      <c r="B770" s="40" t="s">
        <v>2388</v>
      </c>
      <c r="C770" s="40" t="s">
        <v>1278</v>
      </c>
    </row>
    <row r="771" spans="1:3" x14ac:dyDescent="0.25">
      <c r="A771" s="40">
        <v>941</v>
      </c>
      <c r="B771" s="40" t="s">
        <v>1841</v>
      </c>
      <c r="C771" s="40" t="s">
        <v>1278</v>
      </c>
    </row>
    <row r="772" spans="1:3" x14ac:dyDescent="0.25">
      <c r="A772" s="40">
        <v>942</v>
      </c>
      <c r="B772" s="40" t="s">
        <v>1842</v>
      </c>
      <c r="C772" s="40" t="s">
        <v>1278</v>
      </c>
    </row>
    <row r="773" spans="1:3" x14ac:dyDescent="0.25">
      <c r="A773" s="40">
        <v>943</v>
      </c>
      <c r="B773" s="40" t="s">
        <v>1843</v>
      </c>
      <c r="C773" s="40" t="s">
        <v>1275</v>
      </c>
    </row>
    <row r="774" spans="1:3" x14ac:dyDescent="0.25">
      <c r="A774" s="40">
        <v>944</v>
      </c>
      <c r="B774" s="40" t="s">
        <v>1844</v>
      </c>
      <c r="C774" s="40" t="s">
        <v>1278</v>
      </c>
    </row>
    <row r="775" spans="1:3" x14ac:dyDescent="0.25">
      <c r="A775" s="40">
        <v>945</v>
      </c>
      <c r="B775" s="40" t="s">
        <v>1845</v>
      </c>
      <c r="C775" s="40" t="s">
        <v>1276</v>
      </c>
    </row>
    <row r="776" spans="1:3" x14ac:dyDescent="0.25">
      <c r="A776" s="40">
        <v>946</v>
      </c>
      <c r="B776" s="40" t="s">
        <v>1846</v>
      </c>
      <c r="C776" s="40" t="s">
        <v>1275</v>
      </c>
    </row>
    <row r="777" spans="1:3" x14ac:dyDescent="0.25">
      <c r="A777" s="40">
        <v>947</v>
      </c>
      <c r="B777" s="40" t="s">
        <v>1847</v>
      </c>
      <c r="C777" s="40" t="s">
        <v>1275</v>
      </c>
    </row>
    <row r="778" spans="1:3" x14ac:dyDescent="0.25">
      <c r="A778" s="40">
        <v>948</v>
      </c>
      <c r="B778" s="40" t="s">
        <v>1848</v>
      </c>
      <c r="C778" s="40" t="s">
        <v>1278</v>
      </c>
    </row>
    <row r="779" spans="1:3" x14ac:dyDescent="0.25">
      <c r="A779" s="40">
        <v>949</v>
      </c>
      <c r="B779" s="40" t="s">
        <v>1849</v>
      </c>
      <c r="C779" s="40" t="s">
        <v>1275</v>
      </c>
    </row>
    <row r="780" spans="1:3" x14ac:dyDescent="0.25">
      <c r="A780" s="40">
        <v>950</v>
      </c>
      <c r="B780" s="40" t="s">
        <v>1850</v>
      </c>
      <c r="C780" s="40" t="s">
        <v>1278</v>
      </c>
    </row>
    <row r="781" spans="1:3" x14ac:dyDescent="0.25">
      <c r="A781" s="40">
        <v>951</v>
      </c>
      <c r="B781" s="40" t="s">
        <v>1851</v>
      </c>
      <c r="C781" s="40" t="s">
        <v>1275</v>
      </c>
    </row>
    <row r="782" spans="1:3" x14ac:dyDescent="0.25">
      <c r="A782" s="40">
        <v>952</v>
      </c>
      <c r="B782" s="40" t="s">
        <v>1852</v>
      </c>
      <c r="C782" s="40" t="s">
        <v>1275</v>
      </c>
    </row>
    <row r="783" spans="1:3" x14ac:dyDescent="0.25">
      <c r="A783" s="40">
        <v>953</v>
      </c>
      <c r="B783" s="40" t="s">
        <v>1853</v>
      </c>
      <c r="C783" s="40" t="s">
        <v>1275</v>
      </c>
    </row>
    <row r="784" spans="1:3" x14ac:dyDescent="0.25">
      <c r="A784" s="40">
        <v>954</v>
      </c>
      <c r="B784" s="40" t="s">
        <v>1854</v>
      </c>
      <c r="C784" s="40" t="s">
        <v>1278</v>
      </c>
    </row>
    <row r="785" spans="1:3" x14ac:dyDescent="0.25">
      <c r="A785" s="40">
        <v>955</v>
      </c>
      <c r="B785" s="40" t="s">
        <v>1855</v>
      </c>
      <c r="C785" s="40" t="s">
        <v>1275</v>
      </c>
    </row>
    <row r="786" spans="1:3" x14ac:dyDescent="0.25">
      <c r="A786" s="40">
        <v>956</v>
      </c>
      <c r="B786" s="40" t="s">
        <v>2409</v>
      </c>
      <c r="C786" s="40" t="s">
        <v>1278</v>
      </c>
    </row>
    <row r="787" spans="1:3" x14ac:dyDescent="0.25">
      <c r="A787" s="40">
        <v>957</v>
      </c>
      <c r="B787" s="40" t="s">
        <v>1856</v>
      </c>
      <c r="C787" s="40" t="s">
        <v>1275</v>
      </c>
    </row>
    <row r="788" spans="1:3" x14ac:dyDescent="0.25">
      <c r="A788" s="40">
        <v>958</v>
      </c>
      <c r="B788" s="40" t="s">
        <v>1857</v>
      </c>
      <c r="C788" s="40" t="s">
        <v>1275</v>
      </c>
    </row>
    <row r="789" spans="1:3" x14ac:dyDescent="0.25">
      <c r="A789" s="40">
        <v>959</v>
      </c>
      <c r="B789" s="40" t="s">
        <v>2278</v>
      </c>
      <c r="C789" s="40" t="s">
        <v>1276</v>
      </c>
    </row>
    <row r="790" spans="1:3" x14ac:dyDescent="0.25">
      <c r="A790" s="40">
        <v>960</v>
      </c>
      <c r="B790" s="40" t="s">
        <v>1858</v>
      </c>
      <c r="C790" s="40" t="s">
        <v>1277</v>
      </c>
    </row>
    <row r="791" spans="1:3" x14ac:dyDescent="0.25">
      <c r="A791" s="40">
        <v>961</v>
      </c>
      <c r="B791" s="40" t="s">
        <v>1859</v>
      </c>
      <c r="C791" s="40" t="s">
        <v>1275</v>
      </c>
    </row>
    <row r="792" spans="1:3" x14ac:dyDescent="0.25">
      <c r="A792" s="40">
        <v>962</v>
      </c>
      <c r="B792" s="40" t="s">
        <v>1860</v>
      </c>
      <c r="C792" s="40" t="s">
        <v>1277</v>
      </c>
    </row>
    <row r="793" spans="1:3" x14ac:dyDescent="0.25">
      <c r="A793" s="40">
        <v>963</v>
      </c>
      <c r="B793" s="40" t="s">
        <v>1861</v>
      </c>
      <c r="C793" s="40" t="s">
        <v>1276</v>
      </c>
    </row>
    <row r="794" spans="1:3" x14ac:dyDescent="0.25">
      <c r="A794" s="40">
        <v>964</v>
      </c>
      <c r="B794" s="40" t="s">
        <v>1862</v>
      </c>
      <c r="C794" s="40" t="s">
        <v>1278</v>
      </c>
    </row>
    <row r="795" spans="1:3" x14ac:dyDescent="0.25">
      <c r="A795" s="40">
        <v>965</v>
      </c>
      <c r="B795" s="40" t="s">
        <v>2293</v>
      </c>
      <c r="C795" s="40" t="s">
        <v>1278</v>
      </c>
    </row>
    <row r="796" spans="1:3" x14ac:dyDescent="0.25">
      <c r="A796" s="40">
        <v>966</v>
      </c>
      <c r="B796" s="40" t="s">
        <v>2152</v>
      </c>
      <c r="C796" s="40" t="s">
        <v>1275</v>
      </c>
    </row>
    <row r="797" spans="1:3" x14ac:dyDescent="0.25">
      <c r="A797" s="40">
        <v>967</v>
      </c>
      <c r="B797" s="40" t="s">
        <v>1863</v>
      </c>
      <c r="C797" s="40" t="s">
        <v>1275</v>
      </c>
    </row>
    <row r="798" spans="1:3" x14ac:dyDescent="0.25">
      <c r="A798" s="40">
        <v>968</v>
      </c>
      <c r="B798" s="40" t="s">
        <v>1864</v>
      </c>
      <c r="C798" s="40" t="s">
        <v>1277</v>
      </c>
    </row>
    <row r="799" spans="1:3" x14ac:dyDescent="0.25">
      <c r="A799" s="40">
        <v>969</v>
      </c>
      <c r="B799" s="40" t="s">
        <v>1865</v>
      </c>
      <c r="C799" s="40" t="s">
        <v>1278</v>
      </c>
    </row>
    <row r="800" spans="1:3" x14ac:dyDescent="0.25">
      <c r="A800" s="40">
        <v>970</v>
      </c>
      <c r="B800" s="40" t="s">
        <v>2377</v>
      </c>
      <c r="C800" s="40" t="s">
        <v>1275</v>
      </c>
    </row>
    <row r="801" spans="1:3" x14ac:dyDescent="0.25">
      <c r="A801" s="40">
        <v>971</v>
      </c>
      <c r="B801" s="40" t="s">
        <v>1866</v>
      </c>
      <c r="C801" s="40" t="s">
        <v>1275</v>
      </c>
    </row>
    <row r="802" spans="1:3" x14ac:dyDescent="0.25">
      <c r="A802" s="40">
        <v>972</v>
      </c>
      <c r="B802" s="40" t="s">
        <v>1867</v>
      </c>
      <c r="C802" s="40" t="s">
        <v>1275</v>
      </c>
    </row>
    <row r="803" spans="1:3" x14ac:dyDescent="0.25">
      <c r="A803" s="40">
        <v>973</v>
      </c>
      <c r="B803" s="40" t="s">
        <v>1868</v>
      </c>
      <c r="C803" s="40" t="s">
        <v>1275</v>
      </c>
    </row>
    <row r="804" spans="1:3" x14ac:dyDescent="0.25">
      <c r="A804" s="40">
        <v>974</v>
      </c>
      <c r="B804" s="40" t="s">
        <v>1869</v>
      </c>
      <c r="C804" s="40" t="s">
        <v>1275</v>
      </c>
    </row>
    <row r="805" spans="1:3" x14ac:dyDescent="0.25">
      <c r="A805" s="40">
        <v>976</v>
      </c>
      <c r="B805" s="40" t="s">
        <v>1870</v>
      </c>
      <c r="C805" s="40" t="s">
        <v>1275</v>
      </c>
    </row>
    <row r="806" spans="1:3" x14ac:dyDescent="0.25">
      <c r="A806" s="40">
        <v>977</v>
      </c>
      <c r="B806" s="40" t="s">
        <v>1904</v>
      </c>
      <c r="C806" s="40" t="s">
        <v>1275</v>
      </c>
    </row>
    <row r="807" spans="1:3" x14ac:dyDescent="0.25">
      <c r="A807" s="40">
        <v>978</v>
      </c>
      <c r="B807" s="40" t="s">
        <v>1871</v>
      </c>
      <c r="C807" s="40" t="s">
        <v>1275</v>
      </c>
    </row>
    <row r="808" spans="1:3" x14ac:dyDescent="0.25">
      <c r="A808" s="40">
        <v>979</v>
      </c>
      <c r="B808" s="40" t="s">
        <v>1872</v>
      </c>
      <c r="C808" s="40" t="s">
        <v>1275</v>
      </c>
    </row>
    <row r="809" spans="1:3" x14ac:dyDescent="0.25">
      <c r="A809" s="40">
        <v>980</v>
      </c>
      <c r="B809" s="40" t="s">
        <v>1873</v>
      </c>
      <c r="C809" s="40" t="s">
        <v>1275</v>
      </c>
    </row>
    <row r="810" spans="1:3" x14ac:dyDescent="0.25">
      <c r="A810" s="40">
        <v>981</v>
      </c>
      <c r="B810" s="40" t="s">
        <v>1874</v>
      </c>
      <c r="C810" s="40" t="s">
        <v>1275</v>
      </c>
    </row>
    <row r="811" spans="1:3" x14ac:dyDescent="0.25">
      <c r="A811" s="40">
        <v>982</v>
      </c>
      <c r="B811" s="40" t="s">
        <v>1875</v>
      </c>
      <c r="C811" s="40" t="s">
        <v>1275</v>
      </c>
    </row>
    <row r="812" spans="1:3" x14ac:dyDescent="0.25">
      <c r="A812" s="40">
        <v>983</v>
      </c>
      <c r="B812" s="40" t="s">
        <v>1876</v>
      </c>
      <c r="C812" s="40" t="s">
        <v>1275</v>
      </c>
    </row>
    <row r="813" spans="1:3" x14ac:dyDescent="0.25">
      <c r="A813" s="40">
        <v>984</v>
      </c>
      <c r="B813" s="40" t="s">
        <v>1877</v>
      </c>
      <c r="C813" s="40" t="s">
        <v>1277</v>
      </c>
    </row>
    <row r="814" spans="1:3" x14ac:dyDescent="0.25">
      <c r="A814" s="40">
        <v>985</v>
      </c>
      <c r="B814" s="40" t="s">
        <v>1878</v>
      </c>
      <c r="C814" s="40" t="s">
        <v>1278</v>
      </c>
    </row>
    <row r="815" spans="1:3" x14ac:dyDescent="0.25">
      <c r="A815" s="40">
        <v>986</v>
      </c>
      <c r="B815" s="40" t="s">
        <v>1879</v>
      </c>
      <c r="C815" s="40" t="s">
        <v>1278</v>
      </c>
    </row>
    <row r="816" spans="1:3" x14ac:dyDescent="0.25">
      <c r="A816" s="40">
        <v>987</v>
      </c>
      <c r="B816" s="40" t="s">
        <v>1880</v>
      </c>
      <c r="C816" s="40" t="s">
        <v>1278</v>
      </c>
    </row>
    <row r="817" spans="1:3" x14ac:dyDescent="0.25">
      <c r="A817" s="40">
        <v>988</v>
      </c>
      <c r="B817" s="40" t="s">
        <v>1881</v>
      </c>
      <c r="C817" s="40" t="s">
        <v>1275</v>
      </c>
    </row>
    <row r="818" spans="1:3" x14ac:dyDescent="0.25">
      <c r="A818" s="40">
        <v>989</v>
      </c>
      <c r="B818" s="40" t="s">
        <v>1882</v>
      </c>
      <c r="C818" s="40" t="s">
        <v>1275</v>
      </c>
    </row>
    <row r="819" spans="1:3" x14ac:dyDescent="0.25">
      <c r="A819" s="40">
        <v>990</v>
      </c>
      <c r="B819" s="40" t="s">
        <v>2410</v>
      </c>
      <c r="C819" s="40" t="s">
        <v>1278</v>
      </c>
    </row>
    <row r="820" spans="1:3" s="66" customFormat="1" x14ac:dyDescent="0.25">
      <c r="A820" s="40">
        <v>991</v>
      </c>
      <c r="B820" s="40" t="s">
        <v>1883</v>
      </c>
      <c r="C820" s="40" t="s">
        <v>1278</v>
      </c>
    </row>
    <row r="821" spans="1:3" s="66" customFormat="1" x14ac:dyDescent="0.25">
      <c r="A821" s="40">
        <v>993</v>
      </c>
      <c r="B821" s="40" t="s">
        <v>1884</v>
      </c>
      <c r="C821" s="40" t="s">
        <v>1275</v>
      </c>
    </row>
    <row r="822" spans="1:3" s="66" customFormat="1" x14ac:dyDescent="0.25">
      <c r="A822" s="40">
        <v>994</v>
      </c>
      <c r="B822" s="40" t="s">
        <v>2262</v>
      </c>
      <c r="C822" s="40" t="s">
        <v>1275</v>
      </c>
    </row>
    <row r="823" spans="1:3" s="83" customFormat="1" x14ac:dyDescent="0.25">
      <c r="A823" s="40">
        <v>995</v>
      </c>
      <c r="B823" s="40" t="s">
        <v>1885</v>
      </c>
      <c r="C823" s="40" t="s">
        <v>1277</v>
      </c>
    </row>
    <row r="824" spans="1:3" s="83" customFormat="1" x14ac:dyDescent="0.25">
      <c r="A824" s="40">
        <v>996</v>
      </c>
      <c r="B824" s="40" t="s">
        <v>1886</v>
      </c>
      <c r="C824" s="40" t="s">
        <v>1275</v>
      </c>
    </row>
  </sheetData>
  <autoFilter ref="A1:C819" xr:uid="{00000000-0009-0000-0000-000002000000}">
    <sortState xmlns:xlrd2="http://schemas.microsoft.com/office/spreadsheetml/2017/richdata2" ref="A2:C822">
      <sortCondition ref="A1:A817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52"/>
  <sheetViews>
    <sheetView topLeftCell="A20" workbookViewId="0">
      <selection activeCell="B47" sqref="B47"/>
    </sheetView>
  </sheetViews>
  <sheetFormatPr defaultColWidth="34.5703125" defaultRowHeight="15" x14ac:dyDescent="0.25"/>
  <cols>
    <col min="2" max="2" width="72.140625" customWidth="1"/>
  </cols>
  <sheetData>
    <row r="1" spans="1:5" ht="29.25" x14ac:dyDescent="0.25">
      <c r="A1" s="153" t="s">
        <v>2437</v>
      </c>
      <c r="B1" s="154"/>
      <c r="C1" s="154"/>
      <c r="D1" s="154"/>
    </row>
    <row r="2" spans="1:5" x14ac:dyDescent="0.25">
      <c r="A2" s="53" t="s">
        <v>2438</v>
      </c>
      <c r="B2" s="53" t="s">
        <v>18</v>
      </c>
      <c r="C2" s="53" t="s">
        <v>2439</v>
      </c>
      <c r="D2" s="53" t="s">
        <v>2440</v>
      </c>
    </row>
    <row r="3" spans="1:5" ht="15.75" x14ac:dyDescent="0.25">
      <c r="A3" s="54"/>
      <c r="B3" s="54"/>
      <c r="C3" s="67"/>
      <c r="D3" s="67"/>
      <c r="E3" s="69"/>
    </row>
    <row r="4" spans="1:5" ht="15.75" x14ac:dyDescent="0.25">
      <c r="A4" s="54"/>
      <c r="B4" s="54"/>
      <c r="C4" s="67"/>
      <c r="D4" s="67"/>
      <c r="E4" s="69"/>
    </row>
    <row r="5" spans="1:5" ht="15.75" x14ac:dyDescent="0.25">
      <c r="A5" s="54"/>
      <c r="B5" s="54"/>
      <c r="C5" s="67"/>
      <c r="D5" s="67"/>
    </row>
    <row r="6" spans="1:5" ht="15.75" x14ac:dyDescent="0.25">
      <c r="A6" s="54"/>
      <c r="B6" s="54"/>
      <c r="C6" s="67"/>
      <c r="D6" s="67"/>
    </row>
    <row r="7" spans="1:5" ht="15.75" x14ac:dyDescent="0.25">
      <c r="A7" s="54"/>
      <c r="B7" s="54"/>
      <c r="C7" s="67"/>
      <c r="D7" s="67"/>
    </row>
    <row r="8" spans="1:5" ht="15.75" x14ac:dyDescent="0.25">
      <c r="A8" s="54"/>
      <c r="B8" s="54"/>
      <c r="C8" s="67"/>
      <c r="D8" s="67"/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2442</v>
      </c>
      <c r="D19" s="54">
        <f>COUNTA(A3:A18)</f>
        <v>0</v>
      </c>
    </row>
    <row r="20" spans="1:4" ht="16.5" thickBot="1" x14ac:dyDescent="0.3">
      <c r="A20" s="51"/>
      <c r="B20" s="51"/>
      <c r="C20" s="56" t="s">
        <v>2443</v>
      </c>
      <c r="D20" s="54">
        <f>COUNTIFS($D$3:$D$19,"Disponible")</f>
        <v>0</v>
      </c>
    </row>
    <row r="21" spans="1:4" ht="16.5" thickBot="1" x14ac:dyDescent="0.3">
      <c r="A21" s="51"/>
      <c r="B21" s="51" t="s">
        <v>2422</v>
      </c>
      <c r="C21" s="57" t="s">
        <v>2444</v>
      </c>
      <c r="D21" s="54">
        <f>COUNTIFS($D$3:$D$19,"No Disponible")</f>
        <v>0</v>
      </c>
    </row>
    <row r="22" spans="1:4" ht="15.75" thickBot="1" x14ac:dyDescent="0.3">
      <c r="A22" s="51"/>
      <c r="B22" s="51"/>
      <c r="C22" s="57" t="s">
        <v>2445</v>
      </c>
      <c r="D22" s="58" t="e">
        <f>D20/D19</f>
        <v>#DIV/0!</v>
      </c>
    </row>
    <row r="23" spans="1:4" ht="15.75" thickBot="1" x14ac:dyDescent="0.3">
      <c r="A23" s="51"/>
      <c r="B23" s="51" t="s">
        <v>2422</v>
      </c>
      <c r="C23" s="59" t="s">
        <v>2446</v>
      </c>
      <c r="D23" s="60" t="e">
        <f>D21/D19</f>
        <v>#DIV/0!</v>
      </c>
    </row>
    <row r="24" spans="1:4" x14ac:dyDescent="0.25">
      <c r="A24" s="51"/>
      <c r="B24" s="51"/>
      <c r="C24" s="51"/>
      <c r="D24" s="51"/>
    </row>
    <row r="25" spans="1:4" ht="29.25" x14ac:dyDescent="0.25">
      <c r="A25" s="153" t="s">
        <v>2447</v>
      </c>
      <c r="B25" s="154"/>
      <c r="C25" s="154"/>
      <c r="D25" s="154"/>
    </row>
    <row r="26" spans="1:4" x14ac:dyDescent="0.25">
      <c r="A26" s="53" t="s">
        <v>2438</v>
      </c>
      <c r="B26" s="53" t="s">
        <v>18</v>
      </c>
      <c r="C26" s="53" t="s">
        <v>2448</v>
      </c>
      <c r="D26" s="53" t="s">
        <v>2449</v>
      </c>
    </row>
    <row r="27" spans="1:4" ht="15.75" x14ac:dyDescent="0.25">
      <c r="A27" s="54">
        <v>335756590</v>
      </c>
      <c r="B27" s="54">
        <v>720</v>
      </c>
      <c r="C27" s="67" t="s">
        <v>2485</v>
      </c>
      <c r="D27" s="67" t="s">
        <v>2486</v>
      </c>
    </row>
    <row r="28" spans="1:4" ht="15.75" x14ac:dyDescent="0.25">
      <c r="A28" s="54">
        <v>335756603</v>
      </c>
      <c r="B28" s="54">
        <v>822</v>
      </c>
      <c r="C28" s="67" t="s">
        <v>2485</v>
      </c>
      <c r="D28" s="67" t="s">
        <v>2486</v>
      </c>
    </row>
    <row r="29" spans="1:4" ht="15.75" x14ac:dyDescent="0.25">
      <c r="A29" s="54">
        <v>335756614</v>
      </c>
      <c r="B29" s="54">
        <v>137</v>
      </c>
      <c r="C29" s="67" t="s">
        <v>2485</v>
      </c>
      <c r="D29" s="67" t="s">
        <v>2486</v>
      </c>
    </row>
    <row r="30" spans="1:4" ht="15.75" x14ac:dyDescent="0.25">
      <c r="A30" s="54">
        <v>335756621</v>
      </c>
      <c r="B30" s="54">
        <v>175</v>
      </c>
      <c r="C30" s="67" t="s">
        <v>2485</v>
      </c>
      <c r="D30" s="67" t="s">
        <v>2486</v>
      </c>
    </row>
    <row r="31" spans="1:4" ht="15.75" x14ac:dyDescent="0.25">
      <c r="A31" s="54">
        <v>335756627</v>
      </c>
      <c r="B31" s="54">
        <v>378</v>
      </c>
      <c r="C31" s="67" t="s">
        <v>2485</v>
      </c>
      <c r="D31" s="67" t="s">
        <v>2486</v>
      </c>
    </row>
    <row r="32" spans="1:4" s="68" customFormat="1" ht="15.75" x14ac:dyDescent="0.25">
      <c r="A32" s="54">
        <v>335757579</v>
      </c>
      <c r="B32" s="54">
        <v>801</v>
      </c>
      <c r="C32" s="67" t="s">
        <v>2485</v>
      </c>
      <c r="D32" s="67" t="s">
        <v>2486</v>
      </c>
    </row>
    <row r="33" spans="1:4" s="68" customFormat="1" ht="15.75" x14ac:dyDescent="0.25">
      <c r="A33" s="54">
        <v>335757580</v>
      </c>
      <c r="B33" s="54">
        <v>642</v>
      </c>
      <c r="C33" s="67" t="s">
        <v>2485</v>
      </c>
      <c r="D33" s="67" t="s">
        <v>2486</v>
      </c>
    </row>
    <row r="34" spans="1:4" s="68" customFormat="1" ht="15.75" x14ac:dyDescent="0.25">
      <c r="A34" s="54">
        <v>335757581</v>
      </c>
      <c r="B34" s="54">
        <v>438</v>
      </c>
      <c r="C34" s="67" t="s">
        <v>2485</v>
      </c>
      <c r="D34" s="67" t="s">
        <v>2486</v>
      </c>
    </row>
    <row r="35" spans="1:4" s="68" customFormat="1" ht="15.75" x14ac:dyDescent="0.25">
      <c r="A35" s="54">
        <v>335757582</v>
      </c>
      <c r="B35" s="54">
        <v>461</v>
      </c>
      <c r="C35" s="67" t="s">
        <v>2485</v>
      </c>
      <c r="D35" s="67" t="s">
        <v>2486</v>
      </c>
    </row>
    <row r="36" spans="1:4" s="68" customFormat="1" ht="15.75" x14ac:dyDescent="0.25">
      <c r="A36" s="54">
        <v>335757584</v>
      </c>
      <c r="B36" s="54">
        <v>568</v>
      </c>
      <c r="C36" s="67" t="s">
        <v>2485</v>
      </c>
      <c r="D36" s="67" t="s">
        <v>2486</v>
      </c>
    </row>
    <row r="37" spans="1:4" s="68" customFormat="1" ht="15.75" x14ac:dyDescent="0.25">
      <c r="A37" s="54">
        <v>335757585</v>
      </c>
      <c r="B37" s="54">
        <v>552</v>
      </c>
      <c r="C37" s="67" t="s">
        <v>2485</v>
      </c>
      <c r="D37" s="67" t="s">
        <v>2486</v>
      </c>
    </row>
    <row r="38" spans="1:4" s="68" customFormat="1" ht="15.75" x14ac:dyDescent="0.25">
      <c r="A38" s="54">
        <v>335757586</v>
      </c>
      <c r="B38" s="54">
        <v>495</v>
      </c>
      <c r="C38" s="67" t="s">
        <v>2485</v>
      </c>
      <c r="D38" s="67" t="s">
        <v>2486</v>
      </c>
    </row>
    <row r="39" spans="1:4" s="70" customFormat="1" ht="15.75" x14ac:dyDescent="0.25">
      <c r="A39" s="54">
        <v>335757587</v>
      </c>
      <c r="B39" s="54">
        <v>396</v>
      </c>
      <c r="C39" s="67" t="s">
        <v>2485</v>
      </c>
      <c r="D39" s="67" t="s">
        <v>2486</v>
      </c>
    </row>
    <row r="40" spans="1:4" s="70" customFormat="1" ht="15.75" x14ac:dyDescent="0.25">
      <c r="A40" s="54">
        <v>335757588</v>
      </c>
      <c r="B40" s="54">
        <v>703</v>
      </c>
      <c r="C40" s="67" t="s">
        <v>2485</v>
      </c>
      <c r="D40" s="67" t="s">
        <v>2486</v>
      </c>
    </row>
    <row r="41" spans="1:4" s="70" customFormat="1" ht="15.75" x14ac:dyDescent="0.25">
      <c r="A41" s="54">
        <v>335757589</v>
      </c>
      <c r="B41" s="54">
        <v>136</v>
      </c>
      <c r="C41" s="67" t="s">
        <v>2485</v>
      </c>
      <c r="D41" s="67" t="s">
        <v>2486</v>
      </c>
    </row>
    <row r="42" spans="1:4" s="70" customFormat="1" ht="15.75" x14ac:dyDescent="0.25">
      <c r="A42" s="54">
        <v>335757538</v>
      </c>
      <c r="B42" s="54">
        <v>954</v>
      </c>
      <c r="C42" s="67" t="s">
        <v>2485</v>
      </c>
      <c r="D42" s="67" t="s">
        <v>2486</v>
      </c>
    </row>
    <row r="43" spans="1:4" s="70" customFormat="1" ht="15.75" x14ac:dyDescent="0.25">
      <c r="A43" s="54">
        <v>335757569</v>
      </c>
      <c r="B43" s="54">
        <v>276</v>
      </c>
      <c r="C43" s="67" t="s">
        <v>2485</v>
      </c>
      <c r="D43" s="67" t="s">
        <v>2486</v>
      </c>
    </row>
    <row r="44" spans="1:4" s="70" customFormat="1" ht="15.75" x14ac:dyDescent="0.25">
      <c r="A44" s="54">
        <v>335757542</v>
      </c>
      <c r="B44" s="54">
        <v>98</v>
      </c>
      <c r="C44" s="67" t="s">
        <v>2485</v>
      </c>
      <c r="D44" s="67" t="s">
        <v>2486</v>
      </c>
    </row>
    <row r="45" spans="1:4" s="70" customFormat="1" ht="15.75" x14ac:dyDescent="0.25">
      <c r="A45" s="54">
        <v>335757555</v>
      </c>
      <c r="B45" s="54">
        <v>85</v>
      </c>
      <c r="C45" s="67" t="s">
        <v>2485</v>
      </c>
      <c r="D45" s="67" t="s">
        <v>2486</v>
      </c>
    </row>
    <row r="46" spans="1:4" s="68" customFormat="1" ht="15.75" x14ac:dyDescent="0.25">
      <c r="A46" s="54"/>
      <c r="B46" s="54"/>
      <c r="C46" s="54"/>
      <c r="D46" s="54"/>
    </row>
    <row r="47" spans="1:4" s="68" customFormat="1" ht="15.75" x14ac:dyDescent="0.25">
      <c r="A47" s="54"/>
      <c r="B47" s="54"/>
      <c r="C47" s="54"/>
      <c r="D47" s="54"/>
    </row>
    <row r="48" spans="1:4" ht="16.5" thickBot="1" x14ac:dyDescent="0.3">
      <c r="A48" s="61"/>
      <c r="B48" s="61"/>
      <c r="C48" s="62" t="s">
        <v>2450</v>
      </c>
      <c r="D48" s="54">
        <f>COUNTA(A27:A46)</f>
        <v>19</v>
      </c>
    </row>
    <row r="49" spans="1:4" ht="16.5" thickBot="1" x14ac:dyDescent="0.3">
      <c r="A49" s="63"/>
      <c r="B49" s="63"/>
      <c r="C49" s="64" t="s">
        <v>2451</v>
      </c>
      <c r="D49" s="54">
        <f>COUNTIFS($D$27:$D$47,"Disponible")</f>
        <v>19</v>
      </c>
    </row>
    <row r="50" spans="1:4" ht="16.5" thickBot="1" x14ac:dyDescent="0.3">
      <c r="A50" s="51"/>
      <c r="B50" s="51"/>
      <c r="C50" s="64" t="s">
        <v>2444</v>
      </c>
      <c r="D50" s="54">
        <f>COUNTIFS($D$27:$D$31,"No Disponible")</f>
        <v>0</v>
      </c>
    </row>
    <row r="51" spans="1:4" ht="15.75" thickBot="1" x14ac:dyDescent="0.3">
      <c r="A51" s="51"/>
      <c r="B51" s="51"/>
      <c r="C51" s="64" t="s">
        <v>2452</v>
      </c>
      <c r="D51" s="58">
        <f>D49/D48</f>
        <v>1</v>
      </c>
    </row>
    <row r="52" spans="1:4" ht="15.75" thickBot="1" x14ac:dyDescent="0.3">
      <c r="A52" s="51"/>
      <c r="B52" s="51"/>
      <c r="C52" s="64" t="s">
        <v>2453</v>
      </c>
      <c r="D52" s="60">
        <f>D50/D48</f>
        <v>0</v>
      </c>
    </row>
  </sheetData>
  <mergeCells count="2">
    <mergeCell ref="A1:D1"/>
    <mergeCell ref="A25:D25"/>
  </mergeCells>
  <conditionalFormatting sqref="A7:A11">
    <cfRule type="duplicateValues" dxfId="66" priority="119152"/>
  </conditionalFormatting>
  <conditionalFormatting sqref="A7:A11">
    <cfRule type="duplicateValues" dxfId="65" priority="119156"/>
    <cfRule type="duplicateValues" dxfId="64" priority="119157"/>
  </conditionalFormatting>
  <conditionalFormatting sqref="A7:A11">
    <cfRule type="duplicateValues" dxfId="63" priority="119160"/>
    <cfRule type="duplicateValues" dxfId="62" priority="119161"/>
  </conditionalFormatting>
  <conditionalFormatting sqref="B37:B39">
    <cfRule type="duplicateValues" dxfId="61" priority="219"/>
    <cfRule type="duplicateValues" dxfId="60" priority="220"/>
  </conditionalFormatting>
  <conditionalFormatting sqref="B37:B39">
    <cfRule type="duplicateValues" dxfId="59" priority="218"/>
  </conditionalFormatting>
  <conditionalFormatting sqref="B37:B39">
    <cfRule type="duplicateValues" dxfId="58" priority="217"/>
  </conditionalFormatting>
  <conditionalFormatting sqref="B37:B39">
    <cfRule type="duplicateValues" dxfId="57" priority="215"/>
    <cfRule type="duplicateValues" dxfId="56" priority="216"/>
  </conditionalFormatting>
  <conditionalFormatting sqref="B3">
    <cfRule type="duplicateValues" dxfId="55" priority="193"/>
    <cfRule type="duplicateValues" dxfId="54" priority="194"/>
  </conditionalFormatting>
  <conditionalFormatting sqref="B3">
    <cfRule type="duplicateValues" dxfId="53" priority="192"/>
  </conditionalFormatting>
  <conditionalFormatting sqref="B3">
    <cfRule type="duplicateValues" dxfId="52" priority="191"/>
  </conditionalFormatting>
  <conditionalFormatting sqref="B3">
    <cfRule type="duplicateValues" dxfId="51" priority="189"/>
    <cfRule type="duplicateValues" dxfId="50" priority="190"/>
  </conditionalFormatting>
  <conditionalFormatting sqref="A4:A6">
    <cfRule type="duplicateValues" dxfId="49" priority="188"/>
  </conditionalFormatting>
  <conditionalFormatting sqref="A4:A6">
    <cfRule type="duplicateValues" dxfId="48" priority="186"/>
    <cfRule type="duplicateValues" dxfId="47" priority="187"/>
  </conditionalFormatting>
  <conditionalFormatting sqref="A4:A6">
    <cfRule type="duplicateValues" dxfId="46" priority="184"/>
    <cfRule type="duplicateValues" dxfId="45" priority="185"/>
  </conditionalFormatting>
  <conditionalFormatting sqref="A3:A6">
    <cfRule type="duplicateValues" dxfId="44" priority="165"/>
  </conditionalFormatting>
  <conditionalFormatting sqref="A3:A6">
    <cfRule type="duplicateValues" dxfId="43" priority="163"/>
    <cfRule type="duplicateValues" dxfId="42" priority="164"/>
  </conditionalFormatting>
  <conditionalFormatting sqref="A3:A6">
    <cfRule type="duplicateValues" dxfId="41" priority="161"/>
    <cfRule type="duplicateValues" dxfId="40" priority="162"/>
  </conditionalFormatting>
  <conditionalFormatting sqref="B4:B6">
    <cfRule type="duplicateValues" dxfId="39" priority="158"/>
    <cfRule type="duplicateValues" dxfId="38" priority="159"/>
  </conditionalFormatting>
  <conditionalFormatting sqref="B4:B6">
    <cfRule type="duplicateValues" dxfId="37" priority="157"/>
  </conditionalFormatting>
  <conditionalFormatting sqref="B4:B6">
    <cfRule type="duplicateValues" dxfId="36" priority="156"/>
  </conditionalFormatting>
  <conditionalFormatting sqref="B4:B6">
    <cfRule type="duplicateValues" dxfId="35" priority="154"/>
    <cfRule type="duplicateValues" dxfId="34" priority="155"/>
  </conditionalFormatting>
  <hyperlinks>
    <hyperlink ref="A42" r:id="rId1" display="javascript:do_default(3)" xr:uid="{00000000-0004-0000-0300-000000000000}"/>
    <hyperlink ref="A44" r:id="rId2" display="javascript:do_default(2)" xr:uid="{00000000-0004-0000-0300-000001000000}"/>
    <hyperlink ref="A45" r:id="rId3" display="javascript:do_default(1)" xr:uid="{00000000-0004-0000-0300-000002000000}"/>
    <hyperlink ref="A43" r:id="rId4" display="javascript:do_default(0)" xr:uid="{00000000-0004-0000-0300-000003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topLeftCell="A19"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13"/>
  <sheetViews>
    <sheetView zoomScale="70" zoomScaleNormal="70" workbookViewId="0">
      <selection activeCell="A20" sqref="A20"/>
    </sheetView>
  </sheetViews>
  <sheetFormatPr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55" t="s">
        <v>58</v>
      </c>
      <c r="B1" s="156"/>
      <c r="C1" s="156"/>
      <c r="D1" s="156"/>
      <c r="E1" s="156"/>
      <c r="F1" s="156"/>
      <c r="G1" s="156"/>
      <c r="H1" s="156"/>
      <c r="I1" s="156"/>
      <c r="J1" s="156"/>
      <c r="K1" s="156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3" ca="1" si="0">CONCATENATE(TODAY()-C3," días")</f>
        <v>141 días</v>
      </c>
      <c r="B3" s="42">
        <v>335649824</v>
      </c>
      <c r="C3" s="50">
        <v>44093</v>
      </c>
      <c r="D3" s="42" t="s">
        <v>2190</v>
      </c>
      <c r="E3" s="42">
        <v>196</v>
      </c>
      <c r="F3" s="42" t="str">
        <f>VLOOKUP(E3,'LISTADO ATM'!$A$2:$B$816,2,0)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8" x14ac:dyDescent="0.25">
      <c r="A4" s="42" t="str">
        <f t="shared" ca="1" si="0"/>
        <v>122 días</v>
      </c>
      <c r="B4" s="42">
        <v>335668632</v>
      </c>
      <c r="C4" s="50">
        <v>44112</v>
      </c>
      <c r="D4" s="42" t="s">
        <v>2189</v>
      </c>
      <c r="E4" s="42">
        <v>875</v>
      </c>
      <c r="F4" s="42" t="str">
        <f>VLOOKUP(E4,'LISTADO ATM'!$A$2:$B$816,2,0)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2435</v>
      </c>
    </row>
    <row r="5" spans="1:11" ht="18" x14ac:dyDescent="0.25">
      <c r="A5" s="73" t="str">
        <f ca="1">CONCATENATE(TODAY()-C5," días")</f>
        <v>121 días</v>
      </c>
      <c r="B5" s="42" t="s">
        <v>2436</v>
      </c>
      <c r="C5" s="50">
        <v>44113</v>
      </c>
      <c r="D5" s="42" t="s">
        <v>2189</v>
      </c>
      <c r="E5" s="42">
        <v>979</v>
      </c>
      <c r="F5" s="42" t="str">
        <f>VLOOKUP(E5,'LISTADO ATM'!$A$2:$B$816,2,0)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8" x14ac:dyDescent="0.25">
      <c r="A6" s="73" t="str">
        <f t="shared" ca="1" si="0"/>
        <v>121 días</v>
      </c>
      <c r="B6" s="42" t="s">
        <v>2454</v>
      </c>
      <c r="C6" s="50">
        <v>44113</v>
      </c>
      <c r="D6" s="42" t="s">
        <v>2189</v>
      </c>
      <c r="E6" s="42">
        <v>486</v>
      </c>
      <c r="F6" s="42" t="str">
        <f>VLOOKUP(E6,'LISTADO ATM'!$A$2:$B$816,2,0)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2435</v>
      </c>
    </row>
    <row r="7" spans="1:11" ht="18" x14ac:dyDescent="0.25">
      <c r="A7" s="73" t="str">
        <f t="shared" ca="1" si="0"/>
        <v>120 días</v>
      </c>
      <c r="B7" s="42" t="s">
        <v>2456</v>
      </c>
      <c r="C7" s="50">
        <v>44114</v>
      </c>
      <c r="D7" s="42" t="s">
        <v>2189</v>
      </c>
      <c r="E7" s="42">
        <v>868</v>
      </c>
      <c r="F7" s="42" t="str">
        <f>VLOOKUP(E7,'LISTADO ATM'!$A$2:$B$816,2,0)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2441</v>
      </c>
    </row>
    <row r="8" spans="1:11" ht="18" x14ac:dyDescent="0.25">
      <c r="A8" s="73" t="str">
        <f ca="1">CONCATENATE(TODAY()-C8," días")</f>
        <v>119 días</v>
      </c>
      <c r="B8" s="42">
        <v>335671618</v>
      </c>
      <c r="C8" s="50">
        <v>44115</v>
      </c>
      <c r="D8" s="42" t="s">
        <v>2189</v>
      </c>
      <c r="E8" s="42">
        <v>548</v>
      </c>
      <c r="F8" s="42" t="str">
        <f>VLOOKUP(E8,'LISTADO ATM'!$A$2:$B$816,2,0)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8" x14ac:dyDescent="0.25">
      <c r="A9" s="73" t="str">
        <f t="shared" ca="1" si="0"/>
        <v>80.5 días</v>
      </c>
      <c r="B9" s="42" t="s">
        <v>2464</v>
      </c>
      <c r="C9" s="50">
        <v>44153.5</v>
      </c>
      <c r="D9" s="42" t="s">
        <v>2189</v>
      </c>
      <c r="E9" s="71">
        <v>803</v>
      </c>
      <c r="F9" s="42" t="str">
        <f>VLOOKUP(E9,'LISTADO ATM'!$A$2:$B$816,2,0)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2435</v>
      </c>
    </row>
    <row r="10" spans="1:11" ht="18" x14ac:dyDescent="0.25">
      <c r="A10" s="73" t="str">
        <f t="shared" ca="1" si="0"/>
        <v>79 días</v>
      </c>
      <c r="B10" s="42" t="s">
        <v>2467</v>
      </c>
      <c r="C10" s="50">
        <v>44155</v>
      </c>
      <c r="D10" s="42" t="s">
        <v>2189</v>
      </c>
      <c r="E10" s="71">
        <v>916</v>
      </c>
      <c r="F10" s="42" t="str">
        <f>VLOOKUP(E10,'LISTADO ATM'!$A$2:$B$816,2,0)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8" x14ac:dyDescent="0.25">
      <c r="A11" s="73" t="str">
        <f t="shared" ca="1" si="0"/>
        <v>79 días</v>
      </c>
      <c r="B11" s="42" t="s">
        <v>2466</v>
      </c>
      <c r="C11" s="50">
        <v>44155</v>
      </c>
      <c r="D11" s="42" t="s">
        <v>2189</v>
      </c>
      <c r="E11" s="71">
        <v>893</v>
      </c>
      <c r="F11" s="42" t="str">
        <f>VLOOKUP(E11,'LISTADO ATM'!$A$2:$B$816,2,0)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8" x14ac:dyDescent="0.25">
      <c r="A12" s="73" t="str">
        <f t="shared" ca="1" si="0"/>
        <v>85 días</v>
      </c>
      <c r="B12" s="77" t="s">
        <v>2460</v>
      </c>
      <c r="C12" s="72">
        <v>44149</v>
      </c>
      <c r="D12" s="42" t="s">
        <v>2189</v>
      </c>
      <c r="E12" s="82">
        <v>850</v>
      </c>
      <c r="F12" s="42" t="str">
        <f>VLOOKUP(E12,'LISTADO ATM'!$A$2:$B$816,2,0)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8" x14ac:dyDescent="0.25">
      <c r="A13" s="73" t="str">
        <f t="shared" ca="1" si="0"/>
        <v>38.15079861111 días</v>
      </c>
      <c r="B13" s="42">
        <v>335753026</v>
      </c>
      <c r="C13" s="50">
        <v>44195.84920138889</v>
      </c>
      <c r="D13" s="42" t="s">
        <v>2189</v>
      </c>
      <c r="E13" s="82">
        <v>7</v>
      </c>
      <c r="F13" s="42" t="str">
        <f>VLOOKUP(E13,'LISTADO ATM'!$A$2:$B$816,2,0)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100" t="s">
        <v>2487</v>
      </c>
    </row>
  </sheetData>
  <autoFilter ref="A2:K3" xr:uid="{00000000-0009-0000-0000-000006000000}">
    <sortState xmlns:xlrd2="http://schemas.microsoft.com/office/spreadsheetml/2017/richdata2"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33" priority="51"/>
  </conditionalFormatting>
  <conditionalFormatting sqref="E9:E1048576 E1:E2">
    <cfRule type="duplicateValues" dxfId="32" priority="99232"/>
  </conditionalFormatting>
  <conditionalFormatting sqref="E4">
    <cfRule type="duplicateValues" dxfId="31" priority="44"/>
  </conditionalFormatting>
  <conditionalFormatting sqref="E5:E8">
    <cfRule type="duplicateValues" dxfId="30" priority="42"/>
  </conditionalFormatting>
  <conditionalFormatting sqref="B12">
    <cfRule type="duplicateValues" dxfId="29" priority="16"/>
    <cfRule type="duplicateValues" dxfId="28" priority="17"/>
    <cfRule type="duplicateValues" dxfId="27" priority="18"/>
  </conditionalFormatting>
  <conditionalFormatting sqref="B12">
    <cfRule type="duplicateValues" dxfId="26" priority="15"/>
  </conditionalFormatting>
  <conditionalFormatting sqref="B12">
    <cfRule type="duplicateValues" dxfId="25" priority="13"/>
    <cfRule type="duplicateValues" dxfId="24" priority="14"/>
  </conditionalFormatting>
  <conditionalFormatting sqref="B12">
    <cfRule type="duplicateValues" dxfId="23" priority="10"/>
    <cfRule type="duplicateValues" dxfId="22" priority="11"/>
    <cfRule type="duplicateValues" dxfId="21" priority="12"/>
  </conditionalFormatting>
  <conditionalFormatting sqref="B12">
    <cfRule type="duplicateValues" dxfId="20" priority="9"/>
  </conditionalFormatting>
  <conditionalFormatting sqref="B12">
    <cfRule type="duplicateValues" dxfId="19" priority="7"/>
    <cfRule type="duplicateValues" dxfId="18" priority="8"/>
  </conditionalFormatting>
  <conditionalFormatting sqref="B12">
    <cfRule type="duplicateValues" dxfId="17" priority="6"/>
  </conditionalFormatting>
  <conditionalFormatting sqref="B12">
    <cfRule type="duplicateValues" dxfId="16" priority="3"/>
    <cfRule type="duplicateValues" dxfId="15" priority="4"/>
    <cfRule type="duplicateValues" dxfId="14" priority="5"/>
  </conditionalFormatting>
  <conditionalFormatting sqref="B12">
    <cfRule type="duplicateValues" dxfId="13" priority="2"/>
  </conditionalFormatting>
  <conditionalFormatting sqref="B12">
    <cfRule type="duplicateValues" dxfId="12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791"/>
  <sheetViews>
    <sheetView topLeftCell="A486" zoomScaleNormal="100" workbookViewId="0">
      <selection activeCell="E408" sqref="E408"/>
    </sheetView>
  </sheetViews>
  <sheetFormatPr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2434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ATM'!$A$2:$B$818,2,0)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2461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75" x14ac:dyDescent="0.25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75" x14ac:dyDescent="0.25">
      <c r="A338" s="31">
        <v>497</v>
      </c>
      <c r="B338" s="32" t="s">
        <v>2470</v>
      </c>
      <c r="C338" s="32" t="s">
        <v>2471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5" x14ac:dyDescent="0.25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5" x14ac:dyDescent="0.25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5" x14ac:dyDescent="0.25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75" x14ac:dyDescent="0.25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75" x14ac:dyDescent="0.25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75" x14ac:dyDescent="0.25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75" x14ac:dyDescent="0.25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75" x14ac:dyDescent="0.25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75" x14ac:dyDescent="0.25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75" x14ac:dyDescent="0.25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75" x14ac:dyDescent="0.25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5" x14ac:dyDescent="0.25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5" x14ac:dyDescent="0.25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5" x14ac:dyDescent="0.25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5" x14ac:dyDescent="0.25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75" x14ac:dyDescent="0.25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75" x14ac:dyDescent="0.25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75" x14ac:dyDescent="0.25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75" x14ac:dyDescent="0.25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5" x14ac:dyDescent="0.25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5" x14ac:dyDescent="0.25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5" x14ac:dyDescent="0.25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5" x14ac:dyDescent="0.25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75" x14ac:dyDescent="0.25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5" x14ac:dyDescent="0.25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5" x14ac:dyDescent="0.25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5" x14ac:dyDescent="0.25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75" x14ac:dyDescent="0.25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5" x14ac:dyDescent="0.25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5" x14ac:dyDescent="0.25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5" x14ac:dyDescent="0.25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75" x14ac:dyDescent="0.25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75" x14ac:dyDescent="0.25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5" x14ac:dyDescent="0.25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5" x14ac:dyDescent="0.25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5" x14ac:dyDescent="0.25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75" x14ac:dyDescent="0.25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75" x14ac:dyDescent="0.25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5" x14ac:dyDescent="0.25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5" x14ac:dyDescent="0.25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5" x14ac:dyDescent="0.25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5" x14ac:dyDescent="0.25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5" x14ac:dyDescent="0.25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5" x14ac:dyDescent="0.25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5" x14ac:dyDescent="0.25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5" x14ac:dyDescent="0.25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5" x14ac:dyDescent="0.25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5" x14ac:dyDescent="0.25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5" x14ac:dyDescent="0.25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5" x14ac:dyDescent="0.25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5" x14ac:dyDescent="0.25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5" x14ac:dyDescent="0.25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5" x14ac:dyDescent="0.25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5" x14ac:dyDescent="0.25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5" x14ac:dyDescent="0.25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5" x14ac:dyDescent="0.25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5" x14ac:dyDescent="0.25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5" x14ac:dyDescent="0.25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5" x14ac:dyDescent="0.25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5" x14ac:dyDescent="0.25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5" x14ac:dyDescent="0.25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5" x14ac:dyDescent="0.25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6" customFormat="1" ht="15.75" x14ac:dyDescent="0.25">
      <c r="A407" s="107">
        <v>576</v>
      </c>
      <c r="B407" s="108" t="s">
        <v>2490</v>
      </c>
      <c r="C407" s="108" t="s">
        <v>2491</v>
      </c>
      <c r="D407" s="32" t="s">
        <v>72</v>
      </c>
      <c r="E407" s="108" t="s">
        <v>90</v>
      </c>
      <c r="F407" s="108"/>
      <c r="G407" s="108"/>
      <c r="H407" s="108"/>
      <c r="I407" s="108"/>
      <c r="J407" s="108"/>
      <c r="K407" s="108"/>
      <c r="L407" s="108"/>
      <c r="M407" s="108"/>
      <c r="N407" s="108"/>
      <c r="O407" s="108"/>
    </row>
    <row r="408" spans="1:15" ht="31.5" x14ac:dyDescent="0.25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5" x14ac:dyDescent="0.25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75" x14ac:dyDescent="0.25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5" x14ac:dyDescent="0.25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5" x14ac:dyDescent="0.25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5" x14ac:dyDescent="0.25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75" x14ac:dyDescent="0.25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5" x14ac:dyDescent="0.25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5" x14ac:dyDescent="0.25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5" x14ac:dyDescent="0.25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5" x14ac:dyDescent="0.25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5" x14ac:dyDescent="0.25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5" x14ac:dyDescent="0.25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5" x14ac:dyDescent="0.25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75" x14ac:dyDescent="0.25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5" x14ac:dyDescent="0.25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75" x14ac:dyDescent="0.25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75" x14ac:dyDescent="0.25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75" x14ac:dyDescent="0.25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75" x14ac:dyDescent="0.25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75" x14ac:dyDescent="0.25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75" x14ac:dyDescent="0.25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5" x14ac:dyDescent="0.25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5" x14ac:dyDescent="0.25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5" x14ac:dyDescent="0.25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5" x14ac:dyDescent="0.25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75" x14ac:dyDescent="0.25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75" x14ac:dyDescent="0.25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25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5" x14ac:dyDescent="0.25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5" x14ac:dyDescent="0.25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75" x14ac:dyDescent="0.25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5" x14ac:dyDescent="0.25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75" x14ac:dyDescent="0.25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5" x14ac:dyDescent="0.25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5" x14ac:dyDescent="0.25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5" x14ac:dyDescent="0.25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5" x14ac:dyDescent="0.25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5" x14ac:dyDescent="0.25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5" x14ac:dyDescent="0.25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5" x14ac:dyDescent="0.25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5" x14ac:dyDescent="0.25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5" x14ac:dyDescent="0.25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5" x14ac:dyDescent="0.25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5" customFormat="1" ht="15.75" x14ac:dyDescent="0.25">
      <c r="A459" s="80">
        <v>632</v>
      </c>
      <c r="B459" s="81" t="s">
        <v>531</v>
      </c>
      <c r="C459" s="81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75" x14ac:dyDescent="0.25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5" x14ac:dyDescent="0.25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75" x14ac:dyDescent="0.25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75" x14ac:dyDescent="0.25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75" x14ac:dyDescent="0.25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5" x14ac:dyDescent="0.25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5" x14ac:dyDescent="0.25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5" x14ac:dyDescent="0.25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5" x14ac:dyDescent="0.25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5" x14ac:dyDescent="0.25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75" x14ac:dyDescent="0.25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75" x14ac:dyDescent="0.25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75" x14ac:dyDescent="0.25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75" x14ac:dyDescent="0.25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5" x14ac:dyDescent="0.25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5" x14ac:dyDescent="0.25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75" x14ac:dyDescent="0.25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75" x14ac:dyDescent="0.25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75" x14ac:dyDescent="0.25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75" x14ac:dyDescent="0.25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75" x14ac:dyDescent="0.25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75" x14ac:dyDescent="0.25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75" x14ac:dyDescent="0.25">
      <c r="A482" s="31">
        <v>659</v>
      </c>
      <c r="B482" s="32" t="s">
        <v>2458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75" x14ac:dyDescent="0.25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5" x14ac:dyDescent="0.25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75" x14ac:dyDescent="0.25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75" x14ac:dyDescent="0.25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75" x14ac:dyDescent="0.25">
      <c r="A487" s="31">
        <v>665</v>
      </c>
      <c r="B487" s="32" t="s">
        <v>2306</v>
      </c>
      <c r="C487" s="29" t="str">
        <f>VLOOKUP(A487,'LISTADO ATM'!$A$2:$B$818,2,0)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75" x14ac:dyDescent="0.25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75" x14ac:dyDescent="0.25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75" x14ac:dyDescent="0.25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5" x14ac:dyDescent="0.25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75" x14ac:dyDescent="0.25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5" x14ac:dyDescent="0.25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75" x14ac:dyDescent="0.25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5" x14ac:dyDescent="0.25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75" x14ac:dyDescent="0.25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75" x14ac:dyDescent="0.25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75" x14ac:dyDescent="0.25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5" x14ac:dyDescent="0.25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5" x14ac:dyDescent="0.25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75" x14ac:dyDescent="0.25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75" x14ac:dyDescent="0.25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75" x14ac:dyDescent="0.25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75" x14ac:dyDescent="0.25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75" x14ac:dyDescent="0.25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5" x14ac:dyDescent="0.25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75" x14ac:dyDescent="0.25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5" x14ac:dyDescent="0.25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5" x14ac:dyDescent="0.25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5" x14ac:dyDescent="0.25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75" x14ac:dyDescent="0.25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75" x14ac:dyDescent="0.25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75" x14ac:dyDescent="0.25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75" x14ac:dyDescent="0.25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5" x14ac:dyDescent="0.25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5" x14ac:dyDescent="0.25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5" x14ac:dyDescent="0.25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5" x14ac:dyDescent="0.25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5" x14ac:dyDescent="0.25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75" x14ac:dyDescent="0.25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5" x14ac:dyDescent="0.25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5" x14ac:dyDescent="0.25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75" x14ac:dyDescent="0.25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75" x14ac:dyDescent="0.25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5" x14ac:dyDescent="0.25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5" x14ac:dyDescent="0.25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5" x14ac:dyDescent="0.25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75" x14ac:dyDescent="0.25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5" x14ac:dyDescent="0.25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5" x14ac:dyDescent="0.25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75" x14ac:dyDescent="0.25">
      <c r="A538" s="31">
        <v>723</v>
      </c>
      <c r="B538" s="32" t="s">
        <v>2307</v>
      </c>
      <c r="C538" s="29" t="str">
        <f>VLOOKUP(A538,'LISTADO ATM'!$A$2:$B$818,2,0)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75" x14ac:dyDescent="0.25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75" x14ac:dyDescent="0.25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75" x14ac:dyDescent="0.25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75" x14ac:dyDescent="0.25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75" x14ac:dyDescent="0.25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75" x14ac:dyDescent="0.25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75" x14ac:dyDescent="0.25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75" x14ac:dyDescent="0.25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75" x14ac:dyDescent="0.25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5" x14ac:dyDescent="0.25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5" x14ac:dyDescent="0.25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75" x14ac:dyDescent="0.25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75" x14ac:dyDescent="0.25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5" x14ac:dyDescent="0.25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5" x14ac:dyDescent="0.25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75" x14ac:dyDescent="0.25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5" x14ac:dyDescent="0.25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75" x14ac:dyDescent="0.25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5" x14ac:dyDescent="0.25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5" x14ac:dyDescent="0.25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5" x14ac:dyDescent="0.25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75" x14ac:dyDescent="0.25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75" x14ac:dyDescent="0.25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5" x14ac:dyDescent="0.25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75" x14ac:dyDescent="0.25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75" x14ac:dyDescent="0.25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75" x14ac:dyDescent="0.25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75" x14ac:dyDescent="0.25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5" x14ac:dyDescent="0.25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75" x14ac:dyDescent="0.25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5" x14ac:dyDescent="0.25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75" x14ac:dyDescent="0.25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75" x14ac:dyDescent="0.25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75" x14ac:dyDescent="0.25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5" x14ac:dyDescent="0.25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75" x14ac:dyDescent="0.25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5" x14ac:dyDescent="0.25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75" x14ac:dyDescent="0.25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75" x14ac:dyDescent="0.25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75" x14ac:dyDescent="0.25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75" x14ac:dyDescent="0.25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75" x14ac:dyDescent="0.25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75" x14ac:dyDescent="0.25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75" x14ac:dyDescent="0.25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75" x14ac:dyDescent="0.25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75" x14ac:dyDescent="0.25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75" x14ac:dyDescent="0.25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75" x14ac:dyDescent="0.25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75" x14ac:dyDescent="0.25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75" x14ac:dyDescent="0.25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5" x14ac:dyDescent="0.25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75" x14ac:dyDescent="0.25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75" x14ac:dyDescent="0.25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5" x14ac:dyDescent="0.25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5" x14ac:dyDescent="0.25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5" x14ac:dyDescent="0.25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5" x14ac:dyDescent="0.25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5" x14ac:dyDescent="0.25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75" x14ac:dyDescent="0.25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5" x14ac:dyDescent="0.25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5" x14ac:dyDescent="0.25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75" x14ac:dyDescent="0.25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75" x14ac:dyDescent="0.25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5" x14ac:dyDescent="0.25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75" x14ac:dyDescent="0.25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75" x14ac:dyDescent="0.25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75" x14ac:dyDescent="0.25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75" x14ac:dyDescent="0.25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5" x14ac:dyDescent="0.25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5" x14ac:dyDescent="0.25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75" x14ac:dyDescent="0.25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75" x14ac:dyDescent="0.25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75" x14ac:dyDescent="0.25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75" x14ac:dyDescent="0.25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75" x14ac:dyDescent="0.25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75" x14ac:dyDescent="0.25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5" x14ac:dyDescent="0.25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5" x14ac:dyDescent="0.25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5" x14ac:dyDescent="0.25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75" x14ac:dyDescent="0.25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5" x14ac:dyDescent="0.25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5" x14ac:dyDescent="0.25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75" x14ac:dyDescent="0.25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5" x14ac:dyDescent="0.25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75" x14ac:dyDescent="0.25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5" x14ac:dyDescent="0.25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75" x14ac:dyDescent="0.25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75" x14ac:dyDescent="0.25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5" x14ac:dyDescent="0.25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5" x14ac:dyDescent="0.25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75" x14ac:dyDescent="0.25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75" x14ac:dyDescent="0.25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75" x14ac:dyDescent="0.25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5" x14ac:dyDescent="0.25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5" x14ac:dyDescent="0.25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5" x14ac:dyDescent="0.25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5" x14ac:dyDescent="0.25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5" x14ac:dyDescent="0.25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75" x14ac:dyDescent="0.25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5" x14ac:dyDescent="0.25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5" x14ac:dyDescent="0.25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75" x14ac:dyDescent="0.25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5" x14ac:dyDescent="0.25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75" x14ac:dyDescent="0.25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75" x14ac:dyDescent="0.25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75" x14ac:dyDescent="0.25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5" x14ac:dyDescent="0.25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5" x14ac:dyDescent="0.25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75" x14ac:dyDescent="0.25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5" x14ac:dyDescent="0.25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75" x14ac:dyDescent="0.25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75" x14ac:dyDescent="0.25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75" x14ac:dyDescent="0.25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5" x14ac:dyDescent="0.25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75" x14ac:dyDescent="0.25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5" x14ac:dyDescent="0.25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5" x14ac:dyDescent="0.25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75" x14ac:dyDescent="0.25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5" x14ac:dyDescent="0.25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5" x14ac:dyDescent="0.25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5" x14ac:dyDescent="0.25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5" x14ac:dyDescent="0.25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75" x14ac:dyDescent="0.25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75" x14ac:dyDescent="0.25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75" x14ac:dyDescent="0.25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75" x14ac:dyDescent="0.25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75" x14ac:dyDescent="0.25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5" x14ac:dyDescent="0.25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5" x14ac:dyDescent="0.25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5" x14ac:dyDescent="0.25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75" x14ac:dyDescent="0.25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5" x14ac:dyDescent="0.25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75" x14ac:dyDescent="0.25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75" x14ac:dyDescent="0.25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75" x14ac:dyDescent="0.25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5" x14ac:dyDescent="0.25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5" x14ac:dyDescent="0.25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75" x14ac:dyDescent="0.25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75" x14ac:dyDescent="0.25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75" x14ac:dyDescent="0.25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5" x14ac:dyDescent="0.25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75" x14ac:dyDescent="0.25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75" x14ac:dyDescent="0.25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75" x14ac:dyDescent="0.25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5" x14ac:dyDescent="0.25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75" x14ac:dyDescent="0.25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75" x14ac:dyDescent="0.25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75" x14ac:dyDescent="0.25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5" x14ac:dyDescent="0.25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5" x14ac:dyDescent="0.25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75" x14ac:dyDescent="0.25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5" x14ac:dyDescent="0.25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5" x14ac:dyDescent="0.25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5" x14ac:dyDescent="0.25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75" x14ac:dyDescent="0.25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5" x14ac:dyDescent="0.25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75" x14ac:dyDescent="0.25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5" x14ac:dyDescent="0.25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5" x14ac:dyDescent="0.25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5" x14ac:dyDescent="0.25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5" x14ac:dyDescent="0.25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75" x14ac:dyDescent="0.25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5" x14ac:dyDescent="0.25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5" x14ac:dyDescent="0.25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5" x14ac:dyDescent="0.25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5" x14ac:dyDescent="0.25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5" x14ac:dyDescent="0.25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5" x14ac:dyDescent="0.25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75" x14ac:dyDescent="0.25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5" x14ac:dyDescent="0.25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75" x14ac:dyDescent="0.25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5" x14ac:dyDescent="0.25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75" x14ac:dyDescent="0.25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5" x14ac:dyDescent="0.25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75" x14ac:dyDescent="0.25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5" x14ac:dyDescent="0.25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5" x14ac:dyDescent="0.25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5" x14ac:dyDescent="0.25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75" x14ac:dyDescent="0.25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75" x14ac:dyDescent="0.25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5" x14ac:dyDescent="0.25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75" x14ac:dyDescent="0.25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75" x14ac:dyDescent="0.25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5" x14ac:dyDescent="0.25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5" x14ac:dyDescent="0.25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75" x14ac:dyDescent="0.25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75" x14ac:dyDescent="0.25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75" x14ac:dyDescent="0.25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5" x14ac:dyDescent="0.25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75" x14ac:dyDescent="0.25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75" x14ac:dyDescent="0.25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5" x14ac:dyDescent="0.25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5" x14ac:dyDescent="0.25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75" x14ac:dyDescent="0.25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5" x14ac:dyDescent="0.25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75" x14ac:dyDescent="0.25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5" x14ac:dyDescent="0.25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5" x14ac:dyDescent="0.25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5" x14ac:dyDescent="0.25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75" x14ac:dyDescent="0.25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5" x14ac:dyDescent="0.25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75" x14ac:dyDescent="0.25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5" x14ac:dyDescent="0.25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5" x14ac:dyDescent="0.25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75" x14ac:dyDescent="0.25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75" x14ac:dyDescent="0.25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5" x14ac:dyDescent="0.25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75" x14ac:dyDescent="0.25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75" x14ac:dyDescent="0.25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75" x14ac:dyDescent="0.25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75" x14ac:dyDescent="0.25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5" x14ac:dyDescent="0.25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5" x14ac:dyDescent="0.25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75" x14ac:dyDescent="0.25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75" x14ac:dyDescent="0.25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75" x14ac:dyDescent="0.25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5" x14ac:dyDescent="0.25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5" x14ac:dyDescent="0.25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75" x14ac:dyDescent="0.25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75" x14ac:dyDescent="0.25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5" x14ac:dyDescent="0.25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75" x14ac:dyDescent="0.25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75" x14ac:dyDescent="0.25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75" x14ac:dyDescent="0.25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75" x14ac:dyDescent="0.25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75" x14ac:dyDescent="0.25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5" x14ac:dyDescent="0.25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75" x14ac:dyDescent="0.25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75" x14ac:dyDescent="0.25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75" x14ac:dyDescent="0.25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75" x14ac:dyDescent="0.25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75" x14ac:dyDescent="0.25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75" x14ac:dyDescent="0.25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75" x14ac:dyDescent="0.25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75" x14ac:dyDescent="0.25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75" x14ac:dyDescent="0.25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75" x14ac:dyDescent="0.25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75" x14ac:dyDescent="0.25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75" x14ac:dyDescent="0.25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</sheetData>
  <autoFilter ref="A1:O1" xr:uid="{00000000-0009-0000-0000-000007000000}">
    <sortState xmlns:xlrd2="http://schemas.microsoft.com/office/spreadsheetml/2017/richdata2" ref="A2:O790">
      <sortCondition ref="A1"/>
    </sortState>
  </autoFilter>
  <sortState xmlns:xlrd2="http://schemas.microsoft.com/office/spreadsheetml/2017/richdata2"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3"/>
  <dimension ref="A1"/>
  <sheetViews>
    <sheetView showGridLines="0" showRowColHeaders="0" topLeftCell="B1" zoomScaleNormal="100" workbookViewId="0">
      <selection activeCell="J31" sqref="J31"/>
    </sheetView>
  </sheetViews>
  <sheetFormatPr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Charts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Wilfredy Leandro Morales Payano</cp:lastModifiedBy>
  <cp:lastPrinted>2021-01-31T20:30:30Z</cp:lastPrinted>
  <dcterms:created xsi:type="dcterms:W3CDTF">2014-10-01T23:18:29Z</dcterms:created>
  <dcterms:modified xsi:type="dcterms:W3CDTF">2021-02-08T03:06:00Z</dcterms:modified>
</cp:coreProperties>
</file>