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bookViews>
    <workbookView xWindow="0" yWindow="0" windowWidth="20496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REPORTE!$A$4:$Q$50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4" i="1" l="1"/>
  <c r="G134" i="1"/>
  <c r="H134" i="1"/>
  <c r="I134" i="1"/>
  <c r="J134" i="1"/>
  <c r="K134" i="1"/>
  <c r="F173" i="1"/>
  <c r="G173" i="1"/>
  <c r="H173" i="1"/>
  <c r="I173" i="1"/>
  <c r="J173" i="1"/>
  <c r="K173" i="1"/>
  <c r="F169" i="1"/>
  <c r="G169" i="1"/>
  <c r="H169" i="1"/>
  <c r="I169" i="1"/>
  <c r="J169" i="1"/>
  <c r="K169" i="1"/>
  <c r="F167" i="1"/>
  <c r="G167" i="1"/>
  <c r="H167" i="1"/>
  <c r="I167" i="1"/>
  <c r="J167" i="1"/>
  <c r="K167" i="1"/>
  <c r="F126" i="1"/>
  <c r="G126" i="1"/>
  <c r="H126" i="1"/>
  <c r="I126" i="1"/>
  <c r="J126" i="1"/>
  <c r="K126" i="1"/>
  <c r="F163" i="1"/>
  <c r="G163" i="1"/>
  <c r="H163" i="1"/>
  <c r="I163" i="1"/>
  <c r="J163" i="1"/>
  <c r="K163" i="1"/>
  <c r="A134" i="1"/>
  <c r="A173" i="1"/>
  <c r="A169" i="1"/>
  <c r="A167" i="1"/>
  <c r="A126" i="1"/>
  <c r="A163" i="1"/>
  <c r="F159" i="1" l="1"/>
  <c r="G159" i="1"/>
  <c r="H159" i="1"/>
  <c r="I159" i="1"/>
  <c r="J159" i="1"/>
  <c r="K159" i="1"/>
  <c r="F203" i="1"/>
  <c r="G203" i="1"/>
  <c r="H203" i="1"/>
  <c r="I203" i="1"/>
  <c r="J203" i="1"/>
  <c r="K203" i="1"/>
  <c r="F185" i="1"/>
  <c r="G185" i="1"/>
  <c r="H185" i="1"/>
  <c r="I185" i="1"/>
  <c r="J185" i="1"/>
  <c r="K185" i="1"/>
  <c r="F201" i="1"/>
  <c r="G201" i="1"/>
  <c r="H201" i="1"/>
  <c r="I201" i="1"/>
  <c r="J201" i="1"/>
  <c r="K201" i="1"/>
  <c r="F208" i="1"/>
  <c r="G208" i="1"/>
  <c r="H208" i="1"/>
  <c r="I208" i="1"/>
  <c r="J208" i="1"/>
  <c r="K208" i="1"/>
  <c r="F125" i="1"/>
  <c r="G125" i="1"/>
  <c r="H125" i="1"/>
  <c r="I125" i="1"/>
  <c r="J125" i="1"/>
  <c r="K125" i="1"/>
  <c r="F148" i="1"/>
  <c r="G148" i="1"/>
  <c r="H148" i="1"/>
  <c r="I148" i="1"/>
  <c r="J148" i="1"/>
  <c r="K148" i="1"/>
  <c r="F234" i="1"/>
  <c r="G234" i="1"/>
  <c r="H234" i="1"/>
  <c r="I234" i="1"/>
  <c r="J234" i="1"/>
  <c r="K234" i="1"/>
  <c r="F146" i="1"/>
  <c r="G146" i="1"/>
  <c r="H146" i="1"/>
  <c r="I146" i="1"/>
  <c r="J146" i="1"/>
  <c r="K146" i="1"/>
  <c r="F92" i="1"/>
  <c r="G92" i="1"/>
  <c r="H92" i="1"/>
  <c r="I92" i="1"/>
  <c r="J92" i="1"/>
  <c r="K92" i="1"/>
  <c r="F85" i="1"/>
  <c r="G85" i="1"/>
  <c r="H85" i="1"/>
  <c r="I85" i="1"/>
  <c r="J85" i="1"/>
  <c r="K85" i="1"/>
  <c r="F79" i="1"/>
  <c r="G79" i="1"/>
  <c r="H79" i="1"/>
  <c r="I79" i="1"/>
  <c r="J79" i="1"/>
  <c r="K79" i="1"/>
  <c r="F78" i="1"/>
  <c r="G78" i="1"/>
  <c r="H78" i="1"/>
  <c r="I78" i="1"/>
  <c r="J78" i="1"/>
  <c r="K78" i="1"/>
  <c r="F209" i="1"/>
  <c r="G209" i="1"/>
  <c r="H209" i="1"/>
  <c r="I209" i="1"/>
  <c r="J209" i="1"/>
  <c r="K209" i="1"/>
  <c r="F178" i="1"/>
  <c r="G178" i="1"/>
  <c r="H178" i="1"/>
  <c r="I178" i="1"/>
  <c r="J178" i="1"/>
  <c r="K178" i="1"/>
  <c r="F186" i="1"/>
  <c r="G186" i="1"/>
  <c r="H186" i="1"/>
  <c r="I186" i="1"/>
  <c r="J186" i="1"/>
  <c r="K186" i="1"/>
  <c r="F177" i="1"/>
  <c r="G177" i="1"/>
  <c r="H177" i="1"/>
  <c r="I177" i="1"/>
  <c r="J177" i="1"/>
  <c r="K177" i="1"/>
  <c r="F236" i="1"/>
  <c r="G236" i="1"/>
  <c r="H236" i="1"/>
  <c r="I236" i="1"/>
  <c r="J236" i="1"/>
  <c r="K236" i="1"/>
  <c r="F108" i="1"/>
  <c r="G108" i="1"/>
  <c r="H108" i="1"/>
  <c r="I108" i="1"/>
  <c r="J108" i="1"/>
  <c r="K10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229" i="1"/>
  <c r="G229" i="1"/>
  <c r="H229" i="1"/>
  <c r="I229" i="1"/>
  <c r="J229" i="1"/>
  <c r="K229" i="1"/>
  <c r="F112" i="1"/>
  <c r="G112" i="1"/>
  <c r="H112" i="1"/>
  <c r="I112" i="1"/>
  <c r="J112" i="1"/>
  <c r="K112" i="1"/>
  <c r="F150" i="1"/>
  <c r="G150" i="1"/>
  <c r="H150" i="1"/>
  <c r="I150" i="1"/>
  <c r="J150" i="1"/>
  <c r="K150" i="1"/>
  <c r="F206" i="1"/>
  <c r="G206" i="1"/>
  <c r="H206" i="1"/>
  <c r="I206" i="1"/>
  <c r="J206" i="1"/>
  <c r="K206" i="1"/>
  <c r="F223" i="1"/>
  <c r="G223" i="1"/>
  <c r="H223" i="1"/>
  <c r="I223" i="1"/>
  <c r="J223" i="1"/>
  <c r="K223" i="1"/>
  <c r="F136" i="1"/>
  <c r="G136" i="1"/>
  <c r="H136" i="1"/>
  <c r="I136" i="1"/>
  <c r="J136" i="1"/>
  <c r="K136" i="1"/>
  <c r="F194" i="1"/>
  <c r="G194" i="1"/>
  <c r="H194" i="1"/>
  <c r="I194" i="1"/>
  <c r="J194" i="1"/>
  <c r="K194" i="1"/>
  <c r="F138" i="1"/>
  <c r="G138" i="1"/>
  <c r="H138" i="1"/>
  <c r="I138" i="1"/>
  <c r="J138" i="1"/>
  <c r="K138" i="1"/>
  <c r="F187" i="1"/>
  <c r="G187" i="1"/>
  <c r="H187" i="1"/>
  <c r="I187" i="1"/>
  <c r="J187" i="1"/>
  <c r="K187" i="1"/>
  <c r="F184" i="1"/>
  <c r="G184" i="1"/>
  <c r="H184" i="1"/>
  <c r="I184" i="1"/>
  <c r="J184" i="1"/>
  <c r="K184" i="1"/>
  <c r="F207" i="1"/>
  <c r="G207" i="1"/>
  <c r="H207" i="1"/>
  <c r="I207" i="1"/>
  <c r="J207" i="1"/>
  <c r="K207" i="1"/>
  <c r="F180" i="1"/>
  <c r="G180" i="1"/>
  <c r="H180" i="1"/>
  <c r="I180" i="1"/>
  <c r="J180" i="1"/>
  <c r="K180" i="1"/>
  <c r="F211" i="1"/>
  <c r="G211" i="1"/>
  <c r="H211" i="1"/>
  <c r="I211" i="1"/>
  <c r="J211" i="1"/>
  <c r="K211" i="1"/>
  <c r="F137" i="1"/>
  <c r="G137" i="1"/>
  <c r="H137" i="1"/>
  <c r="I137" i="1"/>
  <c r="J137" i="1"/>
  <c r="K137" i="1"/>
  <c r="F191" i="1"/>
  <c r="G191" i="1"/>
  <c r="H191" i="1"/>
  <c r="I191" i="1"/>
  <c r="J191" i="1"/>
  <c r="K191" i="1"/>
  <c r="F144" i="1"/>
  <c r="G144" i="1"/>
  <c r="H144" i="1"/>
  <c r="I144" i="1"/>
  <c r="J144" i="1"/>
  <c r="K144" i="1"/>
  <c r="F225" i="1"/>
  <c r="G225" i="1"/>
  <c r="H225" i="1"/>
  <c r="I225" i="1"/>
  <c r="J225" i="1"/>
  <c r="K225" i="1"/>
  <c r="F81" i="1"/>
  <c r="G81" i="1"/>
  <c r="H81" i="1"/>
  <c r="I81" i="1"/>
  <c r="J81" i="1"/>
  <c r="K81" i="1"/>
  <c r="F96" i="1"/>
  <c r="G96" i="1"/>
  <c r="H96" i="1"/>
  <c r="I96" i="1"/>
  <c r="J96" i="1"/>
  <c r="K96" i="1"/>
  <c r="F197" i="1"/>
  <c r="G197" i="1"/>
  <c r="H197" i="1"/>
  <c r="I197" i="1"/>
  <c r="J197" i="1"/>
  <c r="K197" i="1"/>
  <c r="F190" i="1"/>
  <c r="G190" i="1"/>
  <c r="H190" i="1"/>
  <c r="I190" i="1"/>
  <c r="J190" i="1"/>
  <c r="K190" i="1"/>
  <c r="F153" i="1"/>
  <c r="G153" i="1"/>
  <c r="H153" i="1"/>
  <c r="I153" i="1"/>
  <c r="J153" i="1"/>
  <c r="K153" i="1"/>
  <c r="F77" i="1"/>
  <c r="G77" i="1"/>
  <c r="H77" i="1"/>
  <c r="I77" i="1"/>
  <c r="J77" i="1"/>
  <c r="K77" i="1"/>
  <c r="F94" i="1"/>
  <c r="G94" i="1"/>
  <c r="H94" i="1"/>
  <c r="I94" i="1"/>
  <c r="J94" i="1"/>
  <c r="K94" i="1"/>
  <c r="F91" i="1"/>
  <c r="G91" i="1"/>
  <c r="H91" i="1"/>
  <c r="I91" i="1"/>
  <c r="J91" i="1"/>
  <c r="K91" i="1"/>
  <c r="F118" i="1"/>
  <c r="G118" i="1"/>
  <c r="H118" i="1"/>
  <c r="I118" i="1"/>
  <c r="J118" i="1"/>
  <c r="K118" i="1"/>
  <c r="F83" i="1"/>
  <c r="G83" i="1"/>
  <c r="H83" i="1"/>
  <c r="I83" i="1"/>
  <c r="J83" i="1"/>
  <c r="K83" i="1"/>
  <c r="A159" i="1"/>
  <c r="A203" i="1"/>
  <c r="A185" i="1"/>
  <c r="A201" i="1"/>
  <c r="A208" i="1"/>
  <c r="A125" i="1"/>
  <c r="A148" i="1"/>
  <c r="A234" i="1"/>
  <c r="A146" i="1"/>
  <c r="A92" i="1"/>
  <c r="A85" i="1"/>
  <c r="A79" i="1"/>
  <c r="A78" i="1"/>
  <c r="A209" i="1"/>
  <c r="A178" i="1"/>
  <c r="A186" i="1"/>
  <c r="A177" i="1"/>
  <c r="A236" i="1"/>
  <c r="A108" i="1"/>
  <c r="A119" i="1"/>
  <c r="A120" i="1"/>
  <c r="A229" i="1"/>
  <c r="A112" i="1"/>
  <c r="A150" i="1"/>
  <c r="A206" i="1"/>
  <c r="A223" i="1"/>
  <c r="A136" i="1"/>
  <c r="A194" i="1"/>
  <c r="A138" i="1"/>
  <c r="A187" i="1"/>
  <c r="A184" i="1"/>
  <c r="A207" i="1"/>
  <c r="A180" i="1"/>
  <c r="A211" i="1"/>
  <c r="A137" i="1"/>
  <c r="A191" i="1"/>
  <c r="A144" i="1"/>
  <c r="A225" i="1"/>
  <c r="A81" i="1"/>
  <c r="A96" i="1"/>
  <c r="A197" i="1"/>
  <c r="A190" i="1"/>
  <c r="A153" i="1"/>
  <c r="A77" i="1"/>
  <c r="A94" i="1"/>
  <c r="A91" i="1"/>
  <c r="A118" i="1"/>
  <c r="A83" i="1"/>
  <c r="A76" i="1" l="1"/>
  <c r="F76" i="1"/>
  <c r="G76" i="1"/>
  <c r="H76" i="1"/>
  <c r="I76" i="1"/>
  <c r="J76" i="1"/>
  <c r="K76" i="1"/>
  <c r="A41" i="1"/>
  <c r="F41" i="1"/>
  <c r="G41" i="1"/>
  <c r="H41" i="1"/>
  <c r="I41" i="1"/>
  <c r="J41" i="1"/>
  <c r="K41" i="1"/>
  <c r="A100" i="1"/>
  <c r="F100" i="1"/>
  <c r="G100" i="1"/>
  <c r="H100" i="1"/>
  <c r="I100" i="1"/>
  <c r="J100" i="1"/>
  <c r="K100" i="1"/>
  <c r="A22" i="1"/>
  <c r="F22" i="1"/>
  <c r="G22" i="1"/>
  <c r="H22" i="1"/>
  <c r="I22" i="1"/>
  <c r="J22" i="1"/>
  <c r="K22" i="1"/>
  <c r="A237" i="1"/>
  <c r="F237" i="1"/>
  <c r="G237" i="1"/>
  <c r="H237" i="1"/>
  <c r="I237" i="1"/>
  <c r="J237" i="1"/>
  <c r="K237" i="1"/>
  <c r="A240" i="1"/>
  <c r="F240" i="1"/>
  <c r="G240" i="1"/>
  <c r="H240" i="1"/>
  <c r="I240" i="1"/>
  <c r="J240" i="1"/>
  <c r="K240" i="1"/>
  <c r="A230" i="1"/>
  <c r="F230" i="1"/>
  <c r="G230" i="1"/>
  <c r="H230" i="1"/>
  <c r="I230" i="1"/>
  <c r="J230" i="1"/>
  <c r="K230" i="1"/>
  <c r="A114" i="1"/>
  <c r="F114" i="1"/>
  <c r="G114" i="1"/>
  <c r="H114" i="1"/>
  <c r="I114" i="1"/>
  <c r="J114" i="1"/>
  <c r="K114" i="1"/>
  <c r="A80" i="1"/>
  <c r="F80" i="1"/>
  <c r="G80" i="1"/>
  <c r="H80" i="1"/>
  <c r="I80" i="1"/>
  <c r="J80" i="1"/>
  <c r="K80" i="1"/>
  <c r="A16" i="1"/>
  <c r="F16" i="1"/>
  <c r="G16" i="1"/>
  <c r="H16" i="1"/>
  <c r="I16" i="1"/>
  <c r="J16" i="1"/>
  <c r="K16" i="1"/>
  <c r="A238" i="1"/>
  <c r="F238" i="1"/>
  <c r="G238" i="1"/>
  <c r="H238" i="1"/>
  <c r="I238" i="1"/>
  <c r="J238" i="1"/>
  <c r="K238" i="1"/>
  <c r="A233" i="1"/>
  <c r="F233" i="1"/>
  <c r="G233" i="1"/>
  <c r="H233" i="1"/>
  <c r="I233" i="1"/>
  <c r="J233" i="1"/>
  <c r="K233" i="1"/>
  <c r="A215" i="1"/>
  <c r="F215" i="1"/>
  <c r="G215" i="1"/>
  <c r="H215" i="1"/>
  <c r="I215" i="1"/>
  <c r="J215" i="1"/>
  <c r="K215" i="1"/>
  <c r="A57" i="1"/>
  <c r="F57" i="1"/>
  <c r="G57" i="1"/>
  <c r="H57" i="1"/>
  <c r="I57" i="1"/>
  <c r="J57" i="1"/>
  <c r="K57" i="1"/>
  <c r="A20" i="1"/>
  <c r="F20" i="1"/>
  <c r="G20" i="1"/>
  <c r="H20" i="1"/>
  <c r="I20" i="1"/>
  <c r="J20" i="1"/>
  <c r="K20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64" i="1"/>
  <c r="F164" i="1"/>
  <c r="G164" i="1"/>
  <c r="H164" i="1"/>
  <c r="I164" i="1"/>
  <c r="J164" i="1"/>
  <c r="K164" i="1"/>
  <c r="A60" i="1"/>
  <c r="F60" i="1"/>
  <c r="G60" i="1"/>
  <c r="H60" i="1"/>
  <c r="I60" i="1"/>
  <c r="J60" i="1"/>
  <c r="K60" i="1"/>
  <c r="A113" i="1"/>
  <c r="F113" i="1"/>
  <c r="G113" i="1"/>
  <c r="H113" i="1"/>
  <c r="I113" i="1"/>
  <c r="J113" i="1"/>
  <c r="K113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1" i="1"/>
  <c r="F221" i="1"/>
  <c r="G221" i="1"/>
  <c r="H221" i="1"/>
  <c r="I221" i="1"/>
  <c r="J221" i="1"/>
  <c r="K221" i="1"/>
  <c r="A54" i="1"/>
  <c r="F54" i="1"/>
  <c r="G54" i="1"/>
  <c r="H54" i="1"/>
  <c r="I54" i="1"/>
  <c r="J54" i="1"/>
  <c r="K54" i="1"/>
  <c r="A239" i="1"/>
  <c r="F239" i="1"/>
  <c r="G239" i="1"/>
  <c r="H239" i="1"/>
  <c r="I239" i="1"/>
  <c r="J239" i="1"/>
  <c r="K239" i="1"/>
  <c r="A128" i="1"/>
  <c r="F128" i="1"/>
  <c r="G128" i="1"/>
  <c r="H128" i="1"/>
  <c r="I128" i="1"/>
  <c r="J128" i="1"/>
  <c r="K128" i="1"/>
  <c r="A160" i="1"/>
  <c r="F160" i="1"/>
  <c r="G160" i="1"/>
  <c r="H160" i="1"/>
  <c r="I160" i="1"/>
  <c r="J160" i="1"/>
  <c r="K160" i="1"/>
  <c r="A226" i="1"/>
  <c r="F226" i="1"/>
  <c r="G226" i="1"/>
  <c r="H226" i="1"/>
  <c r="I226" i="1"/>
  <c r="J226" i="1"/>
  <c r="K226" i="1"/>
  <c r="A133" i="1"/>
  <c r="F133" i="1"/>
  <c r="G133" i="1"/>
  <c r="H133" i="1"/>
  <c r="I133" i="1"/>
  <c r="J133" i="1"/>
  <c r="K133" i="1"/>
  <c r="A21" i="1"/>
  <c r="F21" i="1"/>
  <c r="G21" i="1"/>
  <c r="H21" i="1"/>
  <c r="I21" i="1"/>
  <c r="J21" i="1"/>
  <c r="K21" i="1"/>
  <c r="A106" i="1"/>
  <c r="A227" i="1"/>
  <c r="A154" i="1"/>
  <c r="A105" i="1"/>
  <c r="A13" i="1"/>
  <c r="A29" i="1"/>
  <c r="A7" i="1"/>
  <c r="A157" i="1"/>
  <c r="A205" i="1"/>
  <c r="A165" i="1"/>
  <c r="A189" i="1"/>
  <c r="A218" i="1"/>
  <c r="A217" i="1"/>
  <c r="A123" i="1"/>
  <c r="A34" i="1"/>
  <c r="A124" i="1"/>
  <c r="A127" i="1"/>
  <c r="A132" i="1"/>
  <c r="A139" i="1"/>
  <c r="A65" i="1"/>
  <c r="A151" i="1"/>
  <c r="A62" i="1"/>
  <c r="A31" i="1"/>
  <c r="F106" i="1"/>
  <c r="G106" i="1"/>
  <c r="H106" i="1"/>
  <c r="I106" i="1"/>
  <c r="J106" i="1"/>
  <c r="K106" i="1"/>
  <c r="F227" i="1"/>
  <c r="G227" i="1"/>
  <c r="H227" i="1"/>
  <c r="I227" i="1"/>
  <c r="J227" i="1"/>
  <c r="K227" i="1"/>
  <c r="F154" i="1"/>
  <c r="G154" i="1"/>
  <c r="H154" i="1"/>
  <c r="I154" i="1"/>
  <c r="J154" i="1"/>
  <c r="K154" i="1"/>
  <c r="F105" i="1"/>
  <c r="G105" i="1"/>
  <c r="H105" i="1"/>
  <c r="I105" i="1"/>
  <c r="J105" i="1"/>
  <c r="K105" i="1"/>
  <c r="F13" i="1"/>
  <c r="G13" i="1"/>
  <c r="H13" i="1"/>
  <c r="I13" i="1"/>
  <c r="J13" i="1"/>
  <c r="K13" i="1"/>
  <c r="F29" i="1"/>
  <c r="G29" i="1"/>
  <c r="H29" i="1"/>
  <c r="I29" i="1"/>
  <c r="J29" i="1"/>
  <c r="K29" i="1"/>
  <c r="F7" i="1"/>
  <c r="G7" i="1"/>
  <c r="H7" i="1"/>
  <c r="I7" i="1"/>
  <c r="J7" i="1"/>
  <c r="K7" i="1"/>
  <c r="F157" i="1"/>
  <c r="G157" i="1"/>
  <c r="H157" i="1"/>
  <c r="I157" i="1"/>
  <c r="J157" i="1"/>
  <c r="K157" i="1"/>
  <c r="F205" i="1"/>
  <c r="G205" i="1"/>
  <c r="H205" i="1"/>
  <c r="I205" i="1"/>
  <c r="J205" i="1"/>
  <c r="K205" i="1"/>
  <c r="F165" i="1"/>
  <c r="G165" i="1"/>
  <c r="H165" i="1"/>
  <c r="I165" i="1"/>
  <c r="J165" i="1"/>
  <c r="K165" i="1"/>
  <c r="F189" i="1"/>
  <c r="G189" i="1"/>
  <c r="H189" i="1"/>
  <c r="I189" i="1"/>
  <c r="J189" i="1"/>
  <c r="K18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123" i="1"/>
  <c r="G123" i="1"/>
  <c r="H123" i="1"/>
  <c r="I123" i="1"/>
  <c r="J123" i="1"/>
  <c r="K123" i="1"/>
  <c r="F34" i="1"/>
  <c r="G34" i="1"/>
  <c r="H34" i="1"/>
  <c r="I34" i="1"/>
  <c r="J34" i="1"/>
  <c r="K34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F132" i="1"/>
  <c r="G132" i="1"/>
  <c r="H132" i="1"/>
  <c r="I132" i="1"/>
  <c r="J132" i="1"/>
  <c r="K132" i="1"/>
  <c r="F139" i="1"/>
  <c r="G139" i="1"/>
  <c r="H139" i="1"/>
  <c r="I139" i="1"/>
  <c r="J139" i="1"/>
  <c r="K139" i="1"/>
  <c r="F65" i="1"/>
  <c r="G65" i="1"/>
  <c r="H65" i="1"/>
  <c r="I65" i="1"/>
  <c r="J65" i="1"/>
  <c r="K65" i="1"/>
  <c r="F151" i="1"/>
  <c r="G151" i="1"/>
  <c r="H151" i="1"/>
  <c r="I151" i="1"/>
  <c r="J151" i="1"/>
  <c r="K151" i="1"/>
  <c r="F62" i="1"/>
  <c r="G62" i="1"/>
  <c r="H62" i="1"/>
  <c r="I62" i="1"/>
  <c r="J62" i="1"/>
  <c r="K62" i="1"/>
  <c r="F31" i="1"/>
  <c r="G31" i="1"/>
  <c r="H31" i="1"/>
  <c r="I31" i="1"/>
  <c r="J31" i="1"/>
  <c r="K31" i="1"/>
  <c r="A44" i="1" l="1"/>
  <c r="A193" i="1"/>
  <c r="F44" i="1"/>
  <c r="G44" i="1"/>
  <c r="H44" i="1"/>
  <c r="I44" i="1"/>
  <c r="J44" i="1"/>
  <c r="K44" i="1"/>
  <c r="F193" i="1"/>
  <c r="G193" i="1"/>
  <c r="H193" i="1"/>
  <c r="I193" i="1"/>
  <c r="J193" i="1"/>
  <c r="K193" i="1"/>
  <c r="A115" i="1"/>
  <c r="F115" i="1"/>
  <c r="G115" i="1"/>
  <c r="H115" i="1"/>
  <c r="I115" i="1"/>
  <c r="J115" i="1"/>
  <c r="K115" i="1"/>
  <c r="A63" i="1"/>
  <c r="F63" i="1"/>
  <c r="G63" i="1"/>
  <c r="H63" i="1"/>
  <c r="I63" i="1"/>
  <c r="J63" i="1"/>
  <c r="K63" i="1"/>
  <c r="F26" i="1" l="1"/>
  <c r="G26" i="1"/>
  <c r="H26" i="1"/>
  <c r="I26" i="1"/>
  <c r="J26" i="1"/>
  <c r="K26" i="1"/>
  <c r="F87" i="1"/>
  <c r="G87" i="1"/>
  <c r="H87" i="1"/>
  <c r="I87" i="1"/>
  <c r="J87" i="1"/>
  <c r="K87" i="1"/>
  <c r="F86" i="1"/>
  <c r="G86" i="1"/>
  <c r="H86" i="1"/>
  <c r="I86" i="1"/>
  <c r="J86" i="1"/>
  <c r="K86" i="1"/>
  <c r="F40" i="1"/>
  <c r="G40" i="1"/>
  <c r="H40" i="1"/>
  <c r="I40" i="1"/>
  <c r="J40" i="1"/>
  <c r="K40" i="1"/>
  <c r="F82" i="1"/>
  <c r="G82" i="1"/>
  <c r="H82" i="1"/>
  <c r="I82" i="1"/>
  <c r="J82" i="1"/>
  <c r="K82" i="1"/>
  <c r="F10" i="1"/>
  <c r="G10" i="1"/>
  <c r="H10" i="1"/>
  <c r="I10" i="1"/>
  <c r="J10" i="1"/>
  <c r="K10" i="1"/>
  <c r="F11" i="1"/>
  <c r="G11" i="1"/>
  <c r="H11" i="1"/>
  <c r="I11" i="1"/>
  <c r="J11" i="1"/>
  <c r="K11" i="1"/>
  <c r="F88" i="1"/>
  <c r="G88" i="1"/>
  <c r="H88" i="1"/>
  <c r="I88" i="1"/>
  <c r="J88" i="1"/>
  <c r="K88" i="1"/>
  <c r="F70" i="1"/>
  <c r="G70" i="1"/>
  <c r="H70" i="1"/>
  <c r="I70" i="1"/>
  <c r="J70" i="1"/>
  <c r="K70" i="1"/>
  <c r="F104" i="1"/>
  <c r="G104" i="1"/>
  <c r="H104" i="1"/>
  <c r="I104" i="1"/>
  <c r="J104" i="1"/>
  <c r="K104" i="1"/>
  <c r="F224" i="1"/>
  <c r="G224" i="1"/>
  <c r="H224" i="1"/>
  <c r="I224" i="1"/>
  <c r="J224" i="1"/>
  <c r="K224" i="1"/>
  <c r="F200" i="1"/>
  <c r="G200" i="1"/>
  <c r="H200" i="1"/>
  <c r="I200" i="1"/>
  <c r="J200" i="1"/>
  <c r="K200" i="1"/>
  <c r="F179" i="1"/>
  <c r="G179" i="1"/>
  <c r="H179" i="1"/>
  <c r="I179" i="1"/>
  <c r="J179" i="1"/>
  <c r="K179" i="1"/>
  <c r="F135" i="1"/>
  <c r="G135" i="1"/>
  <c r="H135" i="1"/>
  <c r="I135" i="1"/>
  <c r="J135" i="1"/>
  <c r="K135" i="1"/>
  <c r="F161" i="1"/>
  <c r="G161" i="1"/>
  <c r="H161" i="1"/>
  <c r="I161" i="1"/>
  <c r="J161" i="1"/>
  <c r="K161" i="1"/>
  <c r="F30" i="1"/>
  <c r="G30" i="1"/>
  <c r="H30" i="1"/>
  <c r="I30" i="1"/>
  <c r="J30" i="1"/>
  <c r="K30" i="1"/>
  <c r="F9" i="1"/>
  <c r="G9" i="1"/>
  <c r="H9" i="1"/>
  <c r="I9" i="1"/>
  <c r="J9" i="1"/>
  <c r="K9" i="1"/>
  <c r="F25" i="1"/>
  <c r="G25" i="1"/>
  <c r="H25" i="1"/>
  <c r="I25" i="1"/>
  <c r="J25" i="1"/>
  <c r="K25" i="1"/>
  <c r="F73" i="1"/>
  <c r="G73" i="1"/>
  <c r="H73" i="1"/>
  <c r="I73" i="1"/>
  <c r="J73" i="1"/>
  <c r="K73" i="1"/>
  <c r="F53" i="1"/>
  <c r="G53" i="1"/>
  <c r="H53" i="1"/>
  <c r="I53" i="1"/>
  <c r="J53" i="1"/>
  <c r="K53" i="1"/>
  <c r="F102" i="1"/>
  <c r="G102" i="1"/>
  <c r="H102" i="1"/>
  <c r="I102" i="1"/>
  <c r="J102" i="1"/>
  <c r="K102" i="1"/>
  <c r="F158" i="1"/>
  <c r="G158" i="1"/>
  <c r="H158" i="1"/>
  <c r="I158" i="1"/>
  <c r="J158" i="1"/>
  <c r="K158" i="1"/>
  <c r="F174" i="1"/>
  <c r="G174" i="1"/>
  <c r="H174" i="1"/>
  <c r="I174" i="1"/>
  <c r="J174" i="1"/>
  <c r="K174" i="1"/>
  <c r="F199" i="1"/>
  <c r="G199" i="1"/>
  <c r="H199" i="1"/>
  <c r="I199" i="1"/>
  <c r="J199" i="1"/>
  <c r="K199" i="1"/>
  <c r="F28" i="1"/>
  <c r="G28" i="1"/>
  <c r="H28" i="1"/>
  <c r="I28" i="1"/>
  <c r="J28" i="1"/>
  <c r="K28" i="1"/>
  <c r="F235" i="1"/>
  <c r="G235" i="1"/>
  <c r="H235" i="1"/>
  <c r="I235" i="1"/>
  <c r="J235" i="1"/>
  <c r="K235" i="1"/>
  <c r="F36" i="1"/>
  <c r="G36" i="1"/>
  <c r="H36" i="1"/>
  <c r="I36" i="1"/>
  <c r="J36" i="1"/>
  <c r="K36" i="1"/>
  <c r="F232" i="1"/>
  <c r="G232" i="1"/>
  <c r="H232" i="1"/>
  <c r="I232" i="1"/>
  <c r="J232" i="1"/>
  <c r="K232" i="1"/>
  <c r="F39" i="1"/>
  <c r="G39" i="1"/>
  <c r="H39" i="1"/>
  <c r="I39" i="1"/>
  <c r="J39" i="1"/>
  <c r="K39" i="1"/>
  <c r="F97" i="1"/>
  <c r="G97" i="1"/>
  <c r="H97" i="1"/>
  <c r="I97" i="1"/>
  <c r="J97" i="1"/>
  <c r="K97" i="1"/>
  <c r="F12" i="1"/>
  <c r="G12" i="1"/>
  <c r="H12" i="1"/>
  <c r="I12" i="1"/>
  <c r="J12" i="1"/>
  <c r="K12" i="1"/>
  <c r="F117" i="1"/>
  <c r="G117" i="1"/>
  <c r="H117" i="1"/>
  <c r="I117" i="1"/>
  <c r="J117" i="1"/>
  <c r="K117" i="1"/>
  <c r="F38" i="1"/>
  <c r="G38" i="1"/>
  <c r="H38" i="1"/>
  <c r="I38" i="1"/>
  <c r="J38" i="1"/>
  <c r="K38" i="1"/>
  <c r="F61" i="1"/>
  <c r="G61" i="1"/>
  <c r="H61" i="1"/>
  <c r="I61" i="1"/>
  <c r="J61" i="1"/>
  <c r="K61" i="1"/>
  <c r="F95" i="1"/>
  <c r="G95" i="1"/>
  <c r="H95" i="1"/>
  <c r="I95" i="1"/>
  <c r="J95" i="1"/>
  <c r="K95" i="1"/>
  <c r="F32" i="1"/>
  <c r="G32" i="1"/>
  <c r="H32" i="1"/>
  <c r="I32" i="1"/>
  <c r="J32" i="1"/>
  <c r="K32" i="1"/>
  <c r="F84" i="1"/>
  <c r="G84" i="1"/>
  <c r="H84" i="1"/>
  <c r="I84" i="1"/>
  <c r="J84" i="1"/>
  <c r="K84" i="1"/>
  <c r="F8" i="1"/>
  <c r="G8" i="1"/>
  <c r="H8" i="1"/>
  <c r="I8" i="1"/>
  <c r="J8" i="1"/>
  <c r="K8" i="1"/>
  <c r="F42" i="1"/>
  <c r="G42" i="1"/>
  <c r="H42" i="1"/>
  <c r="I42" i="1"/>
  <c r="J42" i="1"/>
  <c r="K42" i="1"/>
  <c r="F89" i="1"/>
  <c r="G89" i="1"/>
  <c r="H89" i="1"/>
  <c r="I89" i="1"/>
  <c r="J89" i="1"/>
  <c r="K89" i="1"/>
  <c r="F121" i="1"/>
  <c r="G121" i="1"/>
  <c r="H121" i="1"/>
  <c r="I121" i="1"/>
  <c r="J121" i="1"/>
  <c r="K121" i="1"/>
  <c r="F141" i="1"/>
  <c r="G141" i="1"/>
  <c r="H141" i="1"/>
  <c r="I141" i="1"/>
  <c r="J141" i="1"/>
  <c r="K141" i="1"/>
  <c r="F33" i="1"/>
  <c r="G33" i="1"/>
  <c r="H33" i="1"/>
  <c r="I33" i="1"/>
  <c r="J33" i="1"/>
  <c r="K33" i="1"/>
  <c r="F64" i="1"/>
  <c r="G64" i="1"/>
  <c r="H64" i="1"/>
  <c r="I64" i="1"/>
  <c r="J64" i="1"/>
  <c r="K64" i="1"/>
  <c r="F15" i="1"/>
  <c r="G15" i="1"/>
  <c r="H15" i="1"/>
  <c r="I15" i="1"/>
  <c r="J15" i="1"/>
  <c r="K15" i="1"/>
  <c r="F181" i="1"/>
  <c r="G181" i="1"/>
  <c r="H181" i="1"/>
  <c r="I181" i="1"/>
  <c r="J181" i="1"/>
  <c r="K181" i="1"/>
  <c r="F222" i="1"/>
  <c r="G222" i="1"/>
  <c r="H222" i="1"/>
  <c r="I222" i="1"/>
  <c r="J222" i="1"/>
  <c r="K222" i="1"/>
  <c r="F147" i="1"/>
  <c r="G147" i="1"/>
  <c r="H147" i="1"/>
  <c r="I147" i="1"/>
  <c r="J147" i="1"/>
  <c r="K147" i="1"/>
  <c r="F56" i="1"/>
  <c r="G56" i="1"/>
  <c r="H56" i="1"/>
  <c r="I56" i="1"/>
  <c r="J56" i="1"/>
  <c r="K56" i="1"/>
  <c r="F172" i="1"/>
  <c r="G172" i="1"/>
  <c r="H172" i="1"/>
  <c r="I172" i="1"/>
  <c r="J172" i="1"/>
  <c r="K172" i="1"/>
  <c r="F18" i="1"/>
  <c r="G18" i="1"/>
  <c r="H18" i="1"/>
  <c r="I18" i="1"/>
  <c r="J18" i="1"/>
  <c r="K18" i="1"/>
  <c r="F58" i="1"/>
  <c r="G58" i="1"/>
  <c r="H58" i="1"/>
  <c r="I58" i="1"/>
  <c r="J58" i="1"/>
  <c r="K58" i="1"/>
  <c r="F210" i="1"/>
  <c r="G210" i="1"/>
  <c r="H210" i="1"/>
  <c r="I210" i="1"/>
  <c r="J210" i="1"/>
  <c r="K210" i="1"/>
  <c r="F55" i="1"/>
  <c r="G55" i="1"/>
  <c r="H55" i="1"/>
  <c r="I55" i="1"/>
  <c r="J55" i="1"/>
  <c r="K55" i="1"/>
  <c r="F116" i="1"/>
  <c r="G116" i="1"/>
  <c r="H116" i="1"/>
  <c r="I116" i="1"/>
  <c r="J116" i="1"/>
  <c r="K116" i="1"/>
  <c r="F37" i="1"/>
  <c r="G37" i="1"/>
  <c r="H37" i="1"/>
  <c r="I37" i="1"/>
  <c r="J37" i="1"/>
  <c r="K37" i="1"/>
  <c r="F19" i="1"/>
  <c r="G19" i="1"/>
  <c r="H19" i="1"/>
  <c r="I19" i="1"/>
  <c r="J19" i="1"/>
  <c r="K19" i="1"/>
  <c r="F219" i="1"/>
  <c r="G219" i="1"/>
  <c r="H219" i="1"/>
  <c r="I219" i="1"/>
  <c r="J219" i="1"/>
  <c r="K219" i="1"/>
  <c r="F152" i="1"/>
  <c r="G152" i="1"/>
  <c r="H152" i="1"/>
  <c r="I152" i="1"/>
  <c r="J152" i="1"/>
  <c r="K152" i="1"/>
  <c r="F155" i="1"/>
  <c r="G155" i="1"/>
  <c r="H155" i="1"/>
  <c r="I155" i="1"/>
  <c r="J155" i="1"/>
  <c r="K155" i="1"/>
  <c r="F216" i="1"/>
  <c r="G216" i="1"/>
  <c r="H216" i="1"/>
  <c r="I216" i="1"/>
  <c r="J216" i="1"/>
  <c r="K216" i="1"/>
  <c r="F17" i="1"/>
  <c r="G17" i="1"/>
  <c r="H17" i="1"/>
  <c r="I17" i="1"/>
  <c r="J17" i="1"/>
  <c r="K17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198" i="1"/>
  <c r="G198" i="1"/>
  <c r="H198" i="1"/>
  <c r="I198" i="1"/>
  <c r="J198" i="1"/>
  <c r="K198" i="1"/>
  <c r="F14" i="1"/>
  <c r="G14" i="1"/>
  <c r="H14" i="1"/>
  <c r="I14" i="1"/>
  <c r="J14" i="1"/>
  <c r="K14" i="1"/>
  <c r="F188" i="1"/>
  <c r="G188" i="1"/>
  <c r="H188" i="1"/>
  <c r="I188" i="1"/>
  <c r="J188" i="1"/>
  <c r="K188" i="1"/>
  <c r="F149" i="1"/>
  <c r="G149" i="1"/>
  <c r="H149" i="1"/>
  <c r="I149" i="1"/>
  <c r="J149" i="1"/>
  <c r="K149" i="1"/>
  <c r="F183" i="1"/>
  <c r="G183" i="1"/>
  <c r="H183" i="1"/>
  <c r="I183" i="1"/>
  <c r="J183" i="1"/>
  <c r="K183" i="1"/>
  <c r="F140" i="1"/>
  <c r="G140" i="1"/>
  <c r="H140" i="1"/>
  <c r="I140" i="1"/>
  <c r="J140" i="1"/>
  <c r="K140" i="1"/>
  <c r="F131" i="1"/>
  <c r="G131" i="1"/>
  <c r="H131" i="1"/>
  <c r="I131" i="1"/>
  <c r="J131" i="1"/>
  <c r="K131" i="1"/>
  <c r="F6" i="1"/>
  <c r="G6" i="1"/>
  <c r="H6" i="1"/>
  <c r="I6" i="1"/>
  <c r="J6" i="1"/>
  <c r="K6" i="1"/>
  <c r="F166" i="1"/>
  <c r="G166" i="1"/>
  <c r="H166" i="1"/>
  <c r="I166" i="1"/>
  <c r="J166" i="1"/>
  <c r="K166" i="1"/>
  <c r="F162" i="1"/>
  <c r="G162" i="1"/>
  <c r="H162" i="1"/>
  <c r="I162" i="1"/>
  <c r="J162" i="1"/>
  <c r="K162" i="1"/>
  <c r="F145" i="1"/>
  <c r="G145" i="1"/>
  <c r="H145" i="1"/>
  <c r="I145" i="1"/>
  <c r="J145" i="1"/>
  <c r="K145" i="1"/>
  <c r="F68" i="1"/>
  <c r="G68" i="1"/>
  <c r="H68" i="1"/>
  <c r="I68" i="1"/>
  <c r="J68" i="1"/>
  <c r="K68" i="1"/>
  <c r="F50" i="1"/>
  <c r="G50" i="1"/>
  <c r="H50" i="1"/>
  <c r="I50" i="1"/>
  <c r="J50" i="1"/>
  <c r="K50" i="1"/>
  <c r="F47" i="1"/>
  <c r="G47" i="1"/>
  <c r="H47" i="1"/>
  <c r="I47" i="1"/>
  <c r="J47" i="1"/>
  <c r="K47" i="1"/>
  <c r="A228" i="1"/>
  <c r="A26" i="1"/>
  <c r="A87" i="1"/>
  <c r="A86" i="1"/>
  <c r="A40" i="1"/>
  <c r="A82" i="1"/>
  <c r="A10" i="1"/>
  <c r="A11" i="1"/>
  <c r="A88" i="1"/>
  <c r="A70" i="1"/>
  <c r="A104" i="1"/>
  <c r="A224" i="1"/>
  <c r="A200" i="1"/>
  <c r="A179" i="1"/>
  <c r="A135" i="1"/>
  <c r="A161" i="1"/>
  <c r="A30" i="1"/>
  <c r="A9" i="1"/>
  <c r="A25" i="1"/>
  <c r="A73" i="1"/>
  <c r="A53" i="1"/>
  <c r="A102" i="1"/>
  <c r="A158" i="1"/>
  <c r="A174" i="1"/>
  <c r="A199" i="1"/>
  <c r="A28" i="1"/>
  <c r="A235" i="1"/>
  <c r="A36" i="1"/>
  <c r="A232" i="1"/>
  <c r="A39" i="1"/>
  <c r="A97" i="1"/>
  <c r="A12" i="1"/>
  <c r="A117" i="1"/>
  <c r="A38" i="1"/>
  <c r="A61" i="1"/>
  <c r="A95" i="1"/>
  <c r="A32" i="1"/>
  <c r="A84" i="1"/>
  <c r="A8" i="1"/>
  <c r="A42" i="1"/>
  <c r="A89" i="1"/>
  <c r="A121" i="1"/>
  <c r="A141" i="1"/>
  <c r="A33" i="1"/>
  <c r="A64" i="1"/>
  <c r="A15" i="1"/>
  <c r="A181" i="1"/>
  <c r="A222" i="1"/>
  <c r="A147" i="1"/>
  <c r="A56" i="1"/>
  <c r="A172" i="1"/>
  <c r="A18" i="1"/>
  <c r="A58" i="1"/>
  <c r="A210" i="1"/>
  <c r="A55" i="1"/>
  <c r="A116" i="1"/>
  <c r="A37" i="1"/>
  <c r="A19" i="1"/>
  <c r="A219" i="1"/>
  <c r="A152" i="1"/>
  <c r="A155" i="1"/>
  <c r="A216" i="1"/>
  <c r="A17" i="1"/>
  <c r="A213" i="1"/>
  <c r="A212" i="1"/>
  <c r="A198" i="1"/>
  <c r="A14" i="1"/>
  <c r="A188" i="1"/>
  <c r="A149" i="1"/>
  <c r="A183" i="1"/>
  <c r="A140" i="1"/>
  <c r="A131" i="1"/>
  <c r="A6" i="1"/>
  <c r="A166" i="1"/>
  <c r="A162" i="1"/>
  <c r="A145" i="1"/>
  <c r="A68" i="1"/>
  <c r="A50" i="1"/>
  <c r="A47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228" i="1"/>
  <c r="G228" i="1"/>
  <c r="H228" i="1"/>
  <c r="I228" i="1"/>
  <c r="J228" i="1"/>
  <c r="K228" i="1"/>
  <c r="F35" i="1"/>
  <c r="G35" i="1"/>
  <c r="H35" i="1"/>
  <c r="I35" i="1"/>
  <c r="J35" i="1"/>
  <c r="K35" i="1"/>
  <c r="F49" i="1"/>
  <c r="G49" i="1"/>
  <c r="H49" i="1"/>
  <c r="I49" i="1"/>
  <c r="J49" i="1"/>
  <c r="K49" i="1"/>
  <c r="F90" i="1"/>
  <c r="G90" i="1"/>
  <c r="H90" i="1"/>
  <c r="I90" i="1"/>
  <c r="J90" i="1"/>
  <c r="K90" i="1"/>
  <c r="F46" i="1"/>
  <c r="G46" i="1"/>
  <c r="H46" i="1"/>
  <c r="I46" i="1"/>
  <c r="J46" i="1"/>
  <c r="K46" i="1"/>
  <c r="F107" i="1"/>
  <c r="G107" i="1"/>
  <c r="H107" i="1"/>
  <c r="I107" i="1"/>
  <c r="J107" i="1"/>
  <c r="K107" i="1"/>
  <c r="F101" i="1"/>
  <c r="G101" i="1"/>
  <c r="H101" i="1"/>
  <c r="I101" i="1"/>
  <c r="J101" i="1"/>
  <c r="K101" i="1"/>
  <c r="F156" i="1"/>
  <c r="G156" i="1"/>
  <c r="H156" i="1"/>
  <c r="I156" i="1"/>
  <c r="J156" i="1"/>
  <c r="K156" i="1"/>
  <c r="F43" i="1"/>
  <c r="G43" i="1"/>
  <c r="H43" i="1"/>
  <c r="I43" i="1"/>
  <c r="J43" i="1"/>
  <c r="K43" i="1"/>
  <c r="F51" i="1"/>
  <c r="G51" i="1"/>
  <c r="H51" i="1"/>
  <c r="I51" i="1"/>
  <c r="J51" i="1"/>
  <c r="K51" i="1"/>
  <c r="F27" i="1"/>
  <c r="G27" i="1"/>
  <c r="H27" i="1"/>
  <c r="I27" i="1"/>
  <c r="J27" i="1"/>
  <c r="K27" i="1"/>
  <c r="F176" i="1"/>
  <c r="G176" i="1"/>
  <c r="H176" i="1"/>
  <c r="I176" i="1"/>
  <c r="J176" i="1"/>
  <c r="K176" i="1"/>
  <c r="F168" i="1"/>
  <c r="G168" i="1"/>
  <c r="H168" i="1"/>
  <c r="I168" i="1"/>
  <c r="J168" i="1"/>
  <c r="K168" i="1"/>
  <c r="F71" i="1"/>
  <c r="G71" i="1"/>
  <c r="H71" i="1"/>
  <c r="I71" i="1"/>
  <c r="J71" i="1"/>
  <c r="K71" i="1"/>
  <c r="F45" i="1"/>
  <c r="G45" i="1"/>
  <c r="H45" i="1"/>
  <c r="I45" i="1"/>
  <c r="J45" i="1"/>
  <c r="K45" i="1"/>
  <c r="F175" i="1"/>
  <c r="G175" i="1"/>
  <c r="H175" i="1"/>
  <c r="I175" i="1"/>
  <c r="J175" i="1"/>
  <c r="K175" i="1"/>
  <c r="F195" i="1"/>
  <c r="G195" i="1"/>
  <c r="H195" i="1"/>
  <c r="I195" i="1"/>
  <c r="J195" i="1"/>
  <c r="K195" i="1"/>
  <c r="F52" i="1"/>
  <c r="G52" i="1"/>
  <c r="H52" i="1"/>
  <c r="I52" i="1"/>
  <c r="J52" i="1"/>
  <c r="K52" i="1"/>
  <c r="F122" i="1"/>
  <c r="G122" i="1"/>
  <c r="H122" i="1"/>
  <c r="I122" i="1"/>
  <c r="J122" i="1"/>
  <c r="K122" i="1"/>
  <c r="F69" i="1"/>
  <c r="G69" i="1"/>
  <c r="H69" i="1"/>
  <c r="I69" i="1"/>
  <c r="J69" i="1"/>
  <c r="K69" i="1"/>
  <c r="F182" i="1"/>
  <c r="G182" i="1"/>
  <c r="H182" i="1"/>
  <c r="I182" i="1"/>
  <c r="J182" i="1"/>
  <c r="K182" i="1"/>
  <c r="F196" i="1"/>
  <c r="G196" i="1"/>
  <c r="H196" i="1"/>
  <c r="I196" i="1"/>
  <c r="J196" i="1"/>
  <c r="K196" i="1"/>
  <c r="F202" i="1"/>
  <c r="G202" i="1"/>
  <c r="H202" i="1"/>
  <c r="I202" i="1"/>
  <c r="J202" i="1"/>
  <c r="K202" i="1"/>
  <c r="F74" i="1"/>
  <c r="G74" i="1"/>
  <c r="H74" i="1"/>
  <c r="I74" i="1"/>
  <c r="J74" i="1"/>
  <c r="K74" i="1"/>
  <c r="A35" i="1"/>
  <c r="A49" i="1"/>
  <c r="A90" i="1"/>
  <c r="A46" i="1"/>
  <c r="A107" i="1"/>
  <c r="A101" i="1"/>
  <c r="A156" i="1"/>
  <c r="A43" i="1"/>
  <c r="A51" i="1"/>
  <c r="A27" i="1"/>
  <c r="A176" i="1"/>
  <c r="A168" i="1"/>
  <c r="A71" i="1"/>
  <c r="A45" i="1"/>
  <c r="A175" i="1"/>
  <c r="A195" i="1"/>
  <c r="A52" i="1"/>
  <c r="A122" i="1"/>
  <c r="A69" i="1"/>
  <c r="A182" i="1"/>
  <c r="A196" i="1"/>
  <c r="A202" i="1"/>
  <c r="A74" i="1"/>
  <c r="F75" i="1" l="1"/>
  <c r="G75" i="1"/>
  <c r="H75" i="1"/>
  <c r="I75" i="1"/>
  <c r="J75" i="1"/>
  <c r="K75" i="1"/>
  <c r="F5" i="1"/>
  <c r="G5" i="1"/>
  <c r="H5" i="1"/>
  <c r="I5" i="1"/>
  <c r="J5" i="1"/>
  <c r="K5" i="1"/>
  <c r="F93" i="1"/>
  <c r="G93" i="1"/>
  <c r="H93" i="1"/>
  <c r="I93" i="1"/>
  <c r="J93" i="1"/>
  <c r="K93" i="1"/>
  <c r="F98" i="1"/>
  <c r="G98" i="1"/>
  <c r="H98" i="1"/>
  <c r="I98" i="1"/>
  <c r="J98" i="1"/>
  <c r="K98" i="1"/>
  <c r="F103" i="1"/>
  <c r="G103" i="1"/>
  <c r="H103" i="1"/>
  <c r="I103" i="1"/>
  <c r="J103" i="1"/>
  <c r="K103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59" i="1"/>
  <c r="G59" i="1"/>
  <c r="H59" i="1"/>
  <c r="I59" i="1"/>
  <c r="J59" i="1"/>
  <c r="K59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66" i="1"/>
  <c r="G66" i="1"/>
  <c r="H66" i="1"/>
  <c r="I66" i="1"/>
  <c r="J66" i="1"/>
  <c r="K66" i="1"/>
  <c r="F109" i="1"/>
  <c r="G109" i="1"/>
  <c r="H109" i="1"/>
  <c r="I109" i="1"/>
  <c r="J109" i="1"/>
  <c r="K109" i="1"/>
  <c r="F192" i="1"/>
  <c r="G192" i="1"/>
  <c r="H192" i="1"/>
  <c r="I192" i="1"/>
  <c r="J192" i="1"/>
  <c r="K192" i="1"/>
  <c r="F204" i="1"/>
  <c r="G204" i="1"/>
  <c r="H204" i="1"/>
  <c r="I204" i="1"/>
  <c r="J204" i="1"/>
  <c r="K204" i="1"/>
  <c r="F214" i="1"/>
  <c r="G214" i="1"/>
  <c r="H214" i="1"/>
  <c r="I214" i="1"/>
  <c r="J214" i="1"/>
  <c r="K214" i="1"/>
  <c r="F48" i="1"/>
  <c r="G48" i="1"/>
  <c r="H48" i="1"/>
  <c r="I48" i="1"/>
  <c r="J48" i="1"/>
  <c r="K48" i="1"/>
  <c r="F231" i="1"/>
  <c r="G231" i="1"/>
  <c r="H231" i="1"/>
  <c r="I231" i="1"/>
  <c r="J231" i="1"/>
  <c r="K231" i="1"/>
  <c r="F72" i="1"/>
  <c r="G72" i="1"/>
  <c r="H72" i="1"/>
  <c r="I72" i="1"/>
  <c r="J72" i="1"/>
  <c r="K72" i="1"/>
  <c r="F99" i="1"/>
  <c r="G99" i="1"/>
  <c r="H99" i="1"/>
  <c r="I99" i="1"/>
  <c r="J99" i="1"/>
  <c r="K99" i="1"/>
  <c r="F67" i="1"/>
  <c r="G67" i="1"/>
  <c r="H67" i="1"/>
  <c r="I67" i="1"/>
  <c r="J67" i="1"/>
  <c r="K67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220" i="1"/>
  <c r="G220" i="1"/>
  <c r="H220" i="1"/>
  <c r="I220" i="1"/>
  <c r="J220" i="1"/>
  <c r="K220" i="1"/>
  <c r="A109" i="1"/>
  <c r="A192" i="1"/>
  <c r="A204" i="1"/>
  <c r="A214" i="1"/>
  <c r="A48" i="1"/>
  <c r="A231" i="1"/>
  <c r="A72" i="1"/>
  <c r="A99" i="1"/>
  <c r="A67" i="1"/>
  <c r="A171" i="1"/>
  <c r="A170" i="1"/>
  <c r="A220" i="1"/>
  <c r="A103" i="1" l="1"/>
  <c r="A111" i="1"/>
  <c r="A66" i="1"/>
  <c r="A143" i="1"/>
  <c r="A142" i="1"/>
  <c r="A59" i="1"/>
  <c r="A93" i="1" l="1"/>
  <c r="A5" i="1" l="1"/>
  <c r="A98" i="1" l="1"/>
  <c r="A110" i="1" l="1"/>
  <c r="A75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<sst xmlns="http://schemas.openxmlformats.org/spreadsheetml/2006/main" count="14604" uniqueCount="2694">
  <si>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</si>
  <si>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</si>
  <si>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</si>
  <si>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</si>
  <si>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</si>
  <si>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</si>
  <si>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</si>
  <si>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</si>
  <si>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</si>
  <si>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</si>
  <si>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</si>
  <si>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</si>
  <si>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</si>
  <si>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</si>
  <si>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</si>
  <si>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</si>
  <si>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</si>
  <si>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</si>
  <si>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</si>
  <si>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</si>
  <si>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</si>
  <si>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</si>
  <si>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</si>
  <si>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</si>
  <si>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</si>
  <si>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</si>
  <si>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</si>
  <si>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</si>
  <si>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</si>
  <si>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</si>
  <si>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</si>
  <si>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</si>
  <si>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</si>
  <si>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</si>
  <si>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</si>
  <si>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</si>
  <si>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</si>
  <si>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</si>
  <si>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</si>
  <si>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</si>
  <si>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</si>
  <si>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</si>
  <si>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</si>
  <si>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</si>
  <si>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</si>
  <si>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</si>
  <si>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</si>
  <si>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</si>
  <si>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</si>
  <si>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</si>
  <si>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</si>
  <si>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</si>
  <si>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</si>
  <si>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</si>
  <si>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</si>
  <si>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</si>
  <si>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</si>
  <si>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</si>
  <si>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</si>
  <si>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</si>
  <si>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</si>
  <si>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</si>
  <si>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</si>
  <si>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</si>
  <si>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</si>
  <si>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</si>
  <si>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</si>
  <si>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</si>
  <si>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</si>
  <si>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</si>
  <si>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</si>
  <si>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</si>
  <si>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</si>
  <si>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</si>
  <si>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</si>
  <si>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</si>
  <si>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</si>
  <si>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</si>
  <si>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</si>
  <si>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</si>
  <si>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</si>
  <si>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</si>
  <si>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</si>
  <si>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</si>
  <si>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</si>
  <si>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</si>
  <si>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</si>
  <si>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</si>
  <si>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</si>
  <si>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</si>
  <si>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</si>
  <si>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</si>
  <si>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</si>
  <si>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</si>
  <si>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</si>
  <si>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</si>
  <si>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</si>
  <si>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</si>
  <si>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</si>
  <si>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</si>
  <si>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</si>
  <si>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</si>
  <si>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</si>
  <si>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</si>
  <si>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</si>
  <si>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</si>
  <si>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</si>
  <si>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</si>
  <si>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</si>
  <si>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</si>
  <si>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</si>
  <si>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</si>
  <si>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</si>
  <si>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</si>
  <si>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</si>
  <si>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</si>
  <si>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</si>
  <si>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</si>
  <si>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</si>
  <si>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</si>
  <si>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</si>
  <si>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</si>
  <si>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</si>
  <si>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</si>
  <si>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</si>
  <si>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</si>
  <si>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</si>
  <si>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</si>
  <si>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</si>
  <si>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</si>
  <si>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</si>
  <si>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</si>
  <si>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</si>
  <si>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</si>
  <si>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</si>
  <si>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</si>
  <si>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</si>
  <si>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</si>
  <si>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</si>
  <si>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</si>
  <si>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</si>
  <si>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</si>
  <si>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</si>
  <si>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</si>
  <si>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</si>
  <si>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</si>
  <si>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</si>
  <si>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</si>
  <si>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</si>
  <si>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</si>
  <si>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</si>
  <si>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</si>
  <si>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</si>
  <si>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</si>
  <si>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</si>
  <si>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</si>
  <si>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</si>
  <si>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</si>
  <si>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</si>
  <si>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</si>
  <si>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</si>
  <si>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</si>
  <si>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</si>
  <si>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</si>
  <si>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</si>
  <si>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</si>
  <si>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</si>
  <si>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</si>
  <si>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</si>
  <si>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</si>
  <si>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</si>
  <si>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</si>
  <si>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</si>
  <si>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</si>
  <si>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</si>
  <si>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</si>
  <si>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</si>
  <si>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</si>
  <si>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</si>
  <si>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</si>
  <si>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</si>
  <si>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</si>
  <si>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</si>
  <si>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</si>
  <si>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</si>
  <si>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</si>
  <si>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</si>
  <si>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</si>
  <si>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</si>
  <si>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</si>
  <si>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</si>
  <si>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</si>
  <si>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</si>
  <si>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</si>
  <si>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</si>
  <si>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</si>
  <si>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</si>
  <si>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</si>
  <si>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</si>
  <si>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</si>
  <si>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</si>
  <si>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</si>
  <si>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</si>
  <si>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</si>
  <si>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</si>
  <si>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</si>
  <si>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</si>
  <si>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</si>
  <si>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</si>
  <si>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</si>
  <si>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</si>
  <si>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</si>
  <si>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</si>
  <si>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</si>
  <si>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</si>
  <si>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</si>
  <si>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</si>
  <si>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</si>
  <si>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</si>
  <si>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</si>
  <si>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</si>
  <si>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</si>
  <si>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</si>
  <si>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</si>
  <si>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</si>
  <si>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</si>
  <si>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</si>
  <si>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</si>
  <si>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</si>
  <si>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</si>
  <si>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</si>
  <si>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</si>
  <si>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</si>
  <si>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</si>
  <si>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</si>
  <si>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</si>
  <si>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</si>
  <si>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</si>
  <si>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</si>
  <si>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</si>
  <si>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</si>
  <si>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</si>
  <si>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</si>
  <si>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</si>
  <si>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</si>
  <si>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</si>
  <si>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</si>
  <si>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</si>
  <si>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</si>
  <si>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</si>
  <si>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</si>
  <si>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</si>
  <si>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</si>
  <si>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</si>
  <si>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</si>
  <si>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</si>
  <si>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</si>
  <si>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</si>
  <si>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</si>
  <si>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</si>
  <si>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</si>
  <si>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</si>
  <si>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</si>
  <si>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</si>
  <si>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</si>
  <si>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</si>
  <si>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</si>
  <si>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</si>
  <si>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</si>
  <si>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</si>
  <si>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</si>
  <si>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</si>
  <si>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</si>
  <si>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</si>
  <si>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</si>
  <si>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</si>
  <si>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</si>
  <si>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</si>
  <si>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</si>
  <si>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</si>
  <si>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</si>
  <si>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</si>
  <si>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</si>
  <si>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</si>
  <si>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</si>
  <si>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</si>
  <si>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</si>
  <si>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</si>
  <si>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</si>
  <si>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</si>
  <si>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</si>
  <si>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</si>
  <si>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</si>
  <si>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</si>
  <si>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</si>
  <si>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</si>
  <si>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</si>
  <si>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</si>
  <si>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</si>
  <si>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</si>
  <si>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</si>
  <si>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</si>
  <si>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</si>
  <si>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</si>
  <si>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</si>
  <si>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</si>
  <si>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</si>
  <si>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</si>
  <si>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</si>
  <si>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</si>
  <si>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</si>
  <si>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</si>
  <si>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</si>
  <si>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</si>
  <si>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</si>
  <si>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</si>
  <si>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</si>
  <si>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</si>
  <si>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</si>
  <si>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</si>
  <si>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</si>
  <si>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</si>
  <si>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</si>
  <si>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</si>
  <si>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</si>
  <si>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</si>
  <si>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</si>
  <si>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</si>
  <si>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</si>
  <si>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</si>
  <si>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</si>
  <si>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</si>
  <si>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</si>
  <si>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</si>
  <si>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</si>
  <si>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</si>
  <si>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</si>
  <si>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</si>
  <si>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</si>
  <si>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</si>
  <si>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</si>
  <si>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</si>
  <si>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</si>
  <si>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</si>
  <si>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</si>
  <si>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</si>
  <si>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</si>
  <si>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</si>
  <si>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</si>
  <si>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</si>
  <si>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</si>
  <si>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</si>
  <si>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</si>
  <si>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</si>
  <si>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</si>
  <si>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</si>
  <si>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</si>
  <si>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</si>
  <si>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</si>
  <si>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</si>
  <si>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</si>
  <si>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</si>
  <si>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</si>
  <si>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</si>
  <si>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</si>
  <si>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</si>
  <si>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</si>
  <si>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</si>
  <si>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</si>
  <si>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</si>
  <si>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</si>
  <si>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</si>
  <si>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</si>
  <si>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</si>
  <si>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</si>
  <si>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</si>
  <si>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</si>
  <si>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</si>
  <si>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</si>
  <si>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</si>
  <si>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</si>
  <si>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</si>
  <si>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</si>
  <si>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</si>
  <si>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</si>
  <si>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</si>
  <si>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</si>
  <si>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</si>
  <si>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</si>
  <si>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</si>
  <si>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</si>
  <si>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</si>
  <si>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</si>
  <si>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</si>
  <si>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</si>
  <si>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</si>
  <si>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</si>
  <si>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</si>
  <si>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</si>
  <si>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</si>
  <si>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</si>
  <si>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</si>
  <si>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</si>
  <si>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</si>
  <si>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</si>
  <si>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</si>
  <si>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</si>
  <si>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</si>
  <si>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</si>
  <si>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</si>
  <si>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</si>
  <si>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</si>
  <si>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</si>
  <si>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</si>
  <si>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</si>
  <si>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</si>
  <si>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</si>
  <si>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</si>
  <si>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</si>
  <si>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</si>
  <si>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</si>
  <si>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</si>
  <si>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</si>
  <si>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</si>
  <si>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</si>
  <si>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</si>
  <si>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</si>
  <si>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</si>
  <si>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</si>
  <si>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</si>
  <si>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</si>
  <si>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</si>
  <si>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</si>
  <si>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</si>
  <si>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</si>
  <si>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</si>
  <si>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</si>
  <si>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</si>
  <si>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</si>
  <si>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</si>
  <si>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</si>
  <si>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</si>
  <si>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</si>
  <si>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</si>
  <si>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</si>
  <si>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</si>
  <si>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</si>
  <si>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</si>
  <si>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</si>
  <si>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</si>
  <si>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</si>
  <si>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</si>
  <si>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</si>
  <si>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</si>
  <si>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</si>
  <si>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</si>
  <si>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</si>
  <si>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</si>
  <si>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</si>
  <si>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</si>
  <si>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</si>
  <si>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</si>
  <si>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</si>
  <si>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</si>
  <si>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</si>
  <si>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</si>
  <si>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</si>
  <si>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</si>
  <si>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</si>
  <si>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</si>
  <si>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</si>
  <si>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</si>
  <si>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</si>
  <si>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</si>
  <si>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</si>
  <si>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</si>
  <si>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</si>
  <si>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</si>
  <si>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</si>
  <si>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</si>
  <si>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</si>
  <si>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</si>
  <si>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</si>
  <si>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</si>
  <si>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</si>
  <si>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</si>
  <si>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</si>
  <si>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</si>
  <si>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</si>
  <si>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</si>
  <si>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</si>
  <si>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</si>
  <si>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</si>
  <si>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</si>
  <si>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</si>
  <si>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</si>
  <si>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</si>
  <si>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</si>
  <si>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</si>
  <si>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</si>
  <si>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</si>
  <si>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</si>
  <si>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</si>
  <si>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</si>
  <si>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</si>
  <si>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</si>
  <si>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</si>
  <si>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</si>
  <si>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</si>
  <si>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</si>
  <si>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</si>
  <si>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</si>
  <si>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</si>
  <si>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</si>
  <si>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</si>
  <si>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</si>
  <si>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</si>
  <si>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</si>
  <si>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</si>
  <si>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</si>
  <si>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</si>
  <si>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</si>
  <si>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</si>
  <si>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</si>
  <si>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</si>
  <si>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</si>
  <si>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</si>
  <si>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</si>
  <si>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</si>
  <si>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</si>
  <si>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</si>
  <si>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</si>
  <si>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</si>
  <si>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</si>
  <si>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</si>
  <si>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</si>
  <si>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</si>
  <si>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</si>
  <si>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</si>
  <si>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</si>
  <si>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</si>
  <si>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</si>
  <si>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</si>
  <si>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</si>
  <si>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</si>
  <si>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</si>
  <si>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</si>
  <si>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</si>
  <si>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</si>
  <si>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</si>
  <si>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</si>
  <si>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</si>
  <si>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</si>
  <si>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</si>
  <si>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</si>
  <si>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</si>
  <si>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</si>
  <si>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</si>
  <si>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</si>
  <si>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</si>
  <si>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</si>
  <si>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</si>
  <si>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</si>
  <si>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</si>
  <si>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</si>
  <si>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</si>
  <si>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</si>
  <si>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</si>
  <si>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</si>
  <si>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</si>
  <si>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</si>
  <si>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</si>
  <si>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</si>
  <si>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</si>
  <si>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</si>
  <si>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</si>
  <si>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</si>
  <si>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</si>
  <si>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</si>
  <si>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</si>
  <si>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</si>
  <si>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</si>
  <si>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</si>
  <si>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</si>
  <si>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</si>
  <si>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</si>
  <si>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</si>
  <si>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</si>
  <si>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</si>
  <si>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</si>
  <si>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</si>
  <si>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</si>
  <si>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</si>
  <si>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</si>
  <si>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</si>
  <si>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</si>
  <si>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</si>
  <si>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</si>
  <si>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</si>
  <si>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</si>
  <si>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</si>
  <si>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</si>
  <si>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</si>
  <si>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</si>
  <si>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</si>
  <si>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</si>
  <si>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</si>
  <si>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</si>
  <si>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</si>
  <si>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</si>
  <si>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</si>
  <si>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</si>
  <si>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</si>
  <si>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</si>
  <si>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</si>
  <si>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</si>
  <si>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</si>
  <si>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</si>
  <si>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</si>
  <si>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</si>
  <si>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</si>
  <si>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</si>
  <si>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</si>
  <si>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</si>
  <si>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</si>
  <si>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</si>
  <si>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</si>
  <si>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</si>
  <si>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</si>
  <si>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</si>
  <si>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</si>
  <si>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</si>
  <si>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</si>
  <si>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</si>
  <si>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</si>
  <si>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</si>
  <si>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</si>
  <si>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</si>
  <si>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</si>
  <si>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</si>
  <si>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</si>
  <si>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</si>
  <si>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</si>
  <si>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</si>
  <si>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</si>
  <si>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</si>
  <si>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</si>
  <si>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</si>
  <si>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</si>
  <si>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</si>
  <si>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</si>
  <si>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</si>
  <si>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</si>
  <si>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</si>
  <si>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</si>
  <si>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</si>
  <si>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</si>
  <si>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</si>
  <si>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</si>
  <si>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</si>
  <si>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</si>
  <si>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</si>
  <si>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</si>
  <si>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</si>
  <si>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</si>
  <si>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</si>
  <si>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</si>
  <si>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</si>
  <si>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</si>
  <si>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</si>
  <si>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</si>
  <si>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</si>
  <si>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</si>
  <si>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</si>
  <si>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</si>
  <si>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</si>
  <si>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</si>
  <si>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</si>
  <si>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</si>
  <si>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</si>
  <si>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</si>
  <si>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</si>
  <si>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</si>
  <si>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</si>
  <si>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</si>
  <si>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</si>
  <si>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</si>
  <si>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</si>
  <si>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</si>
  <si>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</si>
  <si>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</si>
  <si>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</si>
  <si>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</si>
  <si>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</si>
  <si>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</si>
  <si>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</si>
  <si>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</si>
  <si>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</si>
  <si>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</si>
  <si>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</si>
  <si>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</si>
  <si>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</si>
  <si>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</si>
  <si>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</si>
  <si>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</si>
  <si>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</si>
  <si>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</si>
  <si>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</si>
  <si>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</si>
  <si>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</si>
  <si>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</si>
  <si>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</si>
  <si>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</si>
  <si>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</si>
  <si>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</si>
  <si>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</si>
  <si>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</si>
  <si>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</si>
  <si>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</si>
  <si>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</si>
  <si>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</si>
  <si>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</si>
  <si>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</si>
  <si>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</si>
  <si>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</si>
  <si>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</si>
  <si>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</si>
  <si>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</si>
  <si>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</si>
  <si>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</si>
  <si>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</si>
  <si>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</si>
  <si>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</si>
  <si>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</si>
  <si>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</si>
  <si>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</si>
  <si>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</si>
  <si>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</si>
  <si>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</si>
  <si>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</si>
  <si>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</si>
  <si>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</si>
  <si>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</si>
  <si>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</si>
  <si>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</si>
  <si>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</si>
  <si>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</si>
  <si>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</si>
  <si>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</si>
  <si>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</si>
  <si>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</si>
  <si>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</si>
  <si>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</si>
  <si>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</si>
  <si>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</si>
  <si>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</si>
  <si>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</si>
  <si>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</si>
  <si>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</si>
  <si>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</si>
  <si>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</si>
  <si>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</si>
  <si>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</si>
  <si>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</si>
  <si>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</si>
  <si>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</si>
  <si>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</si>
  <si>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</si>
  <si>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</si>
  <si>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</si>
  <si>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</si>
  <si>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</si>
  <si>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</si>
  <si>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</si>
  <si>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</si>
  <si>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</si>
  <si>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</si>
  <si>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</si>
  <si>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</si>
  <si>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</si>
  <si>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</si>
  <si>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</si>
  <si>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</si>
  <si>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</si>
  <si>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</si>
  <si>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</si>
  <si>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</si>
  <si>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</si>
  <si>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</si>
  <si>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</si>
  <si>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</si>
  <si>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</si>
  <si>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</si>
  <si>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</si>
  <si>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</si>
  <si>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</si>
  <si>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</si>
  <si>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</si>
  <si>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</si>
  <si>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</si>
  <si>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</si>
  <si>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</si>
  <si>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</si>
  <si>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</si>
  <si>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</si>
  <si>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</si>
  <si>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</si>
  <si>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</si>
  <si>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</si>
  <si>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</si>
  <si>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</si>
  <si>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</si>
  <si>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</si>
  <si>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</si>
  <si>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</si>
  <si>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</si>
  <si>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</si>
  <si>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</si>
  <si>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</si>
  <si>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</si>
  <si>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</si>
  <si>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</si>
  <si>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</si>
  <si>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</si>
  <si>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</si>
  <si>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</si>
  <si>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</si>
  <si>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</si>
  <si>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</si>
  <si>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</si>
  <si>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</si>
  <si>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</si>
  <si>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</si>
  <si>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</si>
  <si>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</si>
  <si>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</si>
  <si>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</si>
  <si>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</si>
  <si>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</si>
  <si>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</si>
  <si>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</si>
  <si>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</si>
  <si>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</si>
  <si>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</si>
  <si>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</si>
  <si>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</si>
  <si>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</si>
  <si>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</si>
  <si>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</si>
  <si>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</si>
  <si>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</si>
  <si>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</si>
  <si>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</si>
  <si>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</si>
  <si>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</si>
  <si>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</si>
  <si>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</si>
  <si>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</si>
  <si>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</si>
  <si>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</si>
  <si>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</si>
  <si>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</si>
  <si>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</si>
  <si>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</si>
  <si>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</si>
  <si>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</si>
  <si>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</si>
  <si>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</si>
  <si>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</si>
  <si>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</si>
  <si>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</si>
  <si>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</si>
  <si>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</si>
  <si>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</si>
  <si>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</si>
  <si>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</si>
  <si>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</si>
  <si>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</si>
  <si>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</si>
  <si>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</si>
  <si>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</si>
  <si>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</si>
  <si>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</si>
  <si>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</si>
  <si>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</si>
  <si>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</si>
  <si>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</si>
  <si>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</si>
  <si>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</si>
  <si>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</si>
  <si>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</si>
  <si>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</si>
  <si>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</si>
  <si>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</si>
  <si>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</si>
  <si>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</si>
  <si>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</si>
  <si>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</si>
  <si>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</si>
  <si>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</si>
  <si>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</si>
  <si>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</si>
  <si>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</si>
  <si>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</si>
  <si>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</si>
  <si>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</si>
  <si>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</si>
  <si>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</si>
  <si>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</si>
  <si>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</si>
  <si>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</si>
  <si>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</si>
  <si>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</si>
  <si>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</si>
  <si>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</si>
  <si>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</si>
  <si>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</si>
  <si>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</si>
  <si>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</si>
  <si>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</si>
  <si>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</si>
  <si>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</si>
  <si>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</si>
  <si>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</si>
  <si>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</si>
  <si>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</si>
  <si>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</si>
  <si>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</si>
  <si>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</si>
  <si>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</si>
  <si>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</si>
  <si>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</si>
  <si>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</si>
  <si>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</si>
  <si>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</si>
  <si>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</si>
  <si>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</si>
  <si>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</si>
  <si>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</si>
  <si>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</si>
  <si>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</si>
  <si>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</si>
  <si>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</si>
  <si>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</si>
  <si>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</si>
  <si>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</si>
  <si>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</si>
  <si>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</si>
  <si>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</si>
  <si>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</si>
  <si>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</si>
  <si>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</si>
  <si>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</si>
  <si>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</si>
  <si>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</si>
  <si>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</si>
  <si>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</si>
  <si>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</si>
  <si>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</si>
  <si>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</si>
  <si>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</si>
  <si>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</si>
  <si>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</si>
  <si>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</si>
  <si>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</si>
  <si>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</si>
  <si>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</si>
  <si>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</si>
  <si>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</si>
  <si>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</si>
  <si>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</si>
  <si>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</si>
  <si>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</si>
  <si>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</si>
  <si>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</si>
  <si>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</si>
  <si>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</si>
  <si>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</si>
  <si>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</si>
  <si>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</si>
  <si>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</si>
  <si>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</si>
  <si>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</si>
  <si>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</si>
  <si>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</si>
  <si>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</si>
  <si>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</si>
  <si>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</si>
  <si>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</si>
  <si>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</si>
  <si>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</si>
  <si>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</si>
  <si>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</si>
  <si>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</si>
  <si>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</si>
  <si>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</si>
  <si>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</si>
  <si>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</si>
  <si>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</si>
  <si>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</si>
  <si>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</si>
  <si>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</si>
  <si>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</si>
  <si>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</si>
  <si>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</si>
  <si>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</si>
  <si>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</si>
  <si>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</si>
  <si>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</si>
  <si>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</si>
  <si>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</si>
  <si>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</si>
  <si>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</si>
  <si>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</si>
  <si>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</si>
  <si>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</si>
  <si>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</si>
  <si>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</si>
  <si>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</si>
  <si>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</si>
  <si>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</si>
  <si>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</si>
  <si>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</si>
  <si>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</si>
  <si>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</si>
  <si>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</si>
  <si>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</si>
  <si>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</si>
  <si>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</si>
  <si>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</si>
  <si>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</si>
  <si>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</si>
  <si>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</si>
  <si>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</si>
  <si>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</si>
  <si>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</si>
  <si>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</si>
  <si>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</si>
  <si>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</si>
  <si>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</si>
  <si>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</si>
  <si>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</si>
  <si>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</si>
  <si>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</si>
  <si>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</si>
  <si>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</si>
  <si>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</si>
  <si>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</si>
  <si>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</si>
  <si>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</si>
  <si>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</si>
  <si>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</si>
  <si>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</si>
  <si>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</si>
  <si>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</si>
  <si>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</si>
  <si>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</si>
  <si>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</si>
  <si>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</si>
  <si>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</si>
  <si>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</si>
  <si>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</si>
  <si>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</si>
  <si>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</si>
  <si>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</si>
  <si>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</si>
  <si>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</si>
  <si>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</si>
  <si>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</si>
  <si>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</si>
  <si>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</si>
  <si>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</si>
  <si>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</si>
  <si>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</si>
  <si>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</si>
  <si>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</si>
  <si>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</si>
  <si>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</si>
  <si>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</si>
  <si>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</si>
  <si>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</si>
  <si>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</si>
  <si>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</si>
  <si>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</si>
  <si>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</si>
  <si>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</si>
  <si>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</si>
  <si>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</si>
  <si>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</si>
  <si>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</si>
  <si>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</si>
  <si>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</si>
  <si>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</si>
  <si>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</si>
  <si>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</si>
  <si>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</si>
  <si>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</si>
  <si>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</si>
  <si>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</si>
  <si>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</si>
  <si>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</si>
  <si>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</si>
  <si>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</si>
  <si>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</si>
  <si>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</si>
  <si>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</si>
  <si>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</si>
  <si>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</si>
  <si>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</si>
  <si>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</si>
  <si>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</si>
  <si>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</si>
  <si>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</si>
  <si>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</si>
  <si>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</si>
  <si>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</si>
  <si>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</si>
  <si>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</si>
  <si>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</si>
  <si>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</si>
  <si>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</si>
  <si>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</si>
  <si>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</si>
  <si>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</si>
  <si>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</si>
  <si>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</si>
  <si>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</si>
  <si>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</si>
  <si>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</si>
  <si>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</si>
  <si>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</si>
  <si>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</si>
  <si>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</si>
  <si>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</si>
  <si>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</si>
  <si>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</si>
  <si>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</si>
  <si>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</si>
  <si>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</si>
  <si>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</si>
  <si>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</si>
  <si>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</si>
  <si>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</si>
  <si>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</si>
  <si>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</si>
  <si>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</si>
  <si>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</si>
  <si>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</si>
  <si>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</si>
  <si>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</si>
  <si>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</si>
  <si>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</si>
  <si>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</si>
  <si>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</si>
  <si>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</si>
  <si>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</si>
  <si>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</si>
  <si>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</si>
  <si>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</si>
  <si>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</si>
  <si>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</si>
  <si>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</si>
  <si>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</si>
  <si>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</si>
  <si>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</si>
  <si>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</si>
  <si>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</si>
  <si>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</si>
  <si>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</si>
  <si>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</si>
  <si>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</si>
  <si>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</si>
  <si>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</si>
  <si>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</si>
  <si>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</si>
  <si>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</si>
  <si>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</si>
  <si>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</si>
  <si>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</si>
  <si>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</si>
  <si>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</si>
  <si>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</si>
  <si>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</si>
  <si>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</si>
  <si>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</si>
  <si>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</si>
  <si>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</si>
  <si>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</si>
  <si>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</si>
  <si>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</si>
  <si>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</si>
  <si>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</si>
  <si>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</si>
  <si>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</si>
  <si>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</si>
  <si>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</si>
  <si>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</si>
  <si>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</si>
  <si>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</si>
  <si>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</si>
  <si>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</si>
  <si>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</si>
  <si>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</si>
  <si>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</si>
  <si>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</si>
  <si>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</si>
  <si>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</si>
  <si>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</si>
  <si>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</si>
  <si>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</si>
  <si>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</si>
  <si>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</si>
  <si>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</si>
  <si>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</si>
  <si>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</si>
  <si>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</si>
  <si>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</si>
  <si>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</si>
  <si>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</si>
  <si>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</si>
  <si>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</si>
  <si>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</si>
  <si>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</si>
  <si>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</si>
  <si>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</si>
  <si>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</si>
  <si>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</si>
  <si>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</si>
  <si>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</si>
  <si>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</si>
  <si>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</si>
  <si>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</si>
  <si>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</si>
  <si>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</si>
  <si>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</si>
  <si>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</si>
  <si>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</si>
  <si>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</si>
  <si>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</si>
  <si>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</si>
  <si>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</si>
  <si>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</si>
  <si>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</si>
  <si>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</si>
  <si>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</si>
  <si>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</si>
  <si>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</si>
  <si>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</si>
  <si>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</si>
  <si>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</si>
  <si>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</si>
  <si>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</si>
  <si>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</si>
  <si>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</si>
  <si>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</si>
  <si>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</si>
  <si>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</si>
  <si>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</si>
  <si>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</si>
  <si>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</si>
  <si>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</si>
  <si>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</si>
  <si>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</si>
  <si>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</si>
  <si>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</si>
  <si>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</si>
  <si>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</si>
  <si>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</si>
  <si>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</si>
  <si>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</si>
  <si>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</si>
  <si>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</si>
  <si>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</si>
  <si>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</si>
  <si>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</si>
  <si>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</si>
  <si>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</si>
  <si>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</si>
  <si>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</si>
  <si>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</si>
  <si>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</si>
  <si>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</si>
  <si>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</si>
  <si>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</si>
  <si>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</si>
  <si>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</si>
  <si>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</si>
  <si>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</si>
  <si>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</si>
  <si>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</si>
  <si>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</si>
  <si>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</si>
  <si>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</si>
  <si>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</si>
  <si>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</si>
  <si>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</si>
  <si>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</si>
  <si>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</si>
  <si>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</si>
  <si>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</si>
  <si>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</si>
  <si>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</si>
  <si>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</si>
  <si>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</si>
  <si>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</si>
  <si>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</si>
  <si>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</si>
  <si>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</si>
  <si>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</si>
  <si>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</si>
  <si>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</si>
  <si>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</si>
  <si>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</si>
  <si>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</si>
  <si>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</si>
  <si>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</si>
  <si>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</si>
  <si>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</si>
  <si>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</si>
  <si>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</si>
  <si>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</si>
  <si>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</si>
  <si>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</si>
  <si>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</si>
  <si>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</si>
  <si>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</si>
  <si>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</si>
  <si>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</si>
  <si>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</si>
  <si>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</si>
  <si>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</si>
  <si>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</si>
  <si>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</si>
  <si>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</si>
  <si>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</si>
  <si>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</si>
  <si>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</si>
  <si>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</si>
  <si>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</si>
  <si>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</si>
  <si>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</si>
  <si>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</si>
  <si>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</si>
  <si>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</si>
  <si>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</si>
  <si>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</si>
  <si>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</si>
  <si>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</si>
  <si>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</si>
  <si>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</si>
  <si>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</si>
  <si>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</si>
  <si>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</si>
  <si>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</si>
  <si>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</si>
  <si>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</si>
  <si>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</si>
  <si>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</si>
  <si>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</si>
  <si>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</si>
  <si>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</si>
  <si>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</si>
  <si>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</si>
  <si>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</si>
  <si>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</si>
  <si>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</si>
  <si>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</si>
  <si>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</si>
  <si>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</si>
  <si>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</si>
  <si>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</si>
  <si>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</si>
  <si>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</si>
  <si>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</si>
  <si>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</si>
  <si>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</si>
  <si>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</si>
  <si>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</si>
  <si>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</si>
  <si>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</si>
  <si>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</si>
  <si>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</si>
  <si>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</si>
  <si>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</si>
  <si>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</si>
  <si>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</si>
  <si>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</si>
  <si>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</si>
  <si>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</si>
  <si>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</si>
  <si>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</si>
  <si>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</si>
  <si>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</si>
  <si>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</si>
  <si>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</si>
  <si>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</si>
  <si>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</si>
  <si>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</si>
  <si>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</si>
  <si>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</si>
  <si>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</si>
  <si>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</si>
  <si>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</si>
  <si>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</si>
  <si>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</si>
  <si>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</si>
  <si>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</si>
  <si>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</si>
  <si>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</si>
  <si>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</si>
  <si>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</si>
  <si>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</si>
  <si>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</si>
  <si>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</si>
  <si>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</si>
  <si>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</si>
  <si>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</si>
  <si>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</si>
  <si>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</si>
  <si>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</si>
  <si>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</si>
  <si>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</si>
  <si>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</si>
  <si>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</si>
  <si>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</si>
  <si>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</si>
  <si>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</si>
  <si>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</si>
  <si>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</si>
  <si>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</si>
  <si>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</si>
  <si>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</si>
  <si>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</si>
  <si>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</si>
  <si>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</si>
  <si>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</si>
  <si>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</si>
  <si>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</si>
  <si>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</si>
  <si>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</si>
  <si>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</si>
  <si>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</si>
  <si>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</si>
  <si>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</si>
  <si>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</si>
  <si>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</si>
  <si>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</si>
  <si>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</si>
  <si>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</si>
  <si>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</si>
  <si>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</si>
  <si>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</si>
  <si>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</si>
  <si>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</si>
  <si>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</si>
  <si>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</si>
  <si>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</si>
  <si>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</si>
  <si>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</si>
  <si>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</si>
  <si>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</si>
  <si>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</si>
  <si>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</si>
  <si>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</si>
  <si>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</si>
  <si>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</si>
  <si>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</si>
  <si>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</si>
  <si>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</si>
  <si>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</si>
  <si>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</si>
  <si>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</si>
  <si>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</si>
  <si>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</si>
  <si>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</si>
  <si>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</si>
  <si>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</si>
  <si>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</si>
  <si>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</si>
  <si>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</si>
  <si>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</si>
  <si>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</si>
  <si>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</si>
  <si>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</si>
  <si>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</si>
  <si>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</si>
  <si>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</si>
  <si>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</si>
  <si>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</si>
  <si>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</si>
  <si>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</si>
  <si>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</si>
  <si>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</si>
  <si>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</si>
  <si>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</si>
  <si>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</si>
  <si>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</si>
  <si>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</si>
  <si>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</si>
  <si>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</si>
  <si>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</si>
  <si>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</si>
  <si>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</si>
  <si>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</si>
  <si>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</si>
  <si>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</si>
  <si>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</si>
  <si>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</si>
  <si>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</si>
  <si>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</si>
  <si>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</si>
  <si>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</si>
  <si>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</si>
  <si>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</si>
  <si>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</si>
  <si>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</si>
  <si>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</si>
  <si>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</si>
  <si>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</si>
  <si>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</si>
  <si>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</si>
  <si>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</si>
  <si>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</si>
  <si>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</si>
  <si>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</si>
  <si>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</si>
  <si>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</si>
  <si>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</si>
  <si>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</si>
  <si>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</si>
  <si>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</si>
  <si>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</si>
  <si>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</si>
  <si>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</si>
  <si>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</si>
  <si>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</si>
  <si>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</si>
  <si>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</si>
  <si>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</si>
  <si>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</si>
  <si>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</si>
  <si>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</si>
  <si>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</si>
  <si>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</si>
  <si>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</si>
  <si>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</si>
  <si>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</si>
  <si>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</si>
  <si>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</si>
  <si>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</si>
  <si>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</si>
  <si>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</si>
  <si>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</si>
  <si>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</si>
  <si>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</si>
  <si>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</si>
  <si>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</si>
  <si>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</si>
  <si>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</si>
  <si>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</si>
  <si>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</si>
  <si>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</si>
  <si>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</si>
  <si>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</si>
  <si>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</si>
  <si>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</si>
  <si>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</si>
  <si>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</si>
  <si>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</si>
  <si>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</si>
  <si>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</si>
  <si>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</si>
  <si>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</si>
  <si>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</si>
  <si>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</si>
  <si>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</si>
  <si>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</si>
  <si>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</si>
  <si>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</si>
  <si>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</si>
  <si>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</si>
  <si>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</si>
  <si>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</si>
  <si>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</si>
  <si>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</si>
  <si>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</si>
  <si>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</si>
  <si>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</si>
  <si>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</si>
  <si>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</si>
  <si>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</si>
  <si>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</si>
  <si>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</si>
  <si>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</si>
  <si>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</si>
  <si>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</si>
  <si>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</si>
  <si>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</si>
  <si>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</si>
  <si>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</si>
  <si>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</si>
  <si>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</si>
  <si>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</si>
  <si>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</si>
  <si>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</si>
  <si>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</si>
  <si>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</si>
  <si>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</si>
  <si>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</si>
  <si>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</si>
  <si>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</si>
  <si>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</si>
  <si>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</si>
  <si>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</si>
  <si>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</si>
  <si>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</si>
  <si>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</si>
  <si>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</si>
  <si>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</si>
  <si>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</si>
  <si>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</si>
  <si>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</si>
  <si>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</si>
  <si>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</si>
  <si>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</si>
  <si>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</si>
  <si>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</si>
  <si>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</si>
  <si>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</si>
  <si>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</si>
  <si>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</si>
  <si>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</si>
  <si>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</si>
  <si>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</si>
  <si>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</si>
  <si>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</si>
  <si>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</si>
  <si>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</si>
  <si>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</si>
  <si>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</si>
  <si>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</si>
  <si>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</si>
  <si>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</si>
  <si>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</si>
  <si>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</si>
  <si>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</si>
  <si>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</si>
  <si>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</si>
  <si>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</si>
  <si>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</si>
  <si>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</si>
  <si>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</si>
  <si>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</si>
  <si>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</si>
  <si>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</si>
  <si>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</si>
  <si>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</si>
  <si>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</si>
  <si>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</si>
  <si>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</si>
  <si>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</si>
  <si>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</si>
  <si>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</si>
  <si>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</si>
  <si>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</si>
  <si>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</si>
  <si>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</si>
  <si>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</si>
  <si>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</si>
  <si>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</si>
  <si>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</si>
  <si>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</si>
  <si>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</si>
  <si>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</si>
  <si>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</si>
  <si>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</si>
  <si>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</si>
  <si>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</si>
  <si>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</si>
  <si>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</si>
  <si>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</si>
  <si>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</si>
  <si>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</si>
  <si>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</si>
  <si>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</si>
  <si>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</si>
  <si>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</si>
  <si>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</si>
  <si>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</si>
  <si>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</si>
  <si>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</si>
  <si>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</si>
  <si>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</si>
  <si>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</si>
  <si>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</si>
  <si>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</si>
  <si>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</si>
  <si>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</si>
  <si>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</si>
  <si>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</si>
  <si>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</si>
  <si>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</si>
  <si>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</si>
  <si>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</si>
  <si>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</si>
  <si>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</si>
  <si>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</si>
  <si>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</si>
  <si>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</si>
  <si>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</si>
  <si>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</si>
  <si>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</si>
  <si>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</si>
  <si>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</si>
  <si>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</si>
  <si>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</si>
  <si>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</si>
  <si>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</si>
  <si>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</si>
  <si>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</si>
  <si>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</si>
  <si>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</si>
  <si>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</si>
  <si>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</si>
  <si>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</si>
  <si>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</si>
  <si>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</si>
  <si>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</si>
  <si>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</si>
  <si>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</si>
  <si>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</si>
  <si>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</si>
  <si>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</si>
  <si>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</si>
  <si>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</si>
  <si>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</si>
  <si>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</si>
  <si>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</si>
  <si>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</si>
  <si>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</si>
  <si>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</si>
  <si>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</si>
  <si>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</si>
  <si>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</si>
  <si>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</si>
  <si>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</si>
  <si>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</si>
  <si>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</si>
  <si>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</si>
  <si>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</si>
  <si>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</si>
  <si>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</si>
  <si>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</si>
  <si>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</si>
  <si>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</si>
  <si>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</si>
  <si>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</si>
  <si>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</si>
  <si>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</si>
  <si>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</si>
  <si>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</si>
  <si>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</si>
  <si>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</si>
  <si>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</si>
  <si>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</si>
  <si>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</si>
  <si>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</si>
  <si>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</si>
  <si>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</si>
  <si>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</si>
  <si>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</si>
  <si>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</si>
  <si>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</si>
  <si>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</si>
  <si>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</si>
  <si>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</si>
  <si>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</si>
  <si>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</si>
  <si>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</si>
  <si>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</si>
  <si>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</si>
  <si>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</si>
  <si>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</si>
  <si>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</si>
  <si>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</si>
  <si>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</si>
  <si>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</si>
  <si>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</si>
  <si>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</si>
  <si>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</si>
  <si>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</si>
  <si>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</si>
  <si>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</si>
  <si>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</si>
  <si>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</si>
  <si>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</si>
  <si>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</si>
  <si>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</si>
  <si>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</si>
  <si>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</si>
  <si>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</si>
  <si>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</si>
  <si>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</si>
  <si>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</si>
  <si>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</si>
  <si>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</si>
  <si>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</si>
  <si>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</si>
  <si>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</si>
  <si>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</si>
  <si>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</si>
  <si>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</si>
  <si>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</si>
  <si>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</si>
  <si>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</si>
  <si>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</si>
  <si>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</si>
  <si>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</si>
  <si>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</si>
  <si>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</si>
  <si>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</si>
  <si>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</si>
  <si>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</si>
  <si>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</si>
  <si>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</si>
  <si>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</si>
  <si>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</si>
  <si>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</si>
  <si>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</si>
  <si>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</si>
  <si>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</si>
  <si>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</si>
  <si>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</si>
  <si>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</si>
  <si>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</si>
  <si>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</si>
  <si>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</si>
  <si>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</si>
  <si>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</si>
  <si>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</si>
  <si>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</si>
  <si>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</si>
  <si>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</si>
  <si>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</si>
  <si>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</si>
  <si>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</si>
  <si>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</si>
  <si>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</si>
  <si>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</si>
  <si>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</si>
  <si>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</si>
  <si>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</si>
  <si>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</si>
  <si>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</si>
  <si>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</si>
  <si>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</si>
  <si>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</si>
  <si>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</si>
  <si>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</si>
  <si>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</si>
  <si>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</si>
  <si>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</si>
  <si>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</si>
  <si>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</si>
  <si>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</si>
  <si>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</si>
  <si>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</si>
  <si>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</si>
  <si>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</si>
  <si>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</si>
  <si>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</si>
  <si>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</si>
  <si>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</si>
  <si>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</si>
  <si>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</si>
  <si>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</si>
  <si>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</si>
  <si>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</si>
  <si>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</si>
  <si>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</si>
  <si>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</si>
  <si>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</si>
  <si>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</si>
  <si>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</si>
  <si>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</si>
  <si>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</si>
  <si>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</si>
  <si>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</si>
  <si>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</si>
  <si>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</si>
  <si>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</si>
  <si>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</si>
  <si>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</si>
  <si>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</si>
  <si>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</si>
  <si>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</si>
  <si>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</si>
  <si>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</si>
  <si>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</si>
  <si>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</si>
  <si>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</si>
  <si>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</si>
  <si>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</si>
  <si>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</si>
  <si>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</si>
  <si>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</si>
  <si>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</si>
  <si>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</si>
  <si>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</si>
  <si>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</si>
  <si>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</si>
  <si>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</si>
  <si>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</si>
  <si>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</si>
  <si>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</si>
  <si>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</si>
  <si>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</si>
  <si>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</si>
  <si>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</si>
  <si>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</si>
  <si>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</si>
  <si>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</si>
  <si>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</si>
  <si>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</si>
  <si>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</si>
  <si>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</si>
  <si>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</si>
  <si>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</si>
  <si>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</si>
  <si>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</si>
  <si>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</si>
  <si>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</si>
  <si>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</si>
  <si>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</si>
  <si>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</si>
  <si>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</si>
  <si>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</si>
  <si>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</si>
  <si>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</si>
  <si>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</si>
  <si>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</si>
  <si>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</si>
  <si>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</si>
  <si>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</si>
  <si>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</si>
  <si>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</si>
  <si>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</si>
  <si>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</si>
  <si>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</si>
  <si>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</si>
  <si>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</si>
  <si>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</si>
  <si>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</si>
  <si>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</si>
  <si>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</si>
  <si>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</si>
  <si>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</si>
  <si>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</si>
  <si>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</si>
  <si>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</si>
  <si>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</si>
  <si>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</si>
  <si>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</si>
  <si>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</si>
  <si>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</si>
  <si>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</si>
  <si>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</si>
  <si>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</si>
  <si>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</si>
  <si>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</si>
  <si>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</si>
  <si>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</si>
  <si>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</si>
  <si>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</si>
  <si>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</si>
  <si>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</si>
  <si>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</si>
  <si>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</si>
  <si>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</si>
  <si>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</si>
  <si>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</si>
  <si>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</si>
  <si>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</si>
  <si>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</si>
  <si>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</si>
  <si>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</si>
  <si>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</si>
  <si>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</si>
  <si>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</si>
  <si>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</si>
  <si>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</si>
  <si>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</si>
  <si>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</si>
  <si>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</si>
  <si>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</si>
  <si>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</si>
  <si>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</si>
  <si>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</si>
  <si>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</si>
  <si>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</si>
  <si>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</si>
  <si>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</si>
  <si>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</si>
  <si>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</si>
  <si>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</si>
  <si>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</si>
  <si>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</si>
  <si>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</si>
  <si>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</si>
  <si>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</si>
  <si>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</si>
  <si>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</si>
  <si>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</si>
  <si>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</si>
  <si>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</si>
  <si>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</si>
  <si>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</si>
  <si>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</si>
  <si>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</si>
  <si>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</si>
  <si>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</si>
  <si>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</si>
  <si>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</si>
  <si>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</si>
  <si>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</si>
  <si>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</si>
  <si>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</si>
  <si>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</si>
  <si>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</si>
  <si>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</si>
  <si>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</si>
  <si>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</si>
  <si>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</si>
  <si>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</si>
  <si>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</si>
  <si>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</si>
  <si>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</si>
  <si>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</si>
  <si>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</si>
  <si>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</si>
  <si>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</si>
  <si>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</si>
  <si>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</si>
  <si>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</si>
  <si>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</si>
  <si>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</si>
  <si>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</si>
  <si>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</si>
  <si>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</si>
  <si>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</si>
  <si>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</si>
  <si>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</si>
  <si>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</si>
  <si>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</si>
  <si>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</si>
  <si>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</si>
  <si>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</si>
  <si>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</si>
  <si>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</si>
  <si>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</si>
  <si>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</si>
  <si>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</si>
  <si>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</si>
  <si>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</si>
  <si>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</si>
  <si>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</si>
  <si>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</si>
  <si>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</si>
  <si>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</si>
  <si>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</si>
  <si>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</si>
  <si>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</si>
  <si>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</si>
  <si>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</si>
  <si>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</si>
  <si>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</si>
  <si>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</si>
  <si>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</si>
  <si>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</si>
  <si>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</si>
  <si>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</si>
  <si>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</si>
  <si>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</si>
  <si>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</si>
  <si>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</si>
  <si>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</si>
  <si>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</si>
  <si>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</si>
  <si>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</si>
  <si>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</si>
  <si>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</si>
  <si>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</si>
  <si>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</si>
  <si>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</si>
  <si>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</si>
  <si>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</si>
  <si>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</si>
  <si>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</si>
  <si>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</si>
  <si>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</si>
  <si>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</si>
  <si>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</si>
  <si>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</si>
  <si>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</si>
  <si>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</si>
  <si>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</si>
  <si>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</si>
  <si>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</si>
  <si>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</si>
  <si>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</si>
  <si>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</si>
  <si>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</si>
  <si>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</si>
  <si>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</si>
  <si>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</si>
  <si>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</si>
  <si>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</si>
  <si>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</si>
  <si>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</si>
  <si>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</si>
  <si>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</si>
  <si>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</si>
  <si>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</si>
  <si>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</si>
  <si>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</si>
  <si>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</si>
  <si>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</si>
  <si>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</si>
  <si>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</si>
  <si>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</si>
  <si>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</si>
  <si>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</si>
  <si>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</si>
  <si>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</si>
  <si>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</si>
  <si>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</si>
  <si>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</si>
  <si>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</si>
  <si>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</si>
  <si>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</si>
  <si>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</si>
  <si>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</si>
  <si>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</si>
  <si>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</si>
  <si>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</si>
  <si>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</si>
  <si>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</si>
  <si>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</si>
  <si>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</si>
  <si>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</si>
  <si>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</si>
  <si>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</si>
  <si>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</si>
  <si>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</si>
  <si>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</si>
  <si>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</si>
  <si>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</si>
  <si>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</si>
  <si>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</si>
  <si>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</si>
  <si>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</si>
  <si>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</si>
  <si>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</si>
  <si>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</si>
  <si>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</si>
  <si>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</si>
  <si>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</si>
  <si>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</si>
  <si>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</si>
  <si>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</si>
  <si>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</si>
  <si>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</si>
  <si>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</si>
  <si>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</si>
  <si>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</si>
  <si>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</si>
  <si>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</si>
  <si>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</si>
  <si>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</si>
  <si>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</si>
  <si>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</si>
  <si>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</si>
  <si>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</si>
  <si>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</si>
  <si>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</si>
  <si>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</si>
  <si>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</si>
  <si>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</si>
  <si>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</si>
  <si>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</si>
  <si>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</si>
  <si>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</si>
  <si>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</si>
  <si>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</si>
  <si>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</si>
  <si>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</si>
  <si>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</si>
  <si>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</si>
  <si>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</si>
  <si>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</si>
  <si>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</si>
  <si>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</si>
  <si>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</si>
  <si>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</si>
  <si>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</si>
  <si>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</si>
  <si>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</si>
  <si>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</si>
  <si>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</si>
  <si>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</si>
  <si>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</si>
  <si>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</si>
  <si>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</si>
  <si>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</si>
  <si>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</si>
  <si>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</si>
  <si>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</si>
  <si>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</si>
  <si>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</si>
  <si>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</si>
  <si>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</si>
  <si>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</si>
  <si>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</si>
  <si>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</si>
  <si>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</si>
  <si>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</si>
  <si>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</si>
  <si>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</si>
  <si>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</si>
  <si>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</si>
  <si>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</si>
  <si>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</si>
  <si>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</si>
  <si>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</si>
  <si>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</si>
  <si>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</si>
  <si>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</si>
  <si>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</si>
  <si>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</si>
  <si>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</si>
  <si>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</si>
  <si>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</si>
  <si>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</si>
  <si>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</si>
  <si>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</si>
  <si>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</si>
  <si>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</si>
  <si>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</si>
  <si>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</si>
  <si>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</si>
  <si>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</si>
  <si>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</si>
  <si>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</si>
  <si>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</si>
  <si>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</si>
  <si>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</si>
  <si>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</si>
  <si>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</si>
  <si>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</si>
  <si>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</si>
  <si>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</si>
  <si>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</si>
  <si>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</si>
  <si>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</si>
  <si>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</si>
  <si>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</si>
  <si>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</si>
  <si>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</si>
  <si>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</si>
  <si>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</si>
  <si>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</si>
  <si>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</si>
  <si>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</si>
  <si>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</si>
  <si>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</si>
  <si>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</si>
  <si>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</si>
  <si>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</si>
  <si>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</si>
  <si>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</si>
  <si>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</si>
  <si>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</si>
  <si>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</si>
  <si>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</si>
  <si>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</si>
  <si>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</si>
  <si>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</si>
  <si>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</si>
  <si>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</si>
  <si>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</si>
  <si>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</si>
  <si>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</si>
  <si>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</si>
  <si>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</si>
  <si>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</si>
  <si>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</si>
  <si>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</si>
  <si>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</si>
  <si>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</si>
  <si>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</si>
  <si>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</si>
  <si>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</si>
  <si>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</si>
  <si>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</si>
  <si>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</si>
  <si>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</si>
  <si>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</si>
  <si>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</si>
  <si>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</si>
  <si>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</si>
  <si>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</si>
  <si>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</si>
  <si>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</si>
  <si>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</si>
  <si>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</si>
  <si>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</si>
  <si>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</si>
  <si>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</si>
  <si>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</si>
  <si>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</si>
  <si>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</si>
  <si>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</si>
  <si>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</si>
  <si>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</si>
  <si>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</si>
  <si>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</si>
  <si>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</si>
  <si>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</si>
  <si>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</si>
  <si>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</si>
  <si>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</si>
  <si>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</si>
  <si>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</si>
  <si>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</si>
  <si>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</si>
  <si>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</si>
  <si>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</si>
  <si>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</si>
  <si>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</si>
  <si>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</si>
  <si>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</si>
  <si>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</si>
  <si>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</si>
  <si>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</si>
  <si>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</si>
  <si>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</si>
  <si>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</si>
  <si>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</si>
  <si>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</si>
  <si>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</si>
  <si>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</si>
  <si>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</si>
  <si>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</si>
  <si>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</si>
  <si>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</si>
  <si>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</si>
  <si>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</si>
  <si>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</si>
  <si>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</si>
  <si>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</si>
  <si>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</si>
  <si>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</si>
  <si>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</si>
  <si>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</si>
  <si>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</si>
  <si>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</si>
  <si>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</si>
  <si>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</si>
  <si>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</si>
  <si>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</si>
  <si>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</si>
  <si>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</si>
  <si>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</si>
  <si>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</si>
  <si>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</si>
  <si>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</si>
  <si>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</si>
  <si>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</si>
  <si>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</si>
  <si>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</si>
  <si>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</si>
  <si>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</si>
  <si>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</si>
  <si>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</si>
  <si>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</si>
  <si>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</si>
  <si>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</si>
  <si>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</si>
  <si>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</si>
  <si>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</si>
  <si>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</si>
  <si>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</si>
  <si>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</si>
  <si>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</si>
  <si>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</si>
  <si>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</si>
  <si>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</si>
  <si>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</si>
  <si>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</si>
  <si>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</si>
  <si>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</si>
  <si>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</si>
  <si>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</si>
  <si>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</si>
  <si>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</si>
  <si>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</si>
  <si>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</si>
  <si>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</si>
  <si>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</si>
  <si>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</si>
  <si>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</si>
  <si>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</si>
  <si>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</si>
  <si>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</si>
  <si>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</si>
  <si>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</si>
  <si>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</si>
  <si>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</si>
  <si>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</si>
  <si>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</si>
  <si>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</si>
  <si>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</si>
  <si>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</si>
  <si>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</si>
  <si>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</si>
  <si>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</si>
  <si>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</si>
  <si>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</si>
  <si>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</si>
  <si>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</si>
  <si>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</si>
  <si>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</si>
  <si>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</si>
  <si>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</si>
  <si>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</si>
  <si>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</si>
  <si>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</si>
  <si>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</si>
  <si>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</si>
  <si>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</si>
  <si>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</si>
  <si>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</si>
  <si>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</si>
  <si>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</si>
  <si>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</si>
  <si>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</si>
  <si>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</si>
  <si>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</si>
  <si>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</si>
  <si>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</si>
  <si>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</si>
  <si>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</si>
  <si>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</si>
  <si>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</si>
  <si>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</si>
  <si>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</si>
  <si>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</si>
  <si>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</si>
  <si>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</si>
  <si>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</si>
  <si>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</si>
  <si>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</si>
  <si>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</si>
  <si>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</si>
  <si>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</si>
  <si>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</si>
  <si>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</si>
  <si>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</si>
  <si>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</si>
  <si>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</si>
  <si>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</si>
  <si>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</si>
  <si>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</si>
  <si>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</si>
  <si>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</si>
  <si>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</si>
  <si>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</si>
  <si>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</si>
  <si>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</si>
  <si>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</si>
  <si>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</si>
  <si>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</si>
  <si>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</si>
  <si>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</si>
  <si>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</si>
  <si>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</si>
  <si>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</si>
  <si>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</si>
  <si>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</si>
  <si>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</si>
  <si>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</si>
  <si>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</si>
  <si>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</si>
  <si>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</si>
  <si>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</si>
  <si>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</si>
  <si>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</si>
  <si>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</si>
  <si>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</si>
  <si>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</si>
  <si>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</si>
  <si>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</si>
  <si>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</si>
  <si>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</si>
  <si>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</si>
  <si>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</si>
  <si>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</si>
  <si>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</si>
  <si>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</si>
  <si>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</si>
  <si>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</si>
  <si>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</si>
  <si>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</si>
  <si>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</si>
  <si>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</si>
  <si>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</si>
  <si>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</si>
  <si>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</si>
  <si>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</si>
  <si>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</si>
  <si>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</si>
  <si>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</si>
  <si>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</si>
  <si>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</si>
  <si>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</si>
  <si>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</si>
  <si>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</si>
  <si>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</si>
  <si>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</si>
  <si>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</si>
  <si>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</si>
  <si>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</si>
  <si>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</si>
  <si>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</si>
  <si>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</si>
  <si>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</si>
  <si>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</si>
  <si>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</si>
  <si>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</si>
  <si>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</si>
  <si>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</si>
  <si>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</si>
  <si>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</si>
  <si>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</si>
  <si>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</si>
  <si>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</si>
  <si>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</si>
  <si>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</si>
  <si>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</si>
  <si>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</si>
  <si>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</si>
  <si>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</si>
  <si>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</si>
  <si>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</si>
  <si>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</si>
  <si>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</si>
  <si>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</si>
  <si>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</si>
  <si>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</si>
  <si>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</si>
  <si>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</si>
  <si>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</si>
  <si>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</si>
  <si>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</si>
  <si>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</si>
  <si>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</si>
  <si>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</si>
  <si>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</si>
  <si>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</si>
  <si>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</si>
  <si>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</si>
  <si>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</si>
  <si>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</si>
  <si>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</si>
  <si>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</si>
  <si>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</si>
  <si>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</si>
  <si>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</si>
  <si>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</si>
  <si>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</si>
  <si>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</si>
  <si>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</si>
  <si>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</si>
  <si>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</si>
  <si>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</si>
  <si>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</si>
  <si>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</si>
  <si>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</si>
  <si>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</si>
  <si>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</si>
  <si>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</si>
  <si>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</si>
  <si>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</si>
  <si>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</si>
  <si>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</si>
  <si>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</si>
  <si>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</si>
  <si>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</si>
  <si>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</si>
  <si>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</si>
  <si>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</si>
  <si>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</si>
  <si>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</si>
  <si>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</si>
  <si>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</si>
  <si>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</si>
  <si>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3335965979</t>
  </si>
  <si>
    <t>3335965980</t>
  </si>
  <si>
    <t>3335965981</t>
  </si>
  <si>
    <t>3335965982</t>
  </si>
  <si>
    <t>3335965983</t>
  </si>
  <si>
    <t>3335965985</t>
  </si>
  <si>
    <t>3335965986</t>
  </si>
  <si>
    <t>3335965987</t>
  </si>
  <si>
    <t>3335965989</t>
  </si>
  <si>
    <t>3335965990</t>
  </si>
  <si>
    <t>3335965991</t>
  </si>
  <si>
    <t>3335965992</t>
  </si>
  <si>
    <t>3335965993</t>
  </si>
  <si>
    <t>3335965995</t>
  </si>
  <si>
    <t>3335965996</t>
  </si>
  <si>
    <t>3335965997</t>
  </si>
  <si>
    <t>3335965998</t>
  </si>
  <si>
    <t>3335965999</t>
  </si>
  <si>
    <t>3335966000</t>
  </si>
  <si>
    <t>3335966001</t>
  </si>
  <si>
    <t>3335966002</t>
  </si>
  <si>
    <t>3335966003</t>
  </si>
  <si>
    <t>3335966005</t>
  </si>
  <si>
    <t>Alonzo Estrella, Placido de Jesus</t>
  </si>
  <si>
    <t>PRINTER</t>
  </si>
  <si>
    <t>7/25/2021/ 11:43</t>
  </si>
  <si>
    <t>7/25/2021/ 11:42</t>
  </si>
  <si>
    <t>7/25/2021/ 11:37</t>
  </si>
  <si>
    <t>7/25/2021/ 11:40</t>
  </si>
  <si>
    <t>7/25/2021/ 11:36</t>
  </si>
  <si>
    <t>7/25/2021/ 11:22</t>
  </si>
  <si>
    <t>7/25/2021/ 11:39</t>
  </si>
  <si>
    <t>7/25/2021/ 11:28</t>
  </si>
  <si>
    <t>ATM Ayuntamiento El Puerto</t>
  </si>
  <si>
    <t>3335966118</t>
  </si>
  <si>
    <t>3335966117</t>
  </si>
  <si>
    <t>3335966116</t>
  </si>
  <si>
    <t>3335966115</t>
  </si>
  <si>
    <t>3335966114</t>
  </si>
  <si>
    <t>3335966113</t>
  </si>
  <si>
    <t>3335966112</t>
  </si>
  <si>
    <t>3335966111</t>
  </si>
  <si>
    <t>3335966109</t>
  </si>
  <si>
    <t>3335966107</t>
  </si>
  <si>
    <t>3335966106</t>
  </si>
  <si>
    <t>3335966105</t>
  </si>
  <si>
    <t>3335966104</t>
  </si>
  <si>
    <t>3335966103</t>
  </si>
  <si>
    <t>3335966102</t>
  </si>
  <si>
    <t>3335966101</t>
  </si>
  <si>
    <t>3335966100</t>
  </si>
  <si>
    <t>3335966099</t>
  </si>
  <si>
    <t>3335966098</t>
  </si>
  <si>
    <t>3335966097</t>
  </si>
  <si>
    <t>3335966096</t>
  </si>
  <si>
    <t>3335966095</t>
  </si>
  <si>
    <t>3335966094</t>
  </si>
  <si>
    <t>3335966093</t>
  </si>
  <si>
    <t>3335966092</t>
  </si>
  <si>
    <t>3335966091</t>
  </si>
  <si>
    <t>3335966090</t>
  </si>
  <si>
    <t>3335966089</t>
  </si>
  <si>
    <t>3335966088</t>
  </si>
  <si>
    <t>3335966087</t>
  </si>
  <si>
    <t>3335966086</t>
  </si>
  <si>
    <t>3335966085</t>
  </si>
  <si>
    <t>3335966084</t>
  </si>
  <si>
    <t>3335966083</t>
  </si>
  <si>
    <t>3335966082</t>
  </si>
  <si>
    <t>3335966081</t>
  </si>
  <si>
    <t>3335966080</t>
  </si>
  <si>
    <t>3335966078</t>
  </si>
  <si>
    <t>3335966077</t>
  </si>
  <si>
    <t>3335966076</t>
  </si>
  <si>
    <t>3335966075</t>
  </si>
  <si>
    <t>3335966074</t>
  </si>
  <si>
    <t>3335966073</t>
  </si>
  <si>
    <t>3335966072</t>
  </si>
  <si>
    <t>3335966071</t>
  </si>
  <si>
    <t>3335966070</t>
  </si>
  <si>
    <t>3335966069</t>
  </si>
  <si>
    <t>3335966068</t>
  </si>
  <si>
    <t>3335966067</t>
  </si>
  <si>
    <t>3335966066</t>
  </si>
  <si>
    <t>3335966065</t>
  </si>
  <si>
    <t>3335966064</t>
  </si>
  <si>
    <t>3335966063</t>
  </si>
  <si>
    <t>3335966061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</si>
</sst>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4"/>
      <tableStyleElement type="headerRow" dxfId="233"/>
      <tableStyleElement type="totalRow" dxfId="232"/>
      <tableStyleElement type="firstColumn" dxfId="231"/>
      <tableStyleElement type="lastColumn" dxfId="230"/>
      <tableStyleElement type="firstRowStripe" dxfId="229"/>
      <tableStyleElement type="firstColumnStripe" dxfId="2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4528" TargetMode="External"/><Relationship Id="rId13" Type="http://schemas.openxmlformats.org/officeDocument/2006/relationships/hyperlink" Target="http://s460-helpdesk/CAisd/pdmweb.exe?OP=SEARCH+FACTORY=in+SKIPLIST=1+QBE.EQ.id=3674523" TargetMode="External"/><Relationship Id="rId18" Type="http://schemas.openxmlformats.org/officeDocument/2006/relationships/hyperlink" Target="http://s460-helpdesk/CAisd/pdmweb.exe?OP=SEARCH+FACTORY=in+SKIPLIST=1+QBE.EQ.id=3674517" TargetMode="External"/><Relationship Id="rId26" Type="http://schemas.openxmlformats.org/officeDocument/2006/relationships/hyperlink" Target="http://s460-helpdesk/CAisd/pdmweb.exe?OP=SEARCH+FACTORY=in+SKIPLIST=1+QBE.EQ.id=367450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4514" TargetMode="External"/><Relationship Id="rId7" Type="http://schemas.openxmlformats.org/officeDocument/2006/relationships/hyperlink" Target="http://s460-helpdesk/CAisd/pdmweb.exe?OP=SEARCH+FACTORY=in+SKIPLIST=1+QBE.EQ.id=3674530" TargetMode="External"/><Relationship Id="rId12" Type="http://schemas.openxmlformats.org/officeDocument/2006/relationships/hyperlink" Target="http://s460-helpdesk/CAisd/pdmweb.exe?OP=SEARCH+FACTORY=in+SKIPLIST=1+QBE.EQ.id=3674524" TargetMode="External"/><Relationship Id="rId17" Type="http://schemas.openxmlformats.org/officeDocument/2006/relationships/hyperlink" Target="http://s460-helpdesk/CAisd/pdmweb.exe?OP=SEARCH+FACTORY=in+SKIPLIST=1+QBE.EQ.id=3674518" TargetMode="External"/><Relationship Id="rId25" Type="http://schemas.openxmlformats.org/officeDocument/2006/relationships/hyperlink" Target="http://s460-helpdesk/CAisd/pdmweb.exe?OP=SEARCH+FACTORY=in+SKIPLIST=1+QBE.EQ.id=367450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4520" TargetMode="External"/><Relationship Id="rId20" Type="http://schemas.openxmlformats.org/officeDocument/2006/relationships/hyperlink" Target="http://s460-helpdesk/CAisd/pdmweb.exe?OP=SEARCH+FACTORY=in+SKIPLIST=1+QBE.EQ.id=3674515" TargetMode="External"/><Relationship Id="rId29" Type="http://schemas.openxmlformats.org/officeDocument/2006/relationships/hyperlink" Target="http://s460-helpdesk/CAisd/pdmweb.exe?OP=SEARCH+FACTORY=in+SKIPLIST=1+QBE.EQ.id=367450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4525" TargetMode="External"/><Relationship Id="rId24" Type="http://schemas.openxmlformats.org/officeDocument/2006/relationships/hyperlink" Target="http://s460-helpdesk/CAisd/pdmweb.exe?OP=SEARCH+FACTORY=in+SKIPLIST=1+QBE.EQ.id=367451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4521" TargetMode="External"/><Relationship Id="rId23" Type="http://schemas.openxmlformats.org/officeDocument/2006/relationships/hyperlink" Target="http://s460-helpdesk/CAisd/pdmweb.exe?OP=SEARCH+FACTORY=in+SKIPLIST=1+QBE.EQ.id=3674511" TargetMode="External"/><Relationship Id="rId28" Type="http://schemas.openxmlformats.org/officeDocument/2006/relationships/hyperlink" Target="http://s460-helpdesk/CAisd/pdmweb.exe?OP=SEARCH+FACTORY=in+SKIPLIST=1+QBE.EQ.id=3674505" TargetMode="External"/><Relationship Id="rId10" Type="http://schemas.openxmlformats.org/officeDocument/2006/relationships/hyperlink" Target="http://s460-helpdesk/CAisd/pdmweb.exe?OP=SEARCH+FACTORY=in+SKIPLIST=1+QBE.EQ.id=3674526" TargetMode="External"/><Relationship Id="rId19" Type="http://schemas.openxmlformats.org/officeDocument/2006/relationships/hyperlink" Target="http://s460-helpdesk/CAisd/pdmweb.exe?OP=SEARCH+FACTORY=in+SKIPLIST=1+QBE.EQ.id=36745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4527" TargetMode="External"/><Relationship Id="rId14" Type="http://schemas.openxmlformats.org/officeDocument/2006/relationships/hyperlink" Target="http://s460-helpdesk/CAisd/pdmweb.exe?OP=SEARCH+FACTORY=in+SKIPLIST=1+QBE.EQ.id=3674522" TargetMode="External"/><Relationship Id="rId22" Type="http://schemas.openxmlformats.org/officeDocument/2006/relationships/hyperlink" Target="http://s460-helpdesk/CAisd/pdmweb.exe?OP=SEARCH+FACTORY=in+SKIPLIST=1+QBE.EQ.id=3674512" TargetMode="External"/><Relationship Id="rId27" Type="http://schemas.openxmlformats.org/officeDocument/2006/relationships/hyperlink" Target="http://s460-helpdesk/CAisd/pdmweb.exe?OP=SEARCH+FACTORY=in+SKIPLIST=1+QBE.EQ.id=3674506" TargetMode="External"/><Relationship Id="rId30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7.399999999999999" x14ac:dyDescent="0.3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7.399999999999999" x14ac:dyDescent="0.3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7.399999999999999" x14ac:dyDescent="0.3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7.399999999999999" x14ac:dyDescent="0.3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7.399999999999999" x14ac:dyDescent="0.3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6" x14ac:dyDescent="0.3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6" x14ac:dyDescent="0.3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6" x14ac:dyDescent="0.3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044066"/>
  <sheetViews>
    <sheetView tabSelected="1" topLeftCell="K1" zoomScale="85" zoomScaleNormal="85" workbookViewId="0">
      <pane ySplit="4" topLeftCell="A218" activePane="bottomLeft" state="frozen"/>
      <selection pane="bottomLeft" activeCell="Q70" sqref="Q70:Q240"/>
    </sheetView>
  </sheetViews>
  <sheetFormatPr baseColWidth="10" defaultColWidth="25.5546875" defaultRowHeight="14.4" x14ac:dyDescent="0.3"/>
  <cols>
    <col min="1" max="1" width="25.33203125" style="105" bestFit="1" customWidth="1"/>
    <col min="2" max="2" width="19.109375" style="84" bestFit="1" customWidth="1"/>
    <col min="3" max="3" width="16.44140625" style="43" bestFit="1" customWidth="1"/>
    <col min="4" max="4" width="27.44140625" style="105" bestFit="1" customWidth="1"/>
    <col min="5" max="5" width="11.44140625" style="75" bestFit="1" customWidth="1"/>
    <col min="6" max="6" width="11.21875" style="44" bestFit="1" customWidth="1"/>
    <col min="7" max="7" width="59.44140625" style="44" bestFit="1" customWidth="1"/>
    <col min="8" max="11" width="5.33203125" style="44" bestFit="1" customWidth="1"/>
    <col min="12" max="12" width="48.109375" style="44" bestFit="1" customWidth="1"/>
    <col min="13" max="13" width="18.6640625" style="105" bestFit="1" customWidth="1"/>
    <col min="14" max="14" width="16.5546875" style="105" bestFit="1" customWidth="1"/>
    <col min="15" max="15" width="39.88671875" style="105" bestFit="1" customWidth="1"/>
    <col min="16" max="16" width="15.6640625" style="79" bestFit="1" customWidth="1"/>
    <col min="17" max="17" width="48.109375" style="69" bestFit="1" customWidth="1"/>
    <col min="18" max="16384" width="25.5546875" style="42"/>
  </cols>
  <sheetData>
    <row r="1" spans="1:21" ht="17.399999999999999" x14ac:dyDescent="0.3">
      <c r="A1" s="165" t="s">
        <v>2150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21" ht="17.399999999999999" x14ac:dyDescent="0.3">
      <c r="A2" s="162" t="s">
        <v>2147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21" ht="18" thickBot="1" x14ac:dyDescent="0.35">
      <c r="A3" s="168" t="s">
        <v>2605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21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7.399999999999999" x14ac:dyDescent="0.3">
      <c r="A5" s="141" t="str">
        <f>VLOOKUP(E5,'LISTADO ATM'!$A$2:$C$902,3,0)</f>
        <v>DISTRITO NACIONAL</v>
      </c>
      <c r="B5" s="138">
        <v>3335965115</v>
      </c>
      <c r="C5" s="99">
        <v>44400.59611111111</v>
      </c>
      <c r="D5" s="99" t="s">
        <v>2177</v>
      </c>
      <c r="E5" s="133">
        <v>232</v>
      </c>
      <c r="F5" s="141" t="str">
        <f>VLOOKUP(E5,VIP!$A$2:$O14563,2,0)</f>
        <v>DRBR232</v>
      </c>
      <c r="G5" s="141" t="str">
        <f>VLOOKUP(E5,'LISTADO ATM'!$A$2:$B$901,2,0)</f>
        <v xml:space="preserve">ATM S/M Nacional Charles de Gaulle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160" t="s">
        <v>2541</v>
      </c>
      <c r="N5" s="98" t="s">
        <v>2449</v>
      </c>
      <c r="O5" s="141" t="s">
        <v>2451</v>
      </c>
      <c r="P5" s="141"/>
      <c r="Q5" s="161">
        <v>44402.388888888891</v>
      </c>
      <c r="R5" s="105"/>
      <c r="S5" s="105"/>
      <c r="T5" s="79"/>
      <c r="U5" s="69"/>
    </row>
    <row r="6" spans="1:21" ht="17.399999999999999" x14ac:dyDescent="0.3">
      <c r="A6" s="141" t="str">
        <f>VLOOKUP(E6,'LISTADO ATM'!$A$2:$C$902,3,0)</f>
        <v>DISTRITO NACIONAL</v>
      </c>
      <c r="B6" s="138">
        <v>3335965892</v>
      </c>
      <c r="C6" s="99">
        <v>44401.692812499998</v>
      </c>
      <c r="D6" s="99" t="s">
        <v>2445</v>
      </c>
      <c r="E6" s="133">
        <v>281</v>
      </c>
      <c r="F6" s="141" t="str">
        <f>VLOOKUP(E6,VIP!$A$2:$O14648,2,0)</f>
        <v>DRBR737</v>
      </c>
      <c r="G6" s="141" t="str">
        <f>VLOOKUP(E6,'LISTADO ATM'!$A$2:$B$901,2,0)</f>
        <v xml:space="preserve">ATM S/M Pola Independencia </v>
      </c>
      <c r="H6" s="141" t="str">
        <f>VLOOKUP(E6,VIP!$A$2:$O19609,7,FALSE)</f>
        <v>Si</v>
      </c>
      <c r="I6" s="141" t="str">
        <f>VLOOKUP(E6,VIP!$A$2:$O11574,8,FALSE)</f>
        <v>Si</v>
      </c>
      <c r="J6" s="141" t="str">
        <f>VLOOKUP(E6,VIP!$A$2:$O11524,8,FALSE)</f>
        <v>Si</v>
      </c>
      <c r="K6" s="141" t="str">
        <f>VLOOKUP(E6,VIP!$A$2:$O15098,6,0)</f>
        <v>NO</v>
      </c>
      <c r="L6" s="142" t="s">
        <v>2414</v>
      </c>
      <c r="M6" s="160" t="s">
        <v>2541</v>
      </c>
      <c r="N6" s="98" t="s">
        <v>2449</v>
      </c>
      <c r="O6" s="141" t="s">
        <v>2450</v>
      </c>
      <c r="P6" s="141"/>
      <c r="Q6" s="161">
        <v>44402.435115740744</v>
      </c>
      <c r="R6" s="105"/>
      <c r="S6" s="105"/>
      <c r="T6" s="79"/>
      <c r="U6" s="69"/>
    </row>
    <row r="7" spans="1:21" ht="17.399999999999999" x14ac:dyDescent="0.3">
      <c r="A7" s="141" t="str">
        <f>VLOOKUP(E7,'LISTADO ATM'!$A$2:$C$902,3,0)</f>
        <v>NORTE</v>
      </c>
      <c r="B7" s="138" t="s">
        <v>2612</v>
      </c>
      <c r="C7" s="99">
        <v>44402.231793981482</v>
      </c>
      <c r="D7" s="99" t="s">
        <v>2178</v>
      </c>
      <c r="E7" s="133">
        <v>528</v>
      </c>
      <c r="F7" s="141" t="str">
        <f>VLOOKUP(E7,VIP!$A$2:$O14583,2,0)</f>
        <v>DRBR284</v>
      </c>
      <c r="G7" s="141" t="str">
        <f>VLOOKUP(E7,'LISTADO ATM'!$A$2:$B$901,2,0)</f>
        <v xml:space="preserve">ATM Ferretería Ochoa (Santiago) </v>
      </c>
      <c r="H7" s="141" t="str">
        <f>VLOOKUP(E7,VIP!$A$2:$O19544,7,FALSE)</f>
        <v>Si</v>
      </c>
      <c r="I7" s="141" t="str">
        <f>VLOOKUP(E7,VIP!$A$2:$O11509,8,FALSE)</f>
        <v>Si</v>
      </c>
      <c r="J7" s="141" t="str">
        <f>VLOOKUP(E7,VIP!$A$2:$O11459,8,FALSE)</f>
        <v>Si</v>
      </c>
      <c r="K7" s="141" t="str">
        <f>VLOOKUP(E7,VIP!$A$2:$O15033,6,0)</f>
        <v>NO</v>
      </c>
      <c r="L7" s="142" t="s">
        <v>2216</v>
      </c>
      <c r="M7" s="160" t="s">
        <v>2541</v>
      </c>
      <c r="N7" s="98" t="s">
        <v>2449</v>
      </c>
      <c r="O7" s="141" t="s">
        <v>2596</v>
      </c>
      <c r="P7" s="141"/>
      <c r="Q7" s="161">
        <v>44402.474305555559</v>
      </c>
      <c r="R7" s="105"/>
      <c r="S7" s="105"/>
      <c r="T7" s="79"/>
      <c r="U7" s="69"/>
    </row>
    <row r="8" spans="1:21" ht="17.399999999999999" x14ac:dyDescent="0.3">
      <c r="A8" s="141" t="str">
        <f>VLOOKUP(E8,'LISTADO ATM'!$A$2:$C$902,3,0)</f>
        <v>NORTE</v>
      </c>
      <c r="B8" s="138">
        <v>3335965937</v>
      </c>
      <c r="C8" s="99">
        <v>44401.806655092594</v>
      </c>
      <c r="D8" s="99" t="s">
        <v>2178</v>
      </c>
      <c r="E8" s="133">
        <v>638</v>
      </c>
      <c r="F8" s="141" t="str">
        <f>VLOOKUP(E8,VIP!$A$2:$O14614,2,0)</f>
        <v>DRBR638</v>
      </c>
      <c r="G8" s="141" t="str">
        <f>VLOOKUP(E8,'LISTADO ATM'!$A$2:$B$901,2,0)</f>
        <v xml:space="preserve">ATM S/M Yoma </v>
      </c>
      <c r="H8" s="141" t="str">
        <f>VLOOKUP(E8,VIP!$A$2:$O19575,7,FALSE)</f>
        <v>Si</v>
      </c>
      <c r="I8" s="141" t="str">
        <f>VLOOKUP(E8,VIP!$A$2:$O11540,8,FALSE)</f>
        <v>Si</v>
      </c>
      <c r="J8" s="141" t="str">
        <f>VLOOKUP(E8,VIP!$A$2:$O11490,8,FALSE)</f>
        <v>Si</v>
      </c>
      <c r="K8" s="141" t="str">
        <f>VLOOKUP(E8,VIP!$A$2:$O15064,6,0)</f>
        <v>NO</v>
      </c>
      <c r="L8" s="142" t="s">
        <v>2216</v>
      </c>
      <c r="M8" s="160" t="s">
        <v>2541</v>
      </c>
      <c r="N8" s="98" t="s">
        <v>2449</v>
      </c>
      <c r="O8" s="141" t="s">
        <v>2581</v>
      </c>
      <c r="P8" s="141"/>
      <c r="Q8" s="161">
        <v>44402.475694444445</v>
      </c>
      <c r="R8" s="105"/>
      <c r="S8" s="105"/>
      <c r="T8" s="79"/>
      <c r="U8" s="69"/>
    </row>
    <row r="9" spans="1:21" ht="17.399999999999999" x14ac:dyDescent="0.3">
      <c r="A9" s="141" t="str">
        <f>VLOOKUP(E9,'LISTADO ATM'!$A$2:$C$902,3,0)</f>
        <v>DISTRITO NACIONAL</v>
      </c>
      <c r="B9" s="138">
        <v>3335965961</v>
      </c>
      <c r="C9" s="99">
        <v>44401.859212962961</v>
      </c>
      <c r="D9" s="99" t="s">
        <v>2177</v>
      </c>
      <c r="E9" s="133">
        <v>718</v>
      </c>
      <c r="F9" s="141" t="str">
        <f>VLOOKUP(E9,VIP!$A$2:$O14591,2,0)</f>
        <v>DRBR24Y</v>
      </c>
      <c r="G9" s="141" t="str">
        <f>VLOOKUP(E9,'LISTADO ATM'!$A$2:$B$901,2,0)</f>
        <v xml:space="preserve">ATM Feria Ganadera </v>
      </c>
      <c r="H9" s="141" t="str">
        <f>VLOOKUP(E9,VIP!$A$2:$O19552,7,FALSE)</f>
        <v>Si</v>
      </c>
      <c r="I9" s="141" t="str">
        <f>VLOOKUP(E9,VIP!$A$2:$O11517,8,FALSE)</f>
        <v>Si</v>
      </c>
      <c r="J9" s="141" t="str">
        <f>VLOOKUP(E9,VIP!$A$2:$O11467,8,FALSE)</f>
        <v>Si</v>
      </c>
      <c r="K9" s="141" t="str">
        <f>VLOOKUP(E9,VIP!$A$2:$O15041,6,0)</f>
        <v>NO</v>
      </c>
      <c r="L9" s="142" t="s">
        <v>2216</v>
      </c>
      <c r="M9" s="160" t="s">
        <v>2541</v>
      </c>
      <c r="N9" s="98" t="s">
        <v>2449</v>
      </c>
      <c r="O9" s="141" t="s">
        <v>2451</v>
      </c>
      <c r="P9" s="141"/>
      <c r="Q9" s="161">
        <v>44402.476388888892</v>
      </c>
      <c r="R9" s="105"/>
      <c r="S9" s="105"/>
      <c r="T9" s="79"/>
      <c r="U9" s="69"/>
    </row>
    <row r="10" spans="1:21" ht="17.399999999999999" x14ac:dyDescent="0.3">
      <c r="A10" s="141" t="str">
        <f>VLOOKUP(E10,'LISTADO ATM'!$A$2:$C$902,3,0)</f>
        <v>NORTE</v>
      </c>
      <c r="B10" s="138">
        <v>3335965973</v>
      </c>
      <c r="C10" s="99">
        <v>44401.947418981479</v>
      </c>
      <c r="D10" s="99" t="s">
        <v>2178</v>
      </c>
      <c r="E10" s="133">
        <v>257</v>
      </c>
      <c r="F10" s="141" t="str">
        <f>VLOOKUP(E10,VIP!$A$2:$O14580,2,0)</f>
        <v>DRBR257</v>
      </c>
      <c r="G10" s="141" t="str">
        <f>VLOOKUP(E10,'LISTADO ATM'!$A$2:$B$901,2,0)</f>
        <v xml:space="preserve">ATM S/M Pola (Santiago) </v>
      </c>
      <c r="H10" s="141" t="str">
        <f>VLOOKUP(E10,VIP!$A$2:$O19541,7,FALSE)</f>
        <v>Si</v>
      </c>
      <c r="I10" s="141" t="str">
        <f>VLOOKUP(E10,VIP!$A$2:$O11506,8,FALSE)</f>
        <v>Si</v>
      </c>
      <c r="J10" s="141" t="str">
        <f>VLOOKUP(E10,VIP!$A$2:$O11456,8,FALSE)</f>
        <v>Si</v>
      </c>
      <c r="K10" s="141" t="str">
        <f>VLOOKUP(E10,VIP!$A$2:$O15030,6,0)</f>
        <v>NO</v>
      </c>
      <c r="L10" s="142" t="s">
        <v>2216</v>
      </c>
      <c r="M10" s="160" t="s">
        <v>2541</v>
      </c>
      <c r="N10" s="98" t="s">
        <v>2449</v>
      </c>
      <c r="O10" s="141" t="s">
        <v>2581</v>
      </c>
      <c r="P10" s="141"/>
      <c r="Q10" s="161">
        <v>44402.477083333331</v>
      </c>
      <c r="R10" s="105"/>
      <c r="S10" s="105"/>
      <c r="T10" s="79"/>
      <c r="U10" s="69"/>
    </row>
    <row r="11" spans="1:21" ht="17.399999999999999" x14ac:dyDescent="0.3">
      <c r="A11" s="141" t="str">
        <f>VLOOKUP(E11,'LISTADO ATM'!$A$2:$C$902,3,0)</f>
        <v>DISTRITO NACIONAL</v>
      </c>
      <c r="B11" s="138">
        <v>3335965972</v>
      </c>
      <c r="C11" s="99">
        <v>44401.946875000001</v>
      </c>
      <c r="D11" s="99" t="s">
        <v>2177</v>
      </c>
      <c r="E11" s="133">
        <v>522</v>
      </c>
      <c r="F11" s="141" t="str">
        <f>VLOOKUP(E11,VIP!$A$2:$O14581,2,0)</f>
        <v>DRBR522</v>
      </c>
      <c r="G11" s="141" t="str">
        <f>VLOOKUP(E11,'LISTADO ATM'!$A$2:$B$901,2,0)</f>
        <v xml:space="preserve">ATM Oficina Galería 360 </v>
      </c>
      <c r="H11" s="141" t="str">
        <f>VLOOKUP(E11,VIP!$A$2:$O19542,7,FALSE)</f>
        <v>Si</v>
      </c>
      <c r="I11" s="141" t="str">
        <f>VLOOKUP(E11,VIP!$A$2:$O11507,8,FALSE)</f>
        <v>Si</v>
      </c>
      <c r="J11" s="141" t="str">
        <f>VLOOKUP(E11,VIP!$A$2:$O11457,8,FALSE)</f>
        <v>Si</v>
      </c>
      <c r="K11" s="141" t="str">
        <f>VLOOKUP(E11,VIP!$A$2:$O15031,6,0)</f>
        <v>SI</v>
      </c>
      <c r="L11" s="142" t="s">
        <v>2216</v>
      </c>
      <c r="M11" s="160" t="s">
        <v>2541</v>
      </c>
      <c r="N11" s="98" t="s">
        <v>2449</v>
      </c>
      <c r="O11" s="141" t="s">
        <v>2451</v>
      </c>
      <c r="P11" s="141"/>
      <c r="Q11" s="161">
        <v>44402.477083333331</v>
      </c>
      <c r="R11" s="105"/>
      <c r="S11" s="105"/>
      <c r="T11" s="79"/>
      <c r="U11" s="69"/>
    </row>
    <row r="12" spans="1:21" ht="17.399999999999999" x14ac:dyDescent="0.3">
      <c r="A12" s="141" t="str">
        <f>VLOOKUP(E12,'LISTADO ATM'!$A$2:$C$902,3,0)</f>
        <v>DISTRITO NACIONAL</v>
      </c>
      <c r="B12" s="138">
        <v>3335965944</v>
      </c>
      <c r="C12" s="99">
        <v>44401.824120370373</v>
      </c>
      <c r="D12" s="99" t="s">
        <v>2177</v>
      </c>
      <c r="E12" s="133">
        <v>542</v>
      </c>
      <c r="F12" s="141" t="str">
        <f>VLOOKUP(E12,VIP!$A$2:$O14607,2,0)</f>
        <v>DRBR542</v>
      </c>
      <c r="G12" s="141" t="str">
        <f>VLOOKUP(E12,'LISTADO ATM'!$A$2:$B$901,2,0)</f>
        <v>ATM S/M la Cadena Carretera Mella</v>
      </c>
      <c r="H12" s="141" t="str">
        <f>VLOOKUP(E12,VIP!$A$2:$O19568,7,FALSE)</f>
        <v>NO</v>
      </c>
      <c r="I12" s="141" t="str">
        <f>VLOOKUP(E12,VIP!$A$2:$O11533,8,FALSE)</f>
        <v>SI</v>
      </c>
      <c r="J12" s="141" t="str">
        <f>VLOOKUP(E12,VIP!$A$2:$O11483,8,FALSE)</f>
        <v>SI</v>
      </c>
      <c r="K12" s="141" t="str">
        <f>VLOOKUP(E12,VIP!$A$2:$O15057,6,0)</f>
        <v>NO</v>
      </c>
      <c r="L12" s="142" t="s">
        <v>2216</v>
      </c>
      <c r="M12" s="160" t="s">
        <v>2541</v>
      </c>
      <c r="N12" s="98" t="s">
        <v>2449</v>
      </c>
      <c r="O12" s="141" t="s">
        <v>2451</v>
      </c>
      <c r="P12" s="141"/>
      <c r="Q12" s="161">
        <v>44402.477083333331</v>
      </c>
      <c r="R12" s="105"/>
      <c r="S12" s="105"/>
      <c r="T12" s="79"/>
      <c r="U12" s="69"/>
    </row>
    <row r="13" spans="1:21" ht="17.399999999999999" x14ac:dyDescent="0.3">
      <c r="A13" s="141" t="str">
        <f>VLOOKUP(E13,'LISTADO ATM'!$A$2:$C$902,3,0)</f>
        <v>ESTE</v>
      </c>
      <c r="B13" s="138" t="s">
        <v>2610</v>
      </c>
      <c r="C13" s="99">
        <v>44402.08730324074</v>
      </c>
      <c r="D13" s="99" t="s">
        <v>2177</v>
      </c>
      <c r="E13" s="133">
        <v>1</v>
      </c>
      <c r="F13" s="141" t="str">
        <f>VLOOKUP(E13,VIP!$A$2:$O14580,2,0)</f>
        <v>DRBR001</v>
      </c>
      <c r="G13" s="141" t="str">
        <f>VLOOKUP(E13,'LISTADO ATM'!$A$2:$B$901,2,0)</f>
        <v>ATM S/M San Rafael del Yuma</v>
      </c>
      <c r="H13" s="141" t="str">
        <f>VLOOKUP(E13,VIP!$A$2:$O19541,7,FALSE)</f>
        <v>Si</v>
      </c>
      <c r="I13" s="141" t="str">
        <f>VLOOKUP(E13,VIP!$A$2:$O11506,8,FALSE)</f>
        <v>Si</v>
      </c>
      <c r="J13" s="141" t="str">
        <f>VLOOKUP(E13,VIP!$A$2:$O11456,8,FALSE)</f>
        <v>Si</v>
      </c>
      <c r="K13" s="141" t="str">
        <f>VLOOKUP(E13,VIP!$A$2:$O15030,6,0)</f>
        <v>NO</v>
      </c>
      <c r="L13" s="142" t="s">
        <v>2216</v>
      </c>
      <c r="M13" s="160" t="s">
        <v>2541</v>
      </c>
      <c r="N13" s="98" t="s">
        <v>2449</v>
      </c>
      <c r="O13" s="141" t="s">
        <v>2451</v>
      </c>
      <c r="P13" s="141"/>
      <c r="Q13" s="161">
        <v>44402.477777777778</v>
      </c>
      <c r="R13" s="105"/>
      <c r="S13" s="105"/>
      <c r="T13" s="79"/>
      <c r="U13" s="69"/>
    </row>
    <row r="14" spans="1:21" ht="17.399999999999999" x14ac:dyDescent="0.3">
      <c r="A14" s="141" t="str">
        <f>VLOOKUP(E14,'LISTADO ATM'!$A$2:$C$902,3,0)</f>
        <v>DISTRITO NACIONAL</v>
      </c>
      <c r="B14" s="138">
        <v>3335965899</v>
      </c>
      <c r="C14" s="99">
        <v>44401.70113425926</v>
      </c>
      <c r="D14" s="99" t="s">
        <v>2445</v>
      </c>
      <c r="E14" s="133">
        <v>536</v>
      </c>
      <c r="F14" s="141" t="str">
        <f>VLOOKUP(E14,VIP!$A$2:$O14642,2,0)</f>
        <v>DRBR509</v>
      </c>
      <c r="G14" s="141" t="str">
        <f>VLOOKUP(E14,'LISTADO ATM'!$A$2:$B$901,2,0)</f>
        <v xml:space="preserve">ATM Super Lama San Isidro </v>
      </c>
      <c r="H14" s="141" t="str">
        <f>VLOOKUP(E14,VIP!$A$2:$O19603,7,FALSE)</f>
        <v>Si</v>
      </c>
      <c r="I14" s="141" t="str">
        <f>VLOOKUP(E14,VIP!$A$2:$O11568,8,FALSE)</f>
        <v>Si</v>
      </c>
      <c r="J14" s="141" t="str">
        <f>VLOOKUP(E14,VIP!$A$2:$O11518,8,FALSE)</f>
        <v>Si</v>
      </c>
      <c r="K14" s="141" t="str">
        <f>VLOOKUP(E14,VIP!$A$2:$O15092,6,0)</f>
        <v>NO</v>
      </c>
      <c r="L14" s="142" t="s">
        <v>2414</v>
      </c>
      <c r="M14" s="160" t="s">
        <v>2541</v>
      </c>
      <c r="N14" s="98" t="s">
        <v>2449</v>
      </c>
      <c r="O14" s="141" t="s">
        <v>2450</v>
      </c>
      <c r="P14" s="141"/>
      <c r="Q14" s="161">
        <v>44402.5</v>
      </c>
      <c r="R14" s="105"/>
      <c r="S14" s="105"/>
      <c r="T14" s="79"/>
      <c r="U14" s="69"/>
    </row>
    <row r="15" spans="1:21" ht="17.399999999999999" x14ac:dyDescent="0.3">
      <c r="A15" s="141" t="str">
        <f>VLOOKUP(E15,'LISTADO ATM'!$A$2:$C$902,3,0)</f>
        <v>DISTRITO NACIONAL</v>
      </c>
      <c r="B15" s="138">
        <v>3335965930</v>
      </c>
      <c r="C15" s="99">
        <v>44401.790694444448</v>
      </c>
      <c r="D15" s="99" t="s">
        <v>2445</v>
      </c>
      <c r="E15" s="133">
        <v>698</v>
      </c>
      <c r="F15" s="141" t="str">
        <f>VLOOKUP(E15,VIP!$A$2:$O14621,2,0)</f>
        <v>DRBR698</v>
      </c>
      <c r="G15" s="141" t="str">
        <f>VLOOKUP(E15,'LISTADO ATM'!$A$2:$B$901,2,0)</f>
        <v>ATM Parador Bellamar</v>
      </c>
      <c r="H15" s="141" t="str">
        <f>VLOOKUP(E15,VIP!$A$2:$O19582,7,FALSE)</f>
        <v>Si</v>
      </c>
      <c r="I15" s="141" t="str">
        <f>VLOOKUP(E15,VIP!$A$2:$O11547,8,FALSE)</f>
        <v>Si</v>
      </c>
      <c r="J15" s="141" t="str">
        <f>VLOOKUP(E15,VIP!$A$2:$O11497,8,FALSE)</f>
        <v>Si</v>
      </c>
      <c r="K15" s="141" t="str">
        <f>VLOOKUP(E15,VIP!$A$2:$O15071,6,0)</f>
        <v>NO</v>
      </c>
      <c r="L15" s="142" t="s">
        <v>2414</v>
      </c>
      <c r="M15" s="160" t="s">
        <v>2541</v>
      </c>
      <c r="N15" s="98" t="s">
        <v>2449</v>
      </c>
      <c r="O15" s="141" t="s">
        <v>2450</v>
      </c>
      <c r="P15" s="141"/>
      <c r="Q15" s="161">
        <v>44402.5</v>
      </c>
      <c r="R15" s="105"/>
      <c r="S15" s="105"/>
      <c r="T15" s="79"/>
      <c r="U15" s="69"/>
    </row>
    <row r="16" spans="1:21" ht="17.399999999999999" x14ac:dyDescent="0.3">
      <c r="A16" s="141" t="str">
        <f>VLOOKUP(E16,'LISTADO ATM'!$A$2:$C$902,3,0)</f>
        <v>NORTE</v>
      </c>
      <c r="B16" s="138">
        <v>3335966024</v>
      </c>
      <c r="C16" s="99">
        <v>44402.439918981479</v>
      </c>
      <c r="D16" s="99" t="s">
        <v>2465</v>
      </c>
      <c r="E16" s="133">
        <v>862</v>
      </c>
      <c r="F16" s="141" t="str">
        <f>VLOOKUP(E16,VIP!$A$2:$O14606,2,0)</f>
        <v>DRBR862</v>
      </c>
      <c r="G16" s="141" t="str">
        <f>VLOOKUP(E16,'LISTADO ATM'!$A$2:$B$901,2,0)</f>
        <v xml:space="preserve">ATM S/M Doble A (Sabaneta) </v>
      </c>
      <c r="H16" s="141" t="str">
        <f>VLOOKUP(E16,VIP!$A$2:$O19567,7,FALSE)</f>
        <v>Si</v>
      </c>
      <c r="I16" s="141" t="str">
        <f>VLOOKUP(E16,VIP!$A$2:$O11532,8,FALSE)</f>
        <v>Si</v>
      </c>
      <c r="J16" s="141" t="str">
        <f>VLOOKUP(E16,VIP!$A$2:$O11482,8,FALSE)</f>
        <v>Si</v>
      </c>
      <c r="K16" s="141" t="str">
        <f>VLOOKUP(E16,VIP!$A$2:$O15056,6,0)</f>
        <v>NO</v>
      </c>
      <c r="L16" s="142" t="s">
        <v>2414</v>
      </c>
      <c r="M16" s="160" t="s">
        <v>2541</v>
      </c>
      <c r="N16" s="98" t="s">
        <v>2449</v>
      </c>
      <c r="O16" s="141" t="s">
        <v>2466</v>
      </c>
      <c r="P16" s="141"/>
      <c r="Q16" s="161">
        <v>44402.5</v>
      </c>
      <c r="R16" s="105"/>
      <c r="S16" s="105"/>
      <c r="T16" s="79"/>
      <c r="U16" s="69"/>
    </row>
    <row r="17" spans="1:26" ht="17.399999999999999" x14ac:dyDescent="0.3">
      <c r="A17" s="141" t="str">
        <f>VLOOKUP(E17,'LISTADO ATM'!$A$2:$C$902,3,0)</f>
        <v>DISTRITO NACIONAL</v>
      </c>
      <c r="B17" s="138">
        <v>3335965904</v>
      </c>
      <c r="C17" s="99">
        <v>44401.70579861111</v>
      </c>
      <c r="D17" s="99" t="s">
        <v>2445</v>
      </c>
      <c r="E17" s="133">
        <v>884</v>
      </c>
      <c r="F17" s="141" t="str">
        <f>VLOOKUP(E17,VIP!$A$2:$O14638,2,0)</f>
        <v>DRBR884</v>
      </c>
      <c r="G17" s="141" t="str">
        <f>VLOOKUP(E17,'LISTADO ATM'!$A$2:$B$901,2,0)</f>
        <v xml:space="preserve">ATM UNP Olé Sabana Perdida </v>
      </c>
      <c r="H17" s="141" t="str">
        <f>VLOOKUP(E17,VIP!$A$2:$O19599,7,FALSE)</f>
        <v>Si</v>
      </c>
      <c r="I17" s="141" t="str">
        <f>VLOOKUP(E17,VIP!$A$2:$O11564,8,FALSE)</f>
        <v>Si</v>
      </c>
      <c r="J17" s="141" t="str">
        <f>VLOOKUP(E17,VIP!$A$2:$O11514,8,FALSE)</f>
        <v>Si</v>
      </c>
      <c r="K17" s="141" t="str">
        <f>VLOOKUP(E17,VIP!$A$2:$O15088,6,0)</f>
        <v>NO</v>
      </c>
      <c r="L17" s="142" t="s">
        <v>2414</v>
      </c>
      <c r="M17" s="160" t="s">
        <v>2541</v>
      </c>
      <c r="N17" s="98" t="s">
        <v>2449</v>
      </c>
      <c r="O17" s="141" t="s">
        <v>2450</v>
      </c>
      <c r="P17" s="141"/>
      <c r="Q17" s="161">
        <v>44402.500694444447</v>
      </c>
      <c r="R17" s="105"/>
      <c r="S17" s="105"/>
      <c r="T17" s="79"/>
      <c r="U17" s="69"/>
    </row>
    <row r="18" spans="1:26" ht="17.399999999999999" x14ac:dyDescent="0.3">
      <c r="A18" s="141" t="str">
        <f>VLOOKUP(E18,'LISTADO ATM'!$A$2:$C$902,3,0)</f>
        <v>DISTRITO NACIONAL</v>
      </c>
      <c r="B18" s="138">
        <v>3335965924</v>
      </c>
      <c r="C18" s="99">
        <v>44401.772812499999</v>
      </c>
      <c r="D18" s="99" t="s">
        <v>2445</v>
      </c>
      <c r="E18" s="133">
        <v>710</v>
      </c>
      <c r="F18" s="141" t="str">
        <f>VLOOKUP(E18,VIP!$A$2:$O14627,2,0)</f>
        <v>DRBR506</v>
      </c>
      <c r="G18" s="141" t="str">
        <f>VLOOKUP(E18,'LISTADO ATM'!$A$2:$B$901,2,0)</f>
        <v xml:space="preserve">ATM S/M Soberano </v>
      </c>
      <c r="H18" s="141" t="str">
        <f>VLOOKUP(E18,VIP!$A$2:$O19588,7,FALSE)</f>
        <v>Si</v>
      </c>
      <c r="I18" s="141" t="str">
        <f>VLOOKUP(E18,VIP!$A$2:$O11553,8,FALSE)</f>
        <v>Si</v>
      </c>
      <c r="J18" s="141" t="str">
        <f>VLOOKUP(E18,VIP!$A$2:$O11503,8,FALSE)</f>
        <v>Si</v>
      </c>
      <c r="K18" s="141" t="str">
        <f>VLOOKUP(E18,VIP!$A$2:$O15077,6,0)</f>
        <v>NO</v>
      </c>
      <c r="L18" s="142" t="s">
        <v>2414</v>
      </c>
      <c r="M18" s="160" t="s">
        <v>2541</v>
      </c>
      <c r="N18" s="98" t="s">
        <v>2449</v>
      </c>
      <c r="O18" s="141" t="s">
        <v>2450</v>
      </c>
      <c r="P18" s="141"/>
      <c r="Q18" s="161">
        <v>44402.501388888886</v>
      </c>
      <c r="R18" s="105"/>
      <c r="S18" s="105"/>
      <c r="T18" s="79"/>
      <c r="U18" s="69"/>
    </row>
    <row r="19" spans="1:26" ht="17.399999999999999" x14ac:dyDescent="0.3">
      <c r="A19" s="141" t="str">
        <f>VLOOKUP(E19,'LISTADO ATM'!$A$2:$C$902,3,0)</f>
        <v>DISTRITO NACIONAL</v>
      </c>
      <c r="B19" s="138">
        <v>3335965910</v>
      </c>
      <c r="C19" s="99">
        <v>44401.716412037036</v>
      </c>
      <c r="D19" s="99" t="s">
        <v>2445</v>
      </c>
      <c r="E19" s="133">
        <v>967</v>
      </c>
      <c r="F19" s="141" t="str">
        <f>VLOOKUP(E19,VIP!$A$2:$O14633,2,0)</f>
        <v>DRBR967</v>
      </c>
      <c r="G19" s="141" t="str">
        <f>VLOOKUP(E19,'LISTADO ATM'!$A$2:$B$901,2,0)</f>
        <v xml:space="preserve">ATM UNP Hiper Olé Autopista Duarte </v>
      </c>
      <c r="H19" s="141" t="str">
        <f>VLOOKUP(E19,VIP!$A$2:$O19594,7,FALSE)</f>
        <v>Si</v>
      </c>
      <c r="I19" s="141" t="str">
        <f>VLOOKUP(E19,VIP!$A$2:$O11559,8,FALSE)</f>
        <v>Si</v>
      </c>
      <c r="J19" s="141" t="str">
        <f>VLOOKUP(E19,VIP!$A$2:$O11509,8,FALSE)</f>
        <v>Si</v>
      </c>
      <c r="K19" s="141" t="str">
        <f>VLOOKUP(E19,VIP!$A$2:$O15083,6,0)</f>
        <v>NO</v>
      </c>
      <c r="L19" s="142" t="s">
        <v>2414</v>
      </c>
      <c r="M19" s="160" t="s">
        <v>2541</v>
      </c>
      <c r="N19" s="98" t="s">
        <v>2449</v>
      </c>
      <c r="O19" s="141" t="s">
        <v>2450</v>
      </c>
      <c r="P19" s="141"/>
      <c r="Q19" s="161">
        <v>44402.501388888886</v>
      </c>
      <c r="R19" s="105"/>
      <c r="S19" s="105"/>
      <c r="T19" s="79"/>
      <c r="U19" s="69"/>
    </row>
    <row r="20" spans="1:26" ht="17.399999999999999" x14ac:dyDescent="0.3">
      <c r="A20" s="141" t="str">
        <f>VLOOKUP(E20,'LISTADO ATM'!$A$2:$C$902,3,0)</f>
        <v>DISTRITO NACIONAL</v>
      </c>
      <c r="B20" s="138">
        <v>3335966019</v>
      </c>
      <c r="C20" s="99">
        <v>44402.401689814818</v>
      </c>
      <c r="D20" s="99" t="s">
        <v>2445</v>
      </c>
      <c r="E20" s="133">
        <v>684</v>
      </c>
      <c r="F20" s="141" t="str">
        <f>VLOOKUP(E20,VIP!$A$2:$O14611,2,0)</f>
        <v>DRBR684</v>
      </c>
      <c r="G20" s="141" t="str">
        <f>VLOOKUP(E20,'LISTADO ATM'!$A$2:$B$901,2,0)</f>
        <v>ATM Estación Texaco Prolongación 27 Febrero</v>
      </c>
      <c r="H20" s="141" t="str">
        <f>VLOOKUP(E20,VIP!$A$2:$O19572,7,FALSE)</f>
        <v>NO</v>
      </c>
      <c r="I20" s="141" t="str">
        <f>VLOOKUP(E20,VIP!$A$2:$O11537,8,FALSE)</f>
        <v>NO</v>
      </c>
      <c r="J20" s="141" t="str">
        <f>VLOOKUP(E20,VIP!$A$2:$O11487,8,FALSE)</f>
        <v>NO</v>
      </c>
      <c r="K20" s="141" t="str">
        <f>VLOOKUP(E20,VIP!$A$2:$O15061,6,0)</f>
        <v>NO</v>
      </c>
      <c r="L20" s="142" t="s">
        <v>2414</v>
      </c>
      <c r="M20" s="160" t="s">
        <v>2541</v>
      </c>
      <c r="N20" s="98" t="s">
        <v>2449</v>
      </c>
      <c r="O20" s="141" t="s">
        <v>2450</v>
      </c>
      <c r="P20" s="141"/>
      <c r="Q20" s="161">
        <v>44402.50277777778</v>
      </c>
      <c r="R20" s="105"/>
      <c r="S20" s="105"/>
      <c r="T20" s="79"/>
      <c r="U20" s="69"/>
    </row>
    <row r="21" spans="1:26" ht="17.399999999999999" x14ac:dyDescent="0.3">
      <c r="A21" s="141" t="str">
        <f>VLOOKUP(E21,'LISTADO ATM'!$A$2:$C$902,3,0)</f>
        <v>NORTE</v>
      </c>
      <c r="B21" s="138">
        <v>3335966038</v>
      </c>
      <c r="C21" s="99">
        <v>44402.540752314817</v>
      </c>
      <c r="D21" s="99" t="s">
        <v>2177</v>
      </c>
      <c r="E21" s="133">
        <v>92</v>
      </c>
      <c r="F21" s="141" t="str">
        <f>VLOOKUP(E21,VIP!$A$2:$O14626,2,0)</f>
        <v>DRBR092</v>
      </c>
      <c r="G21" s="141" t="str">
        <f>VLOOKUP(E21,'LISTADO ATM'!$A$2:$B$901,2,0)</f>
        <v xml:space="preserve">ATM Oficina Salcedo </v>
      </c>
      <c r="H21" s="141" t="str">
        <f>VLOOKUP(E21,VIP!$A$2:$O19587,7,FALSE)</f>
        <v>Si</v>
      </c>
      <c r="I21" s="141" t="str">
        <f>VLOOKUP(E21,VIP!$A$2:$O11552,8,FALSE)</f>
        <v>Si</v>
      </c>
      <c r="J21" s="141" t="str">
        <f>VLOOKUP(E21,VIP!$A$2:$O11502,8,FALSE)</f>
        <v>Si</v>
      </c>
      <c r="K21" s="141" t="str">
        <f>VLOOKUP(E21,VIP!$A$2:$O15076,6,0)</f>
        <v>SI</v>
      </c>
      <c r="L21" s="142" t="s">
        <v>2438</v>
      </c>
      <c r="M21" s="160" t="s">
        <v>2541</v>
      </c>
      <c r="N21" s="98" t="s">
        <v>2449</v>
      </c>
      <c r="O21" s="141" t="s">
        <v>2451</v>
      </c>
      <c r="P21" s="141"/>
      <c r="Q21" s="161">
        <v>44402.504560185182</v>
      </c>
      <c r="R21" s="44"/>
      <c r="S21" s="44"/>
      <c r="T21" s="44"/>
      <c r="U21" s="44"/>
      <c r="V21" s="105"/>
      <c r="W21" s="105"/>
      <c r="X21" s="105"/>
      <c r="Y21" s="79"/>
      <c r="Z21" s="69"/>
    </row>
    <row r="22" spans="1:26" ht="17.399999999999999" x14ac:dyDescent="0.3">
      <c r="A22" s="141" t="str">
        <f>VLOOKUP(E22,'LISTADO ATM'!$A$2:$C$902,3,0)</f>
        <v>SUR</v>
      </c>
      <c r="B22" s="138">
        <v>3335966034</v>
      </c>
      <c r="C22" s="99">
        <v>44402.513483796298</v>
      </c>
      <c r="D22" s="99" t="s">
        <v>2177</v>
      </c>
      <c r="E22" s="133">
        <v>871</v>
      </c>
      <c r="F22" s="141" t="str">
        <f>VLOOKUP(E22,VIP!$A$2:$O14630,2,0)</f>
        <v>DRBR871</v>
      </c>
      <c r="G22" s="141" t="str">
        <f>VLOOKUP(E22,'LISTADO ATM'!$A$2:$B$901,2,0)</f>
        <v>ATM Plaza Cultural San Juan</v>
      </c>
      <c r="H22" s="141" t="str">
        <f>VLOOKUP(E22,VIP!$A$2:$O19591,7,FALSE)</f>
        <v>N/A</v>
      </c>
      <c r="I22" s="141" t="str">
        <f>VLOOKUP(E22,VIP!$A$2:$O11556,8,FALSE)</f>
        <v>N/A</v>
      </c>
      <c r="J22" s="141" t="str">
        <f>VLOOKUP(E22,VIP!$A$2:$O11506,8,FALSE)</f>
        <v>N/A</v>
      </c>
      <c r="K22" s="141" t="str">
        <f>VLOOKUP(E22,VIP!$A$2:$O15080,6,0)</f>
        <v>N/A</v>
      </c>
      <c r="L22" s="142" t="s">
        <v>2438</v>
      </c>
      <c r="M22" s="160" t="s">
        <v>2541</v>
      </c>
      <c r="N22" s="98" t="s">
        <v>2449</v>
      </c>
      <c r="O22" s="141" t="s">
        <v>2451</v>
      </c>
      <c r="P22" s="141"/>
      <c r="Q22" s="161">
        <v>44402.504560185182</v>
      </c>
      <c r="R22" s="44"/>
      <c r="S22" s="44"/>
      <c r="T22" s="44"/>
      <c r="U22" s="44"/>
      <c r="V22" s="105"/>
      <c r="W22" s="105"/>
      <c r="X22" s="105"/>
      <c r="Y22" s="79"/>
      <c r="Z22" s="69"/>
    </row>
    <row r="23" spans="1:26" ht="17.399999999999999" x14ac:dyDescent="0.3">
      <c r="A23" s="141" t="str">
        <f>VLOOKUP(E23,'LISTADO ATM'!$A$2:$C$902,3,0)</f>
        <v>DISTRITO NACIONAL</v>
      </c>
      <c r="B23" s="138">
        <v>3335966009</v>
      </c>
      <c r="C23" s="99">
        <v>44402.348645833335</v>
      </c>
      <c r="D23" s="99" t="s">
        <v>2177</v>
      </c>
      <c r="E23" s="133">
        <v>938</v>
      </c>
      <c r="F23" s="141" t="str">
        <f>VLOOKUP(E23,VIP!$A$2:$O14618,2,0)</f>
        <v>DRBR938</v>
      </c>
      <c r="G23" s="141" t="str">
        <f>VLOOKUP(E23,'LISTADO ATM'!$A$2:$B$901,2,0)</f>
        <v xml:space="preserve">ATM Autobanco Oficina Filadelfia Plaza </v>
      </c>
      <c r="H23" s="141" t="str">
        <f>VLOOKUP(E23,VIP!$A$2:$O19579,7,FALSE)</f>
        <v>Si</v>
      </c>
      <c r="I23" s="141" t="str">
        <f>VLOOKUP(E23,VIP!$A$2:$O11544,8,FALSE)</f>
        <v>Si</v>
      </c>
      <c r="J23" s="141" t="str">
        <f>VLOOKUP(E23,VIP!$A$2:$O11494,8,FALSE)</f>
        <v>Si</v>
      </c>
      <c r="K23" s="141" t="str">
        <f>VLOOKUP(E23,VIP!$A$2:$O15068,6,0)</f>
        <v>NO</v>
      </c>
      <c r="L23" s="142" t="s">
        <v>2242</v>
      </c>
      <c r="M23" s="160" t="s">
        <v>2541</v>
      </c>
      <c r="N23" s="98" t="s">
        <v>2449</v>
      </c>
      <c r="O23" s="141" t="s">
        <v>2451</v>
      </c>
      <c r="P23" s="141"/>
      <c r="Q23" s="161">
        <v>44402.55972222222</v>
      </c>
      <c r="R23" s="105"/>
      <c r="S23" s="105"/>
      <c r="T23" s="79"/>
      <c r="U23" s="69"/>
    </row>
    <row r="24" spans="1:26" ht="17.399999999999999" x14ac:dyDescent="0.3">
      <c r="A24" s="141" t="str">
        <f>VLOOKUP(E24,'LISTADO ATM'!$A$2:$C$902,3,0)</f>
        <v>DISTRITO NACIONAL</v>
      </c>
      <c r="B24" s="138">
        <v>3335966010</v>
      </c>
      <c r="C24" s="99">
        <v>44402.349907407406</v>
      </c>
      <c r="D24" s="99" t="s">
        <v>2177</v>
      </c>
      <c r="E24" s="133">
        <v>883</v>
      </c>
      <c r="F24" s="141" t="str">
        <f>VLOOKUP(E24,VIP!$A$2:$O14617,2,0)</f>
        <v>DRBR883</v>
      </c>
      <c r="G24" s="141" t="str">
        <f>VLOOKUP(E24,'LISTADO ATM'!$A$2:$B$901,2,0)</f>
        <v xml:space="preserve">ATM Oficina Filadelfia Plaza </v>
      </c>
      <c r="H24" s="141" t="str">
        <f>VLOOKUP(E24,VIP!$A$2:$O19578,7,FALSE)</f>
        <v>Si</v>
      </c>
      <c r="I24" s="141" t="str">
        <f>VLOOKUP(E24,VIP!$A$2:$O11543,8,FALSE)</f>
        <v>Si</v>
      </c>
      <c r="J24" s="141" t="str">
        <f>VLOOKUP(E24,VIP!$A$2:$O11493,8,FALSE)</f>
        <v>Si</v>
      </c>
      <c r="K24" s="141" t="str">
        <f>VLOOKUP(E24,VIP!$A$2:$O15067,6,0)</f>
        <v>NO</v>
      </c>
      <c r="L24" s="142" t="s">
        <v>2242</v>
      </c>
      <c r="M24" s="160" t="s">
        <v>2541</v>
      </c>
      <c r="N24" s="98" t="s">
        <v>2449</v>
      </c>
      <c r="O24" s="141" t="s">
        <v>2451</v>
      </c>
      <c r="P24" s="141"/>
      <c r="Q24" s="161">
        <v>44402.561805555553</v>
      </c>
      <c r="R24" s="105"/>
      <c r="S24" s="105"/>
      <c r="T24" s="79"/>
      <c r="U24" s="69"/>
    </row>
    <row r="25" spans="1:26" ht="17.399999999999999" x14ac:dyDescent="0.3">
      <c r="A25" s="141" t="str">
        <f>VLOOKUP(E25,'LISTADO ATM'!$A$2:$C$902,3,0)</f>
        <v>DISTRITO NACIONAL</v>
      </c>
      <c r="B25" s="138">
        <v>3335965960</v>
      </c>
      <c r="C25" s="99">
        <v>44401.858819444446</v>
      </c>
      <c r="D25" s="99" t="s">
        <v>2177</v>
      </c>
      <c r="E25" s="133">
        <v>248</v>
      </c>
      <c r="F25" s="141" t="str">
        <f>VLOOKUP(E25,VIP!$A$2:$O14592,2,0)</f>
        <v>DRBR248</v>
      </c>
      <c r="G25" s="141" t="str">
        <f>VLOOKUP(E25,'LISTADO ATM'!$A$2:$B$901,2,0)</f>
        <v xml:space="preserve">ATM Shell Paraiso </v>
      </c>
      <c r="H25" s="141" t="str">
        <f>VLOOKUP(E25,VIP!$A$2:$O19553,7,FALSE)</f>
        <v>Si</v>
      </c>
      <c r="I25" s="141" t="str">
        <f>VLOOKUP(E25,VIP!$A$2:$O11518,8,FALSE)</f>
        <v>Si</v>
      </c>
      <c r="J25" s="141" t="str">
        <f>VLOOKUP(E25,VIP!$A$2:$O11468,8,FALSE)</f>
        <v>Si</v>
      </c>
      <c r="K25" s="141" t="str">
        <f>VLOOKUP(E25,VIP!$A$2:$O15042,6,0)</f>
        <v>NO</v>
      </c>
      <c r="L25" s="142" t="s">
        <v>2216</v>
      </c>
      <c r="M25" s="160" t="s">
        <v>2541</v>
      </c>
      <c r="N25" s="98" t="s">
        <v>2449</v>
      </c>
      <c r="O25" s="141" t="s">
        <v>2451</v>
      </c>
      <c r="P25" s="141"/>
      <c r="Q25" s="161">
        <v>44402.571527777778</v>
      </c>
      <c r="R25" s="105"/>
      <c r="S25" s="105"/>
      <c r="T25" s="79"/>
      <c r="U25" s="69"/>
    </row>
    <row r="26" spans="1:26" ht="17.399999999999999" x14ac:dyDescent="0.3">
      <c r="A26" s="141" t="str">
        <f>VLOOKUP(E26,'LISTADO ATM'!$A$2:$C$902,3,0)</f>
        <v>ESTE</v>
      </c>
      <c r="B26" s="138">
        <v>3335965978</v>
      </c>
      <c r="C26" s="99">
        <v>44401.949907407405</v>
      </c>
      <c r="D26" s="99" t="s">
        <v>2177</v>
      </c>
      <c r="E26" s="133">
        <v>309</v>
      </c>
      <c r="F26" s="141" t="str">
        <f>VLOOKUP(E26,VIP!$A$2:$O14575,2,0)</f>
        <v>DRBR309</v>
      </c>
      <c r="G26" s="141" t="str">
        <f>VLOOKUP(E26,'LISTADO ATM'!$A$2:$B$901,2,0)</f>
        <v xml:space="preserve">ATM Secrets Cap Cana I </v>
      </c>
      <c r="H26" s="141" t="str">
        <f>VLOOKUP(E26,VIP!$A$2:$O19536,7,FALSE)</f>
        <v>Si</v>
      </c>
      <c r="I26" s="141" t="str">
        <f>VLOOKUP(E26,VIP!$A$2:$O11501,8,FALSE)</f>
        <v>Si</v>
      </c>
      <c r="J26" s="141" t="str">
        <f>VLOOKUP(E26,VIP!$A$2:$O11451,8,FALSE)</f>
        <v>Si</v>
      </c>
      <c r="K26" s="141" t="str">
        <f>VLOOKUP(E26,VIP!$A$2:$O15025,6,0)</f>
        <v>NO</v>
      </c>
      <c r="L26" s="142" t="s">
        <v>2216</v>
      </c>
      <c r="M26" s="160" t="s">
        <v>2541</v>
      </c>
      <c r="N26" s="98" t="s">
        <v>2449</v>
      </c>
      <c r="O26" s="141" t="s">
        <v>2451</v>
      </c>
      <c r="P26" s="141"/>
      <c r="Q26" s="161">
        <v>44402.585416666669</v>
      </c>
      <c r="R26" s="105"/>
      <c r="S26" s="105"/>
      <c r="T26" s="79"/>
      <c r="U26" s="69"/>
    </row>
    <row r="27" spans="1:26" ht="17.399999999999999" x14ac:dyDescent="0.3">
      <c r="A27" s="141" t="str">
        <f>VLOOKUP(E27,'LISTADO ATM'!$A$2:$C$902,3,0)</f>
        <v>DISTRITO NACIONAL</v>
      </c>
      <c r="B27" s="138">
        <v>3335965821</v>
      </c>
      <c r="C27" s="99">
        <v>44401.592951388891</v>
      </c>
      <c r="D27" s="99" t="s">
        <v>2177</v>
      </c>
      <c r="E27" s="133">
        <v>54</v>
      </c>
      <c r="F27" s="141" t="str">
        <f>VLOOKUP(E27,VIP!$A$2:$O14592,2,0)</f>
        <v>DRBR054</v>
      </c>
      <c r="G27" s="141" t="str">
        <f>VLOOKUP(E27,'LISTADO ATM'!$A$2:$B$901,2,0)</f>
        <v xml:space="preserve">ATM Autoservicio Galería 360 </v>
      </c>
      <c r="H27" s="141" t="str">
        <f>VLOOKUP(E27,VIP!$A$2:$O19553,7,FALSE)</f>
        <v>Si</v>
      </c>
      <c r="I27" s="141" t="str">
        <f>VLOOKUP(E27,VIP!$A$2:$O11518,8,FALSE)</f>
        <v>Si</v>
      </c>
      <c r="J27" s="141" t="str">
        <f>VLOOKUP(E27,VIP!$A$2:$O11468,8,FALSE)</f>
        <v>Si</v>
      </c>
      <c r="K27" s="141" t="str">
        <f>VLOOKUP(E27,VIP!$A$2:$O15042,6,0)</f>
        <v>NO</v>
      </c>
      <c r="L27" s="142" t="s">
        <v>2216</v>
      </c>
      <c r="M27" s="160" t="s">
        <v>2541</v>
      </c>
      <c r="N27" s="98" t="s">
        <v>2449</v>
      </c>
      <c r="O27" s="141" t="s">
        <v>2451</v>
      </c>
      <c r="P27" s="141"/>
      <c r="Q27" s="161">
        <v>44402.588194444441</v>
      </c>
      <c r="R27" s="105"/>
      <c r="S27" s="105"/>
      <c r="T27" s="79"/>
      <c r="U27" s="69"/>
    </row>
    <row r="28" spans="1:26" ht="17.399999999999999" x14ac:dyDescent="0.3">
      <c r="A28" s="141" t="str">
        <f>VLOOKUP(E28,'LISTADO ATM'!$A$2:$C$902,3,0)</f>
        <v>NORTE</v>
      </c>
      <c r="B28" s="138">
        <v>3335965951</v>
      </c>
      <c r="C28" s="99">
        <v>44401.833622685182</v>
      </c>
      <c r="D28" s="99" t="s">
        <v>2178</v>
      </c>
      <c r="E28" s="133">
        <v>862</v>
      </c>
      <c r="F28" s="141" t="str">
        <f>VLOOKUP(E28,VIP!$A$2:$O14600,2,0)</f>
        <v>DRBR862</v>
      </c>
      <c r="G28" s="141" t="str">
        <f>VLOOKUP(E28,'LISTADO ATM'!$A$2:$B$901,2,0)</f>
        <v xml:space="preserve">ATM S/M Doble A (Sabaneta) </v>
      </c>
      <c r="H28" s="141" t="str">
        <f>VLOOKUP(E28,VIP!$A$2:$O19561,7,FALSE)</f>
        <v>Si</v>
      </c>
      <c r="I28" s="141" t="str">
        <f>VLOOKUP(E28,VIP!$A$2:$O11526,8,FALSE)</f>
        <v>Si</v>
      </c>
      <c r="J28" s="141" t="str">
        <f>VLOOKUP(E28,VIP!$A$2:$O11476,8,FALSE)</f>
        <v>Si</v>
      </c>
      <c r="K28" s="141" t="str">
        <f>VLOOKUP(E28,VIP!$A$2:$O15050,6,0)</f>
        <v>NO</v>
      </c>
      <c r="L28" s="142" t="s">
        <v>2461</v>
      </c>
      <c r="M28" s="160" t="s">
        <v>2541</v>
      </c>
      <c r="N28" s="98" t="s">
        <v>2449</v>
      </c>
      <c r="O28" s="141" t="s">
        <v>2581</v>
      </c>
      <c r="P28" s="141"/>
      <c r="Q28" s="161">
        <v>44402.589583333334</v>
      </c>
      <c r="R28" s="105"/>
      <c r="S28" s="105"/>
      <c r="T28" s="79"/>
      <c r="U28" s="69"/>
    </row>
    <row r="29" spans="1:26" ht="17.399999999999999" x14ac:dyDescent="0.3">
      <c r="A29" s="141" t="str">
        <f>VLOOKUP(E29,'LISTADO ATM'!$A$2:$C$902,3,0)</f>
        <v>ESTE</v>
      </c>
      <c r="B29" s="138" t="s">
        <v>2611</v>
      </c>
      <c r="C29" s="99">
        <v>44402.089363425926</v>
      </c>
      <c r="D29" s="99" t="s">
        <v>2177</v>
      </c>
      <c r="E29" s="133">
        <v>367</v>
      </c>
      <c r="F29" s="141" t="str">
        <f>VLOOKUP(E29,VIP!$A$2:$O14582,2,0)</f>
        <v xml:space="preserve">DRBR367 </v>
      </c>
      <c r="G29" s="141" t="str">
        <f>VLOOKUP(E29,'LISTADO ATM'!$A$2:$B$901,2,0)</f>
        <v>ATM Ayuntamiento El Puerto</v>
      </c>
      <c r="H29" s="141" t="str">
        <f>VLOOKUP(E29,VIP!$A$2:$O19543,7,FALSE)</f>
        <v>N/A</v>
      </c>
      <c r="I29" s="141" t="str">
        <f>VLOOKUP(E29,VIP!$A$2:$O11508,8,FALSE)</f>
        <v>N/A</v>
      </c>
      <c r="J29" s="141" t="str">
        <f>VLOOKUP(E29,VIP!$A$2:$O11458,8,FALSE)</f>
        <v>N/A</v>
      </c>
      <c r="K29" s="141" t="str">
        <f>VLOOKUP(E29,VIP!$A$2:$O15032,6,0)</f>
        <v>N/A</v>
      </c>
      <c r="L29" s="142" t="s">
        <v>2242</v>
      </c>
      <c r="M29" s="160" t="s">
        <v>2541</v>
      </c>
      <c r="N29" s="98" t="s">
        <v>2449</v>
      </c>
      <c r="O29" s="141" t="s">
        <v>2451</v>
      </c>
      <c r="P29" s="141"/>
      <c r="Q29" s="161">
        <v>44402.597222222219</v>
      </c>
      <c r="R29" s="105"/>
      <c r="S29" s="105"/>
      <c r="T29" s="79"/>
      <c r="U29" s="69"/>
    </row>
    <row r="30" spans="1:26" ht="17.399999999999999" x14ac:dyDescent="0.3">
      <c r="A30" s="141" t="str">
        <f>VLOOKUP(E30,'LISTADO ATM'!$A$2:$C$902,3,0)</f>
        <v>DISTRITO NACIONAL</v>
      </c>
      <c r="B30" s="138">
        <v>3335965963</v>
      </c>
      <c r="C30" s="99">
        <v>44401.907719907409</v>
      </c>
      <c r="D30" s="99" t="s">
        <v>2177</v>
      </c>
      <c r="E30" s="133">
        <v>915</v>
      </c>
      <c r="F30" s="141" t="str">
        <f>VLOOKUP(E30,VIP!$A$2:$O14590,2,0)</f>
        <v>DRBR24F</v>
      </c>
      <c r="G30" s="141" t="str">
        <f>VLOOKUP(E30,'LISTADO ATM'!$A$2:$B$901,2,0)</f>
        <v xml:space="preserve">ATM Multicentro La Sirena Aut. Duarte </v>
      </c>
      <c r="H30" s="141" t="str">
        <f>VLOOKUP(E30,VIP!$A$2:$O19551,7,FALSE)</f>
        <v>Si</v>
      </c>
      <c r="I30" s="141" t="str">
        <f>VLOOKUP(E30,VIP!$A$2:$O11516,8,FALSE)</f>
        <v>Si</v>
      </c>
      <c r="J30" s="141" t="str">
        <f>VLOOKUP(E30,VIP!$A$2:$O11466,8,FALSE)</f>
        <v>Si</v>
      </c>
      <c r="K30" s="141" t="str">
        <f>VLOOKUP(E30,VIP!$A$2:$O15040,6,0)</f>
        <v>SI</v>
      </c>
      <c r="L30" s="142" t="s">
        <v>2216</v>
      </c>
      <c r="M30" s="160" t="s">
        <v>2541</v>
      </c>
      <c r="N30" s="98" t="s">
        <v>2449</v>
      </c>
      <c r="O30" s="141" t="s">
        <v>2451</v>
      </c>
      <c r="P30" s="141"/>
      <c r="Q30" s="161">
        <v>44402.602777777778</v>
      </c>
      <c r="R30" s="105"/>
      <c r="S30" s="105"/>
      <c r="T30" s="79"/>
      <c r="U30" s="69"/>
    </row>
    <row r="31" spans="1:26" ht="17.399999999999999" x14ac:dyDescent="0.3">
      <c r="A31" s="141" t="str">
        <f>VLOOKUP(E31,'LISTADO ATM'!$A$2:$C$902,3,0)</f>
        <v>DISTRITO NACIONAL</v>
      </c>
      <c r="B31" s="138" t="s">
        <v>2628</v>
      </c>
      <c r="C31" s="99">
        <v>44402.253240740742</v>
      </c>
      <c r="D31" s="99" t="s">
        <v>2445</v>
      </c>
      <c r="E31" s="133">
        <v>793</v>
      </c>
      <c r="F31" s="141" t="str">
        <f>VLOOKUP(E31,VIP!$A$2:$O14602,2,0)</f>
        <v>DRBR793</v>
      </c>
      <c r="G31" s="141" t="str">
        <f>VLOOKUP(E31,'LISTADO ATM'!$A$2:$B$901,2,0)</f>
        <v xml:space="preserve">ATM Centro de Caja Agora Mall </v>
      </c>
      <c r="H31" s="141" t="str">
        <f>VLOOKUP(E31,VIP!$A$2:$O19563,7,FALSE)</f>
        <v>Si</v>
      </c>
      <c r="I31" s="141" t="str">
        <f>VLOOKUP(E31,VIP!$A$2:$O11528,8,FALSE)</f>
        <v>Si</v>
      </c>
      <c r="J31" s="141" t="str">
        <f>VLOOKUP(E31,VIP!$A$2:$O11478,8,FALSE)</f>
        <v>Si</v>
      </c>
      <c r="K31" s="141" t="str">
        <f>VLOOKUP(E31,VIP!$A$2:$O15052,6,0)</f>
        <v>NO</v>
      </c>
      <c r="L31" s="142" t="s">
        <v>2557</v>
      </c>
      <c r="M31" s="160" t="s">
        <v>2541</v>
      </c>
      <c r="N31" s="98" t="s">
        <v>2449</v>
      </c>
      <c r="O31" s="141" t="s">
        <v>2450</v>
      </c>
      <c r="P31" s="141"/>
      <c r="Q31" s="161">
        <v>44402.604166666664</v>
      </c>
      <c r="R31" s="105"/>
      <c r="S31" s="105"/>
      <c r="T31" s="79"/>
      <c r="U31" s="69"/>
    </row>
    <row r="32" spans="1:26" ht="17.399999999999999" x14ac:dyDescent="0.3">
      <c r="A32" s="141" t="str">
        <f>VLOOKUP(E32,'LISTADO ATM'!$A$2:$C$902,3,0)</f>
        <v>SUR</v>
      </c>
      <c r="B32" s="138">
        <v>3335965939</v>
      </c>
      <c r="C32" s="99">
        <v>44401.80809027778</v>
      </c>
      <c r="D32" s="99" t="s">
        <v>2465</v>
      </c>
      <c r="E32" s="133">
        <v>880</v>
      </c>
      <c r="F32" s="141" t="str">
        <f>VLOOKUP(E32,VIP!$A$2:$O14612,2,0)</f>
        <v>DRBR880</v>
      </c>
      <c r="G32" s="141" t="str">
        <f>VLOOKUP(E32,'LISTADO ATM'!$A$2:$B$901,2,0)</f>
        <v xml:space="preserve">ATM Autoservicio Barahona II </v>
      </c>
      <c r="H32" s="141" t="str">
        <f>VLOOKUP(E32,VIP!$A$2:$O19573,7,FALSE)</f>
        <v>Si</v>
      </c>
      <c r="I32" s="141" t="str">
        <f>VLOOKUP(E32,VIP!$A$2:$O11538,8,FALSE)</f>
        <v>Si</v>
      </c>
      <c r="J32" s="141" t="str">
        <f>VLOOKUP(E32,VIP!$A$2:$O11488,8,FALSE)</f>
        <v>Si</v>
      </c>
      <c r="K32" s="141" t="str">
        <f>VLOOKUP(E32,VIP!$A$2:$O15062,6,0)</f>
        <v>SI</v>
      </c>
      <c r="L32" s="142" t="s">
        <v>2557</v>
      </c>
      <c r="M32" s="160" t="s">
        <v>2541</v>
      </c>
      <c r="N32" s="98" t="s">
        <v>2449</v>
      </c>
      <c r="O32" s="141" t="s">
        <v>2466</v>
      </c>
      <c r="P32" s="141"/>
      <c r="Q32" s="161">
        <v>44402.612500000003</v>
      </c>
      <c r="R32" s="105"/>
      <c r="S32" s="105"/>
      <c r="T32" s="79"/>
      <c r="U32" s="69"/>
    </row>
    <row r="33" spans="1:21" ht="17.399999999999999" x14ac:dyDescent="0.3">
      <c r="A33" s="141" t="str">
        <f>VLOOKUP(E33,'LISTADO ATM'!$A$2:$C$902,3,0)</f>
        <v>SUR</v>
      </c>
      <c r="B33" s="138">
        <v>3335965932</v>
      </c>
      <c r="C33" s="99">
        <v>44401.803472222222</v>
      </c>
      <c r="D33" s="99" t="s">
        <v>2465</v>
      </c>
      <c r="E33" s="133">
        <v>537</v>
      </c>
      <c r="F33" s="141" t="str">
        <f>VLOOKUP(E33,VIP!$A$2:$O14619,2,0)</f>
        <v>DRBR537</v>
      </c>
      <c r="G33" s="141" t="str">
        <f>VLOOKUP(E33,'LISTADO ATM'!$A$2:$B$901,2,0)</f>
        <v xml:space="preserve">ATM Estación Texaco Enriquillo (Barahona) </v>
      </c>
      <c r="H33" s="141" t="str">
        <f>VLOOKUP(E33,VIP!$A$2:$O19580,7,FALSE)</f>
        <v>Si</v>
      </c>
      <c r="I33" s="141" t="str">
        <f>VLOOKUP(E33,VIP!$A$2:$O11545,8,FALSE)</f>
        <v>Si</v>
      </c>
      <c r="J33" s="141" t="str">
        <f>VLOOKUP(E33,VIP!$A$2:$O11495,8,FALSE)</f>
        <v>Si</v>
      </c>
      <c r="K33" s="141" t="str">
        <f>VLOOKUP(E33,VIP!$A$2:$O15069,6,0)</f>
        <v>NO</v>
      </c>
      <c r="L33" s="142" t="s">
        <v>2438</v>
      </c>
      <c r="M33" s="160" t="s">
        <v>2541</v>
      </c>
      <c r="N33" s="98" t="s">
        <v>2449</v>
      </c>
      <c r="O33" s="141" t="s">
        <v>2466</v>
      </c>
      <c r="P33" s="141"/>
      <c r="Q33" s="161">
        <v>44402.618055555555</v>
      </c>
      <c r="R33" s="105"/>
      <c r="S33" s="105"/>
      <c r="T33" s="79"/>
      <c r="U33" s="69"/>
    </row>
    <row r="34" spans="1:21" ht="17.399999999999999" x14ac:dyDescent="0.3">
      <c r="A34" s="141" t="str">
        <f>VLOOKUP(E34,'LISTADO ATM'!$A$2:$C$902,3,0)</f>
        <v>NORTE</v>
      </c>
      <c r="B34" s="138" t="s">
        <v>2620</v>
      </c>
      <c r="C34" s="99">
        <v>44402.25309027778</v>
      </c>
      <c r="D34" s="99" t="s">
        <v>2594</v>
      </c>
      <c r="E34" s="133">
        <v>88</v>
      </c>
      <c r="F34" s="141" t="str">
        <f>VLOOKUP(E34,VIP!$A$2:$O14593,2,0)</f>
        <v>DRBR088</v>
      </c>
      <c r="G34" s="141" t="str">
        <f>VLOOKUP(E34,'LISTADO ATM'!$A$2:$B$901,2,0)</f>
        <v xml:space="preserve">ATM S/M La Fuente (Santiago) </v>
      </c>
      <c r="H34" s="141" t="str">
        <f>VLOOKUP(E34,VIP!$A$2:$O19554,7,FALSE)</f>
        <v>Si</v>
      </c>
      <c r="I34" s="141" t="str">
        <f>VLOOKUP(E34,VIP!$A$2:$O11519,8,FALSE)</f>
        <v>Si</v>
      </c>
      <c r="J34" s="141" t="str">
        <f>VLOOKUP(E34,VIP!$A$2:$O11469,8,FALSE)</f>
        <v>Si</v>
      </c>
      <c r="K34" s="141" t="str">
        <f>VLOOKUP(E34,VIP!$A$2:$O15043,6,0)</f>
        <v>NO</v>
      </c>
      <c r="L34" s="142" t="s">
        <v>2438</v>
      </c>
      <c r="M34" s="160" t="s">
        <v>2541</v>
      </c>
      <c r="N34" s="98" t="s">
        <v>2449</v>
      </c>
      <c r="O34" s="141" t="s">
        <v>2629</v>
      </c>
      <c r="P34" s="141"/>
      <c r="Q34" s="161">
        <v>44402.618750000001</v>
      </c>
      <c r="R34" s="105"/>
      <c r="S34" s="105"/>
      <c r="T34" s="79"/>
      <c r="U34" s="69"/>
    </row>
    <row r="35" spans="1:21" ht="17.399999999999999" x14ac:dyDescent="0.3">
      <c r="A35" s="141" t="str">
        <f>VLOOKUP(E35,'LISTADO ATM'!$A$2:$C$902,3,0)</f>
        <v>DISTRITO NACIONAL</v>
      </c>
      <c r="B35" s="138">
        <v>3335965847</v>
      </c>
      <c r="C35" s="99">
        <v>44401.634837962964</v>
      </c>
      <c r="D35" s="99" t="s">
        <v>2177</v>
      </c>
      <c r="E35" s="133">
        <v>169</v>
      </c>
      <c r="F35" s="141" t="str">
        <f>VLOOKUP(E35,VIP!$A$2:$O14576,2,0)</f>
        <v>DRBR169</v>
      </c>
      <c r="G35" s="141" t="str">
        <f>VLOOKUP(E35,'LISTADO ATM'!$A$2:$B$901,2,0)</f>
        <v xml:space="preserve">ATM Oficina Caonabo </v>
      </c>
      <c r="H35" s="141" t="str">
        <f>VLOOKUP(E35,VIP!$A$2:$O19537,7,FALSE)</f>
        <v>Si</v>
      </c>
      <c r="I35" s="141" t="str">
        <f>VLOOKUP(E35,VIP!$A$2:$O11502,8,FALSE)</f>
        <v>Si</v>
      </c>
      <c r="J35" s="141" t="str">
        <f>VLOOKUP(E35,VIP!$A$2:$O11452,8,FALSE)</f>
        <v>Si</v>
      </c>
      <c r="K35" s="141" t="str">
        <f>VLOOKUP(E35,VIP!$A$2:$O15026,6,0)</f>
        <v>NO</v>
      </c>
      <c r="L35" s="142" t="s">
        <v>2461</v>
      </c>
      <c r="M35" s="160" t="s">
        <v>2541</v>
      </c>
      <c r="N35" s="98" t="s">
        <v>2449</v>
      </c>
      <c r="O35" s="141" t="s">
        <v>2451</v>
      </c>
      <c r="P35" s="141"/>
      <c r="Q35" s="161">
        <v>44402.629861111112</v>
      </c>
      <c r="R35" s="105"/>
      <c r="S35" s="105"/>
      <c r="T35" s="79"/>
      <c r="U35" s="69"/>
    </row>
    <row r="36" spans="1:21" ht="17.399999999999999" x14ac:dyDescent="0.3">
      <c r="A36" s="141" t="str">
        <f>VLOOKUP(E36,'LISTADO ATM'!$A$2:$C$902,3,0)</f>
        <v>NORTE</v>
      </c>
      <c r="B36" s="138">
        <v>3335965948</v>
      </c>
      <c r="C36" s="99">
        <v>44401.831782407404</v>
      </c>
      <c r="D36" s="99" t="s">
        <v>2178</v>
      </c>
      <c r="E36" s="133">
        <v>307</v>
      </c>
      <c r="F36" s="141" t="str">
        <f>VLOOKUP(E36,VIP!$A$2:$O14603,2,0)</f>
        <v>DRBR307</v>
      </c>
      <c r="G36" s="141" t="str">
        <f>VLOOKUP(E36,'LISTADO ATM'!$A$2:$B$901,2,0)</f>
        <v>ATM Oficina Nagua II</v>
      </c>
      <c r="H36" s="141" t="str">
        <f>VLOOKUP(E36,VIP!$A$2:$O19564,7,FALSE)</f>
        <v>Si</v>
      </c>
      <c r="I36" s="141" t="str">
        <f>VLOOKUP(E36,VIP!$A$2:$O11529,8,FALSE)</f>
        <v>Si</v>
      </c>
      <c r="J36" s="141" t="str">
        <f>VLOOKUP(E36,VIP!$A$2:$O11479,8,FALSE)</f>
        <v>Si</v>
      </c>
      <c r="K36" s="141" t="str">
        <f>VLOOKUP(E36,VIP!$A$2:$O15053,6,0)</f>
        <v>SI</v>
      </c>
      <c r="L36" s="142" t="s">
        <v>2461</v>
      </c>
      <c r="M36" s="160" t="s">
        <v>2541</v>
      </c>
      <c r="N36" s="98" t="s">
        <v>2449</v>
      </c>
      <c r="O36" s="141" t="s">
        <v>2581</v>
      </c>
      <c r="P36" s="141"/>
      <c r="Q36" s="161">
        <v>44402.633333333331</v>
      </c>
      <c r="R36" s="105"/>
      <c r="S36" s="105"/>
      <c r="T36" s="79"/>
      <c r="U36" s="69"/>
    </row>
    <row r="37" spans="1:21" ht="17.399999999999999" x14ac:dyDescent="0.3">
      <c r="A37" s="141" t="str">
        <f>VLOOKUP(E37,'LISTADO ATM'!$A$2:$C$902,3,0)</f>
        <v>NORTE</v>
      </c>
      <c r="B37" s="138">
        <v>3335965919</v>
      </c>
      <c r="C37" s="99">
        <v>44401.752824074072</v>
      </c>
      <c r="D37" s="99" t="s">
        <v>2178</v>
      </c>
      <c r="E37" s="133">
        <v>171</v>
      </c>
      <c r="F37" s="141" t="str">
        <f>VLOOKUP(E37,VIP!$A$2:$O14632,2,0)</f>
        <v>DRBR171</v>
      </c>
      <c r="G37" s="141" t="str">
        <f>VLOOKUP(E37,'LISTADO ATM'!$A$2:$B$901,2,0)</f>
        <v xml:space="preserve">ATM Oficina Moca </v>
      </c>
      <c r="H37" s="141" t="str">
        <f>VLOOKUP(E37,VIP!$A$2:$O19593,7,FALSE)</f>
        <v>Si</v>
      </c>
      <c r="I37" s="141" t="str">
        <f>VLOOKUP(E37,VIP!$A$2:$O11558,8,FALSE)</f>
        <v>Si</v>
      </c>
      <c r="J37" s="141" t="str">
        <f>VLOOKUP(E37,VIP!$A$2:$O11508,8,FALSE)</f>
        <v>Si</v>
      </c>
      <c r="K37" s="141" t="str">
        <f>VLOOKUP(E37,VIP!$A$2:$O15082,6,0)</f>
        <v>NO</v>
      </c>
      <c r="L37" s="142" t="s">
        <v>2461</v>
      </c>
      <c r="M37" s="160" t="s">
        <v>2541</v>
      </c>
      <c r="N37" s="98" t="s">
        <v>2449</v>
      </c>
      <c r="O37" s="141" t="s">
        <v>2581</v>
      </c>
      <c r="P37" s="141"/>
      <c r="Q37" s="161">
        <v>44402.634722222225</v>
      </c>
      <c r="R37" s="105"/>
      <c r="S37" s="105"/>
      <c r="T37" s="79"/>
      <c r="U37" s="69"/>
    </row>
    <row r="38" spans="1:21" ht="17.399999999999999" x14ac:dyDescent="0.3">
      <c r="A38" s="141" t="str">
        <f>VLOOKUP(E38,'LISTADO ATM'!$A$2:$C$902,3,0)</f>
        <v>DISTRITO NACIONAL</v>
      </c>
      <c r="B38" s="138">
        <v>3335965942</v>
      </c>
      <c r="C38" s="99">
        <v>44401.811782407407</v>
      </c>
      <c r="D38" s="99" t="s">
        <v>2445</v>
      </c>
      <c r="E38" s="133">
        <v>453</v>
      </c>
      <c r="F38" s="141" t="str">
        <f>VLOOKUP(E38,VIP!$A$2:$O14609,2,0)</f>
        <v>DRBR453</v>
      </c>
      <c r="G38" s="141" t="str">
        <f>VLOOKUP(E38,'LISTADO ATM'!$A$2:$B$901,2,0)</f>
        <v xml:space="preserve">ATM Autobanco Sarasota II </v>
      </c>
      <c r="H38" s="141" t="str">
        <f>VLOOKUP(E38,VIP!$A$2:$O19570,7,FALSE)</f>
        <v>Si</v>
      </c>
      <c r="I38" s="141" t="str">
        <f>VLOOKUP(E38,VIP!$A$2:$O11535,8,FALSE)</f>
        <v>Si</v>
      </c>
      <c r="J38" s="141" t="str">
        <f>VLOOKUP(E38,VIP!$A$2:$O11485,8,FALSE)</f>
        <v>Si</v>
      </c>
      <c r="K38" s="141" t="str">
        <f>VLOOKUP(E38,VIP!$A$2:$O15059,6,0)</f>
        <v>SI</v>
      </c>
      <c r="L38" s="142" t="s">
        <v>2556</v>
      </c>
      <c r="M38" s="160" t="s">
        <v>2541</v>
      </c>
      <c r="N38" s="98" t="s">
        <v>2449</v>
      </c>
      <c r="O38" s="141" t="s">
        <v>2450</v>
      </c>
      <c r="P38" s="141"/>
      <c r="Q38" s="161">
        <v>44402.767754629633</v>
      </c>
      <c r="R38" s="105"/>
      <c r="S38" s="105"/>
      <c r="T38" s="79"/>
      <c r="U38" s="69"/>
    </row>
    <row r="39" spans="1:21" ht="17.399999999999999" x14ac:dyDescent="0.3">
      <c r="A39" s="141" t="str">
        <f>VLOOKUP(E39,'LISTADO ATM'!$A$2:$C$902,3,0)</f>
        <v>SUR</v>
      </c>
      <c r="B39" s="138">
        <v>3335965946</v>
      </c>
      <c r="C39" s="99">
        <v>44401.826157407406</v>
      </c>
      <c r="D39" s="99" t="s">
        <v>2465</v>
      </c>
      <c r="E39" s="133">
        <v>733</v>
      </c>
      <c r="F39" s="141" t="str">
        <f>VLOOKUP(E39,VIP!$A$2:$O14605,2,0)</f>
        <v>DRBR484</v>
      </c>
      <c r="G39" s="141" t="str">
        <f>VLOOKUP(E39,'LISTADO ATM'!$A$2:$B$901,2,0)</f>
        <v xml:space="preserve">ATM Zona Franca Perdenales </v>
      </c>
      <c r="H39" s="141" t="str">
        <f>VLOOKUP(E39,VIP!$A$2:$O19566,7,FALSE)</f>
        <v>Si</v>
      </c>
      <c r="I39" s="141" t="str">
        <f>VLOOKUP(E39,VIP!$A$2:$O11531,8,FALSE)</f>
        <v>Si</v>
      </c>
      <c r="J39" s="141" t="str">
        <f>VLOOKUP(E39,VIP!$A$2:$O11481,8,FALSE)</f>
        <v>Si</v>
      </c>
      <c r="K39" s="141" t="str">
        <f>VLOOKUP(E39,VIP!$A$2:$O15055,6,0)</f>
        <v>NO</v>
      </c>
      <c r="L39" s="142" t="s">
        <v>2556</v>
      </c>
      <c r="M39" s="160" t="s">
        <v>2541</v>
      </c>
      <c r="N39" s="98" t="s">
        <v>2449</v>
      </c>
      <c r="O39" s="141" t="s">
        <v>2466</v>
      </c>
      <c r="P39" s="141"/>
      <c r="Q39" s="161">
        <v>44402.769143518519</v>
      </c>
      <c r="R39" s="105"/>
      <c r="S39" s="105"/>
      <c r="T39" s="79"/>
      <c r="U39" s="69"/>
    </row>
    <row r="40" spans="1:21" ht="17.399999999999999" x14ac:dyDescent="0.3">
      <c r="A40" s="141" t="str">
        <f>VLOOKUP(E40,'LISTADO ATM'!$A$2:$C$902,3,0)</f>
        <v>DISTRITO NACIONAL</v>
      </c>
      <c r="B40" s="138">
        <v>3335965975</v>
      </c>
      <c r="C40" s="99">
        <v>44401.948310185187</v>
      </c>
      <c r="D40" s="99" t="s">
        <v>2177</v>
      </c>
      <c r="E40" s="133">
        <v>488</v>
      </c>
      <c r="F40" s="141" t="str">
        <f>VLOOKUP(E40,VIP!$A$2:$O14578,2,0)</f>
        <v>DRBR488</v>
      </c>
      <c r="G40" s="141" t="str">
        <f>VLOOKUP(E40,'LISTADO ATM'!$A$2:$B$901,2,0)</f>
        <v xml:space="preserve">ATM Aeropuerto El Higuero </v>
      </c>
      <c r="H40" s="141" t="str">
        <f>VLOOKUP(E40,VIP!$A$2:$O19539,7,FALSE)</f>
        <v>Si</v>
      </c>
      <c r="I40" s="141" t="str">
        <f>VLOOKUP(E40,VIP!$A$2:$O11504,8,FALSE)</f>
        <v>Si</v>
      </c>
      <c r="J40" s="141" t="str">
        <f>VLOOKUP(E40,VIP!$A$2:$O11454,8,FALSE)</f>
        <v>Si</v>
      </c>
      <c r="K40" s="141" t="str">
        <f>VLOOKUP(E40,VIP!$A$2:$O15028,6,0)</f>
        <v>NO</v>
      </c>
      <c r="L40" s="142" t="s">
        <v>2216</v>
      </c>
      <c r="M40" s="160" t="s">
        <v>2541</v>
      </c>
      <c r="N40" s="98" t="s">
        <v>2449</v>
      </c>
      <c r="O40" s="141" t="s">
        <v>2451</v>
      </c>
      <c r="P40" s="141"/>
      <c r="Q40" s="161">
        <v>44402.771226851852</v>
      </c>
      <c r="R40" s="105"/>
      <c r="S40" s="105"/>
      <c r="T40" s="79"/>
      <c r="U40" s="69"/>
    </row>
    <row r="41" spans="1:21" ht="17.399999999999999" x14ac:dyDescent="0.3">
      <c r="A41" s="141" t="str">
        <f>VLOOKUP(E41,'LISTADO ATM'!$A$2:$C$902,3,0)</f>
        <v>DISTRITO NACIONAL</v>
      </c>
      <c r="B41" s="138">
        <v>3335966036</v>
      </c>
      <c r="C41" s="99">
        <v>44402.533900462964</v>
      </c>
      <c r="D41" s="99" t="s">
        <v>2177</v>
      </c>
      <c r="E41" s="133">
        <v>180</v>
      </c>
      <c r="F41" s="141" t="str">
        <f>VLOOKUP(E41,VIP!$A$2:$O14628,2,0)</f>
        <v>DRBR180</v>
      </c>
      <c r="G41" s="141" t="str">
        <f>VLOOKUP(E41,'LISTADO ATM'!$A$2:$B$901,2,0)</f>
        <v xml:space="preserve">ATM Megacentro II </v>
      </c>
      <c r="H41" s="141" t="str">
        <f>VLOOKUP(E41,VIP!$A$2:$O19589,7,FALSE)</f>
        <v>Si</v>
      </c>
      <c r="I41" s="141" t="str">
        <f>VLOOKUP(E41,VIP!$A$2:$O11554,8,FALSE)</f>
        <v>Si</v>
      </c>
      <c r="J41" s="141" t="str">
        <f>VLOOKUP(E41,VIP!$A$2:$O11504,8,FALSE)</f>
        <v>Si</v>
      </c>
      <c r="K41" s="141" t="str">
        <f>VLOOKUP(E41,VIP!$A$2:$O15078,6,0)</f>
        <v>SI</v>
      </c>
      <c r="L41" s="142" t="s">
        <v>2216</v>
      </c>
      <c r="M41" s="160" t="s">
        <v>2541</v>
      </c>
      <c r="N41" s="98" t="s">
        <v>2449</v>
      </c>
      <c r="O41" s="141" t="s">
        <v>2451</v>
      </c>
      <c r="P41" s="141"/>
      <c r="Q41" s="161">
        <v>44402.77747685185</v>
      </c>
      <c r="R41" s="105"/>
      <c r="S41" s="105"/>
      <c r="T41" s="79"/>
      <c r="U41" s="69"/>
    </row>
    <row r="42" spans="1:21" ht="17.399999999999999" x14ac:dyDescent="0.3">
      <c r="A42" s="141" t="str">
        <f>VLOOKUP(E42,'LISTADO ATM'!$A$2:$C$902,3,0)</f>
        <v>DISTRITO NACIONAL</v>
      </c>
      <c r="B42" s="138">
        <v>3335965936</v>
      </c>
      <c r="C42" s="99">
        <v>44401.80636574074</v>
      </c>
      <c r="D42" s="99" t="s">
        <v>2445</v>
      </c>
      <c r="E42" s="133">
        <v>753</v>
      </c>
      <c r="F42" s="141" t="str">
        <f>VLOOKUP(E42,VIP!$A$2:$O14615,2,0)</f>
        <v>DRBR753</v>
      </c>
      <c r="G42" s="141" t="str">
        <f>VLOOKUP(E42,'LISTADO ATM'!$A$2:$B$901,2,0)</f>
        <v xml:space="preserve">ATM S/M Nacional Tiradentes </v>
      </c>
      <c r="H42" s="141" t="str">
        <f>VLOOKUP(E42,VIP!$A$2:$O19576,7,FALSE)</f>
        <v>Si</v>
      </c>
      <c r="I42" s="141" t="str">
        <f>VLOOKUP(E42,VIP!$A$2:$O11541,8,FALSE)</f>
        <v>Si</v>
      </c>
      <c r="J42" s="141" t="str">
        <f>VLOOKUP(E42,VIP!$A$2:$O11491,8,FALSE)</f>
        <v>Si</v>
      </c>
      <c r="K42" s="141" t="str">
        <f>VLOOKUP(E42,VIP!$A$2:$O15065,6,0)</f>
        <v>NO</v>
      </c>
      <c r="L42" s="142" t="s">
        <v>2556</v>
      </c>
      <c r="M42" s="160" t="s">
        <v>2541</v>
      </c>
      <c r="N42" s="98" t="s">
        <v>2449</v>
      </c>
      <c r="O42" s="141" t="s">
        <v>2450</v>
      </c>
      <c r="P42" s="141"/>
      <c r="Q42" s="161">
        <v>44402.778171296297</v>
      </c>
      <c r="R42" s="105"/>
      <c r="S42" s="105"/>
      <c r="T42" s="79"/>
      <c r="U42" s="69"/>
    </row>
    <row r="43" spans="1:21" ht="17.399999999999999" x14ac:dyDescent="0.3">
      <c r="A43" s="141" t="str">
        <f>VLOOKUP(E43,'LISTADO ATM'!$A$2:$C$902,3,0)</f>
        <v>SUR</v>
      </c>
      <c r="B43" s="138">
        <v>3335965823</v>
      </c>
      <c r="C43" s="99">
        <v>44401.598819444444</v>
      </c>
      <c r="D43" s="99" t="s">
        <v>2465</v>
      </c>
      <c r="E43" s="133">
        <v>870</v>
      </c>
      <c r="F43" s="141" t="str">
        <f>VLOOKUP(E43,VIP!$A$2:$O14590,2,0)</f>
        <v>DRBR870</v>
      </c>
      <c r="G43" s="141" t="str">
        <f>VLOOKUP(E43,'LISTADO ATM'!$A$2:$B$901,2,0)</f>
        <v xml:space="preserve">ATM Willbes Dominicana (Barahona) </v>
      </c>
      <c r="H43" s="141" t="str">
        <f>VLOOKUP(E43,VIP!$A$2:$O19551,7,FALSE)</f>
        <v>Si</v>
      </c>
      <c r="I43" s="141" t="str">
        <f>VLOOKUP(E43,VIP!$A$2:$O11516,8,FALSE)</f>
        <v>Si</v>
      </c>
      <c r="J43" s="141" t="str">
        <f>VLOOKUP(E43,VIP!$A$2:$O11466,8,FALSE)</f>
        <v>Si</v>
      </c>
      <c r="K43" s="141" t="str">
        <f>VLOOKUP(E43,VIP!$A$2:$O15040,6,0)</f>
        <v>NO</v>
      </c>
      <c r="L43" s="142" t="s">
        <v>2414</v>
      </c>
      <c r="M43" s="160" t="s">
        <v>2541</v>
      </c>
      <c r="N43" s="98" t="s">
        <v>2449</v>
      </c>
      <c r="O43" s="141" t="s">
        <v>2466</v>
      </c>
      <c r="P43" s="141"/>
      <c r="Q43" s="161">
        <v>44402.78025462963</v>
      </c>
      <c r="R43" s="105"/>
      <c r="S43" s="105"/>
      <c r="T43" s="79"/>
      <c r="U43" s="69"/>
    </row>
    <row r="44" spans="1:21" ht="17.399999999999999" x14ac:dyDescent="0.3">
      <c r="A44" s="141" t="str">
        <f>VLOOKUP(E44,'LISTADO ATM'!$A$2:$C$902,3,0)</f>
        <v>SUR</v>
      </c>
      <c r="B44" s="138">
        <v>3335961564</v>
      </c>
      <c r="C44" s="99">
        <v>44398.342361111114</v>
      </c>
      <c r="D44" s="99" t="s">
        <v>2465</v>
      </c>
      <c r="E44" s="133">
        <v>311</v>
      </c>
      <c r="F44" s="141" t="str">
        <f>VLOOKUP(E44,VIP!$A$2:$O14601,2,0)</f>
        <v>DRBR381</v>
      </c>
      <c r="G44" s="141" t="str">
        <f>VLOOKUP(E44,'LISTADO ATM'!$A$2:$B$901,2,0)</f>
        <v>ATM Plaza Eroski</v>
      </c>
      <c r="H44" s="141" t="str">
        <f>VLOOKUP(E44,VIP!$A$2:$O19562,7,FALSE)</f>
        <v>Si</v>
      </c>
      <c r="I44" s="141" t="str">
        <f>VLOOKUP(E44,VIP!$A$2:$O11527,8,FALSE)</f>
        <v>Si</v>
      </c>
      <c r="J44" s="141" t="str">
        <f>VLOOKUP(E44,VIP!$A$2:$O11477,8,FALSE)</f>
        <v>Si</v>
      </c>
      <c r="K44" s="141" t="str">
        <f>VLOOKUP(E44,VIP!$A$2:$O15051,6,0)</f>
        <v>NO</v>
      </c>
      <c r="L44" s="142" t="s">
        <v>2414</v>
      </c>
      <c r="M44" s="160" t="s">
        <v>2541</v>
      </c>
      <c r="N44" s="98" t="s">
        <v>2449</v>
      </c>
      <c r="O44" s="141" t="s">
        <v>2466</v>
      </c>
      <c r="P44" s="141"/>
      <c r="Q44" s="161">
        <v>44402.783726851849</v>
      </c>
      <c r="R44" s="105"/>
      <c r="S44" s="105"/>
      <c r="T44" s="79"/>
      <c r="U44" s="69"/>
    </row>
    <row r="45" spans="1:21" ht="17.399999999999999" x14ac:dyDescent="0.3">
      <c r="A45" s="141" t="str">
        <f>VLOOKUP(E45,'LISTADO ATM'!$A$2:$C$902,3,0)</f>
        <v>DISTRITO NACIONAL</v>
      </c>
      <c r="B45" s="138">
        <v>3335965816</v>
      </c>
      <c r="C45" s="99">
        <v>44401.587407407409</v>
      </c>
      <c r="D45" s="99" t="s">
        <v>2445</v>
      </c>
      <c r="E45" s="133">
        <v>663</v>
      </c>
      <c r="F45" s="141" t="str">
        <f>VLOOKUP(E45,VIP!$A$2:$O14597,2,0)</f>
        <v>DRBR663</v>
      </c>
      <c r="G45" s="141" t="str">
        <f>VLOOKUP(E45,'LISTADO ATM'!$A$2:$B$901,2,0)</f>
        <v>ATM S/M Olé Av. España</v>
      </c>
      <c r="H45" s="141" t="str">
        <f>VLOOKUP(E45,VIP!$A$2:$O19558,7,FALSE)</f>
        <v>N/A</v>
      </c>
      <c r="I45" s="141" t="str">
        <f>VLOOKUP(E45,VIP!$A$2:$O11523,8,FALSE)</f>
        <v>N/A</v>
      </c>
      <c r="J45" s="141" t="str">
        <f>VLOOKUP(E45,VIP!$A$2:$O11473,8,FALSE)</f>
        <v>N/A</v>
      </c>
      <c r="K45" s="141" t="str">
        <f>VLOOKUP(E45,VIP!$A$2:$O15047,6,0)</f>
        <v>N/A</v>
      </c>
      <c r="L45" s="142" t="s">
        <v>2414</v>
      </c>
      <c r="M45" s="160" t="s">
        <v>2541</v>
      </c>
      <c r="N45" s="98" t="s">
        <v>2449</v>
      </c>
      <c r="O45" s="141" t="s">
        <v>2450</v>
      </c>
      <c r="P45" s="141"/>
      <c r="Q45" s="161">
        <v>44402.787199074075</v>
      </c>
      <c r="R45" s="105"/>
      <c r="S45" s="105"/>
      <c r="T45" s="79"/>
      <c r="U45" s="69"/>
    </row>
    <row r="46" spans="1:21" ht="17.399999999999999" x14ac:dyDescent="0.3">
      <c r="A46" s="141" t="str">
        <f>VLOOKUP(E46,'LISTADO ATM'!$A$2:$C$902,3,0)</f>
        <v>DISTRITO NACIONAL</v>
      </c>
      <c r="B46" s="138">
        <v>3335965833</v>
      </c>
      <c r="C46" s="99">
        <v>44401.613206018519</v>
      </c>
      <c r="D46" s="99" t="s">
        <v>2445</v>
      </c>
      <c r="E46" s="133">
        <v>96</v>
      </c>
      <c r="F46" s="141" t="str">
        <f>VLOOKUP(E46,VIP!$A$2:$O14582,2,0)</f>
        <v>DRBR096</v>
      </c>
      <c r="G46" s="141" t="str">
        <f>VLOOKUP(E46,'LISTADO ATM'!$A$2:$B$901,2,0)</f>
        <v>ATM S/M Caribe Av. Charles de Gaulle</v>
      </c>
      <c r="H46" s="141" t="str">
        <f>VLOOKUP(E46,VIP!$A$2:$O19543,7,FALSE)</f>
        <v>Si</v>
      </c>
      <c r="I46" s="141" t="str">
        <f>VLOOKUP(E46,VIP!$A$2:$O11508,8,FALSE)</f>
        <v>No</v>
      </c>
      <c r="J46" s="141" t="str">
        <f>VLOOKUP(E46,VIP!$A$2:$O11458,8,FALSE)</f>
        <v>No</v>
      </c>
      <c r="K46" s="141" t="str">
        <f>VLOOKUP(E46,VIP!$A$2:$O15032,6,0)</f>
        <v>NO</v>
      </c>
      <c r="L46" s="142" t="s">
        <v>2414</v>
      </c>
      <c r="M46" s="160" t="s">
        <v>2541</v>
      </c>
      <c r="N46" s="98" t="s">
        <v>2449</v>
      </c>
      <c r="O46" s="141" t="s">
        <v>2450</v>
      </c>
      <c r="P46" s="141"/>
      <c r="Q46" s="161">
        <v>44402.787893518522</v>
      </c>
      <c r="R46" s="105"/>
      <c r="S46" s="105"/>
      <c r="T46" s="79"/>
      <c r="U46" s="69"/>
    </row>
    <row r="47" spans="1:21" ht="17.399999999999999" x14ac:dyDescent="0.3">
      <c r="A47" s="141" t="str">
        <f>VLOOKUP(E47,'LISTADO ATM'!$A$2:$C$902,3,0)</f>
        <v>DISTRITO NACIONAL</v>
      </c>
      <c r="B47" s="138">
        <v>3335965882</v>
      </c>
      <c r="C47" s="99">
        <v>44401.66915509259</v>
      </c>
      <c r="D47" s="99" t="s">
        <v>2445</v>
      </c>
      <c r="E47" s="133">
        <v>540</v>
      </c>
      <c r="F47" s="141" t="str">
        <f>VLOOKUP(E47,VIP!$A$2:$O14654,2,0)</f>
        <v>DRBR540</v>
      </c>
      <c r="G47" s="141" t="str">
        <f>VLOOKUP(E47,'LISTADO ATM'!$A$2:$B$901,2,0)</f>
        <v xml:space="preserve">ATM Autoservicio Sambil I </v>
      </c>
      <c r="H47" s="141" t="str">
        <f>VLOOKUP(E47,VIP!$A$2:$O19615,7,FALSE)</f>
        <v>Si</v>
      </c>
      <c r="I47" s="141" t="str">
        <f>VLOOKUP(E47,VIP!$A$2:$O11580,8,FALSE)</f>
        <v>Si</v>
      </c>
      <c r="J47" s="141" t="str">
        <f>VLOOKUP(E47,VIP!$A$2:$O11530,8,FALSE)</f>
        <v>Si</v>
      </c>
      <c r="K47" s="141" t="str">
        <f>VLOOKUP(E47,VIP!$A$2:$O15104,6,0)</f>
        <v>NO</v>
      </c>
      <c r="L47" s="142" t="s">
        <v>2414</v>
      </c>
      <c r="M47" s="160" t="s">
        <v>2541</v>
      </c>
      <c r="N47" s="98" t="s">
        <v>2449</v>
      </c>
      <c r="O47" s="141" t="s">
        <v>2450</v>
      </c>
      <c r="P47" s="141"/>
      <c r="Q47" s="161">
        <v>44402.787893518522</v>
      </c>
      <c r="R47" s="105"/>
      <c r="S47" s="105"/>
      <c r="T47" s="79"/>
      <c r="U47" s="69"/>
    </row>
    <row r="48" spans="1:21" ht="17.399999999999999" x14ac:dyDescent="0.3">
      <c r="A48" s="141" t="str">
        <f>VLOOKUP(E48,'LISTADO ATM'!$A$2:$C$902,3,0)</f>
        <v>DISTRITO NACIONAL</v>
      </c>
      <c r="B48" s="138">
        <v>3335965779</v>
      </c>
      <c r="C48" s="99">
        <v>44401.517465277779</v>
      </c>
      <c r="D48" s="99" t="s">
        <v>2177</v>
      </c>
      <c r="E48" s="133">
        <v>577</v>
      </c>
      <c r="F48" s="141" t="str">
        <f>VLOOKUP(E48,VIP!$A$2:$O14589,2,0)</f>
        <v>DRBR173</v>
      </c>
      <c r="G48" s="141" t="str">
        <f>VLOOKUP(E48,'LISTADO ATM'!$A$2:$B$901,2,0)</f>
        <v xml:space="preserve">ATM Olé Ave. Duarte </v>
      </c>
      <c r="H48" s="141" t="str">
        <f>VLOOKUP(E48,VIP!$A$2:$O19550,7,FALSE)</f>
        <v>Si</v>
      </c>
      <c r="I48" s="141" t="str">
        <f>VLOOKUP(E48,VIP!$A$2:$O11515,8,FALSE)</f>
        <v>Si</v>
      </c>
      <c r="J48" s="141" t="str">
        <f>VLOOKUP(E48,VIP!$A$2:$O11465,8,FALSE)</f>
        <v>Si</v>
      </c>
      <c r="K48" s="141" t="str">
        <f>VLOOKUP(E48,VIP!$A$2:$O15039,6,0)</f>
        <v>SI</v>
      </c>
      <c r="L48" s="142" t="s">
        <v>2593</v>
      </c>
      <c r="M48" s="160" t="s">
        <v>2541</v>
      </c>
      <c r="N48" s="98" t="s">
        <v>2449</v>
      </c>
      <c r="O48" s="141" t="s">
        <v>2451</v>
      </c>
      <c r="P48" s="141"/>
      <c r="Q48" s="161">
        <v>44402.787893518522</v>
      </c>
      <c r="R48" s="105"/>
      <c r="S48" s="105"/>
      <c r="T48" s="79"/>
      <c r="U48" s="69"/>
    </row>
    <row r="49" spans="1:21" ht="17.399999999999999" x14ac:dyDescent="0.3">
      <c r="A49" s="141" t="str">
        <f>VLOOKUP(E49,'LISTADO ATM'!$A$2:$C$902,3,0)</f>
        <v>ESTE</v>
      </c>
      <c r="B49" s="138">
        <v>3335965846</v>
      </c>
      <c r="C49" s="99">
        <v>44401.634236111109</v>
      </c>
      <c r="D49" s="99" t="s">
        <v>2177</v>
      </c>
      <c r="E49" s="133">
        <v>660</v>
      </c>
      <c r="F49" s="141" t="str">
        <f>VLOOKUP(E49,VIP!$A$2:$O14577,2,0)</f>
        <v>DRBR660</v>
      </c>
      <c r="G49" s="141" t="str">
        <f>VLOOKUP(E49,'LISTADO ATM'!$A$2:$B$901,2,0)</f>
        <v>ATM Romana Norte II</v>
      </c>
      <c r="H49" s="141" t="str">
        <f>VLOOKUP(E49,VIP!$A$2:$O19538,7,FALSE)</f>
        <v>N/A</v>
      </c>
      <c r="I49" s="141" t="str">
        <f>VLOOKUP(E49,VIP!$A$2:$O11503,8,FALSE)</f>
        <v>N/A</v>
      </c>
      <c r="J49" s="141" t="str">
        <f>VLOOKUP(E49,VIP!$A$2:$O11453,8,FALSE)</f>
        <v>N/A</v>
      </c>
      <c r="K49" s="141" t="str">
        <f>VLOOKUP(E49,VIP!$A$2:$O15027,6,0)</f>
        <v>N/A</v>
      </c>
      <c r="L49" s="142" t="s">
        <v>2593</v>
      </c>
      <c r="M49" s="160" t="s">
        <v>2541</v>
      </c>
      <c r="N49" s="98" t="s">
        <v>2449</v>
      </c>
      <c r="O49" s="141" t="s">
        <v>2451</v>
      </c>
      <c r="P49" s="141"/>
      <c r="Q49" s="161">
        <v>44402.787893518522</v>
      </c>
      <c r="R49" s="105"/>
      <c r="S49" s="105"/>
      <c r="T49" s="79"/>
      <c r="U49" s="69"/>
    </row>
    <row r="50" spans="1:21" ht="17.399999999999999" x14ac:dyDescent="0.3">
      <c r="A50" s="141" t="str">
        <f>VLOOKUP(E50,'LISTADO ATM'!$A$2:$C$902,3,0)</f>
        <v>DISTRITO NACIONAL</v>
      </c>
      <c r="B50" s="138">
        <v>3335965883</v>
      </c>
      <c r="C50" s="99">
        <v>44401.67150462963</v>
      </c>
      <c r="D50" s="99" t="s">
        <v>2445</v>
      </c>
      <c r="E50" s="133">
        <v>238</v>
      </c>
      <c r="F50" s="141" t="str">
        <f>VLOOKUP(E50,VIP!$A$2:$O14653,2,0)</f>
        <v>DRBR238</v>
      </c>
      <c r="G50" s="141" t="str">
        <f>VLOOKUP(E50,'LISTADO ATM'!$A$2:$B$901,2,0)</f>
        <v xml:space="preserve">ATM Multicentro La Sirena Charles de Gaulle </v>
      </c>
      <c r="H50" s="141" t="str">
        <f>VLOOKUP(E50,VIP!$A$2:$O19614,7,FALSE)</f>
        <v>Si</v>
      </c>
      <c r="I50" s="141" t="str">
        <f>VLOOKUP(E50,VIP!$A$2:$O11579,8,FALSE)</f>
        <v>Si</v>
      </c>
      <c r="J50" s="141" t="str">
        <f>VLOOKUP(E50,VIP!$A$2:$O11529,8,FALSE)</f>
        <v>Si</v>
      </c>
      <c r="K50" s="141" t="str">
        <f>VLOOKUP(E50,VIP!$A$2:$O15103,6,0)</f>
        <v>No</v>
      </c>
      <c r="L50" s="142" t="s">
        <v>2414</v>
      </c>
      <c r="M50" s="160" t="s">
        <v>2541</v>
      </c>
      <c r="N50" s="98" t="s">
        <v>2449</v>
      </c>
      <c r="O50" s="141" t="s">
        <v>2450</v>
      </c>
      <c r="P50" s="141"/>
      <c r="Q50" s="161">
        <v>44402.788587962961</v>
      </c>
      <c r="R50" s="105"/>
      <c r="S50" s="105"/>
      <c r="T50" s="79"/>
      <c r="U50" s="69"/>
    </row>
    <row r="51" spans="1:21" ht="17.399999999999999" x14ac:dyDescent="0.3">
      <c r="A51" s="141" t="str">
        <f>VLOOKUP(E51,'LISTADO ATM'!$A$2:$C$902,3,0)</f>
        <v>DISTRITO NACIONAL</v>
      </c>
      <c r="B51" s="138">
        <v>3335965822</v>
      </c>
      <c r="C51" s="99">
        <v>44401.594594907408</v>
      </c>
      <c r="D51" s="99" t="s">
        <v>2445</v>
      </c>
      <c r="E51" s="133">
        <v>441</v>
      </c>
      <c r="F51" s="141" t="str">
        <f>VLOOKUP(E51,VIP!$A$2:$O14591,2,0)</f>
        <v>DRBR441</v>
      </c>
      <c r="G51" s="141" t="str">
        <f>VLOOKUP(E51,'LISTADO ATM'!$A$2:$B$901,2,0)</f>
        <v>ATM Estacion de Servicio Romulo Betancour</v>
      </c>
      <c r="H51" s="141" t="str">
        <f>VLOOKUP(E51,VIP!$A$2:$O19552,7,FALSE)</f>
        <v>NO</v>
      </c>
      <c r="I51" s="141" t="str">
        <f>VLOOKUP(E51,VIP!$A$2:$O11517,8,FALSE)</f>
        <v>NO</v>
      </c>
      <c r="J51" s="141" t="str">
        <f>VLOOKUP(E51,VIP!$A$2:$O11467,8,FALSE)</f>
        <v>NO</v>
      </c>
      <c r="K51" s="141" t="str">
        <f>VLOOKUP(E51,VIP!$A$2:$O15041,6,0)</f>
        <v>NO</v>
      </c>
      <c r="L51" s="142" t="s">
        <v>2414</v>
      </c>
      <c r="M51" s="160" t="s">
        <v>2541</v>
      </c>
      <c r="N51" s="98" t="s">
        <v>2449</v>
      </c>
      <c r="O51" s="141" t="s">
        <v>2450</v>
      </c>
      <c r="P51" s="141"/>
      <c r="Q51" s="161">
        <v>44402.789976851855</v>
      </c>
    </row>
    <row r="52" spans="1:21" ht="17.399999999999999" x14ac:dyDescent="0.3">
      <c r="A52" s="141" t="str">
        <f>VLOOKUP(E52,'LISTADO ATM'!$A$2:$C$902,3,0)</f>
        <v>DISTRITO NACIONAL</v>
      </c>
      <c r="B52" s="138">
        <v>3335965813</v>
      </c>
      <c r="C52" s="99">
        <v>44401.575995370367</v>
      </c>
      <c r="D52" s="99" t="s">
        <v>2445</v>
      </c>
      <c r="E52" s="133">
        <v>562</v>
      </c>
      <c r="F52" s="141" t="str">
        <f>VLOOKUP(E52,VIP!$A$2:$O14600,2,0)</f>
        <v>DRBR226</v>
      </c>
      <c r="G52" s="141" t="str">
        <f>VLOOKUP(E52,'LISTADO ATM'!$A$2:$B$901,2,0)</f>
        <v xml:space="preserve">ATM S/M Jumbo Carretera Mella </v>
      </c>
      <c r="H52" s="141" t="str">
        <f>VLOOKUP(E52,VIP!$A$2:$O19561,7,FALSE)</f>
        <v>Si</v>
      </c>
      <c r="I52" s="141" t="str">
        <f>VLOOKUP(E52,VIP!$A$2:$O11526,8,FALSE)</f>
        <v>Si</v>
      </c>
      <c r="J52" s="141" t="str">
        <f>VLOOKUP(E52,VIP!$A$2:$O11476,8,FALSE)</f>
        <v>Si</v>
      </c>
      <c r="K52" s="141" t="str">
        <f>VLOOKUP(E52,VIP!$A$2:$O15050,6,0)</f>
        <v>SI</v>
      </c>
      <c r="L52" s="142" t="s">
        <v>2414</v>
      </c>
      <c r="M52" s="160" t="s">
        <v>2541</v>
      </c>
      <c r="N52" s="98" t="s">
        <v>2449</v>
      </c>
      <c r="O52" s="141" t="s">
        <v>2450</v>
      </c>
      <c r="P52" s="141"/>
      <c r="Q52" s="161">
        <v>44402.790671296294</v>
      </c>
    </row>
    <row r="53" spans="1:21" ht="17.399999999999999" x14ac:dyDescent="0.3">
      <c r="A53" s="141" t="str">
        <f>VLOOKUP(E53,'LISTADO ATM'!$A$2:$C$902,3,0)</f>
        <v>NORTE</v>
      </c>
      <c r="B53" s="138">
        <v>3335965958</v>
      </c>
      <c r="C53" s="99">
        <v>44401.857847222222</v>
      </c>
      <c r="D53" s="99" t="s">
        <v>2178</v>
      </c>
      <c r="E53" s="133">
        <v>283</v>
      </c>
      <c r="F53" s="141" t="str">
        <f>VLOOKUP(E53,VIP!$A$2:$O14594,2,0)</f>
        <v>DRBR283</v>
      </c>
      <c r="G53" s="141" t="str">
        <f>VLOOKUP(E53,'LISTADO ATM'!$A$2:$B$901,2,0)</f>
        <v xml:space="preserve">ATM Oficina Nibaje </v>
      </c>
      <c r="H53" s="141" t="str">
        <f>VLOOKUP(E53,VIP!$A$2:$O19555,7,FALSE)</f>
        <v>Si</v>
      </c>
      <c r="I53" s="141" t="str">
        <f>VLOOKUP(E53,VIP!$A$2:$O11520,8,FALSE)</f>
        <v>Si</v>
      </c>
      <c r="J53" s="141" t="str">
        <f>VLOOKUP(E53,VIP!$A$2:$O11470,8,FALSE)</f>
        <v>Si</v>
      </c>
      <c r="K53" s="141" t="str">
        <f>VLOOKUP(E53,VIP!$A$2:$O15044,6,0)</f>
        <v>NO</v>
      </c>
      <c r="L53" s="142" t="s">
        <v>2461</v>
      </c>
      <c r="M53" s="160" t="s">
        <v>2541</v>
      </c>
      <c r="N53" s="98" t="s">
        <v>2449</v>
      </c>
      <c r="O53" s="141" t="s">
        <v>2581</v>
      </c>
      <c r="P53" s="141"/>
      <c r="Q53" s="161">
        <v>44402.804560185185</v>
      </c>
    </row>
    <row r="54" spans="1:21" ht="17.399999999999999" x14ac:dyDescent="0.3">
      <c r="A54" s="141" t="str">
        <f>VLOOKUP(E54,'LISTADO ATM'!$A$2:$C$902,3,0)</f>
        <v>NORTE</v>
      </c>
      <c r="B54" s="138">
        <v>3335966045</v>
      </c>
      <c r="C54" s="99">
        <v>44402.60125</v>
      </c>
      <c r="D54" s="99" t="s">
        <v>2177</v>
      </c>
      <c r="E54" s="133">
        <v>283</v>
      </c>
      <c r="F54" s="141" t="str">
        <f>VLOOKUP(E54,VIP!$A$2:$O14620,2,0)</f>
        <v>DRBR283</v>
      </c>
      <c r="G54" s="141" t="str">
        <f>VLOOKUP(E54,'LISTADO ATM'!$A$2:$B$901,2,0)</f>
        <v xml:space="preserve">ATM Oficina Nibaje </v>
      </c>
      <c r="H54" s="141" t="str">
        <f>VLOOKUP(E54,VIP!$A$2:$O19581,7,FALSE)</f>
        <v>Si</v>
      </c>
      <c r="I54" s="141" t="str">
        <f>VLOOKUP(E54,VIP!$A$2:$O11546,8,FALSE)</f>
        <v>Si</v>
      </c>
      <c r="J54" s="141" t="str">
        <f>VLOOKUP(E54,VIP!$A$2:$O11496,8,FALSE)</f>
        <v>Si</v>
      </c>
      <c r="K54" s="141" t="str">
        <f>VLOOKUP(E54,VIP!$A$2:$O15070,6,0)</f>
        <v>NO</v>
      </c>
      <c r="L54" s="142" t="s">
        <v>2461</v>
      </c>
      <c r="M54" s="160" t="s">
        <v>2541</v>
      </c>
      <c r="N54" s="98" t="s">
        <v>2449</v>
      </c>
      <c r="O54" s="141" t="s">
        <v>2451</v>
      </c>
      <c r="P54" s="141"/>
      <c r="Q54" s="161">
        <v>44402.804560185185</v>
      </c>
    </row>
    <row r="55" spans="1:21" ht="17.399999999999999" x14ac:dyDescent="0.3">
      <c r="A55" s="141" t="str">
        <f>VLOOKUP(E55,'LISTADO ATM'!$A$2:$C$902,3,0)</f>
        <v>DISTRITO NACIONAL</v>
      </c>
      <c r="B55" s="138">
        <v>3335965921</v>
      </c>
      <c r="C55" s="99">
        <v>44401.76494212963</v>
      </c>
      <c r="D55" s="99" t="s">
        <v>2445</v>
      </c>
      <c r="E55" s="133">
        <v>769</v>
      </c>
      <c r="F55" s="141" t="str">
        <f>VLOOKUP(E55,VIP!$A$2:$O14630,2,0)</f>
        <v>DRBR769</v>
      </c>
      <c r="G55" s="141" t="str">
        <f>VLOOKUP(E55,'LISTADO ATM'!$A$2:$B$901,2,0)</f>
        <v>ATM UNP Pablo Mella Morales</v>
      </c>
      <c r="H55" s="141" t="str">
        <f>VLOOKUP(E55,VIP!$A$2:$O19591,7,FALSE)</f>
        <v>Si</v>
      </c>
      <c r="I55" s="141" t="str">
        <f>VLOOKUP(E55,VIP!$A$2:$O11556,8,FALSE)</f>
        <v>Si</v>
      </c>
      <c r="J55" s="141" t="str">
        <f>VLOOKUP(E55,VIP!$A$2:$O11506,8,FALSE)</f>
        <v>Si</v>
      </c>
      <c r="K55" s="141" t="str">
        <f>VLOOKUP(E55,VIP!$A$2:$O15080,6,0)</f>
        <v>NO</v>
      </c>
      <c r="L55" s="142" t="s">
        <v>2414</v>
      </c>
      <c r="M55" s="160" t="s">
        <v>2541</v>
      </c>
      <c r="N55" s="98" t="s">
        <v>2449</v>
      </c>
      <c r="O55" s="141" t="s">
        <v>2450</v>
      </c>
      <c r="P55" s="141"/>
      <c r="Q55" s="161">
        <v>44402.81150462963</v>
      </c>
    </row>
    <row r="56" spans="1:21" ht="17.399999999999999" x14ac:dyDescent="0.3">
      <c r="A56" s="141" t="str">
        <f>VLOOKUP(E56,'LISTADO ATM'!$A$2:$C$902,3,0)</f>
        <v>DISTRITO NACIONAL</v>
      </c>
      <c r="B56" s="138">
        <v>3335965926</v>
      </c>
      <c r="C56" s="99">
        <v>44401.778344907405</v>
      </c>
      <c r="D56" s="99" t="s">
        <v>2445</v>
      </c>
      <c r="E56" s="133">
        <v>416</v>
      </c>
      <c r="F56" s="141" t="str">
        <f>VLOOKUP(E56,VIP!$A$2:$O14625,2,0)</f>
        <v>DRBR416</v>
      </c>
      <c r="G56" s="141" t="str">
        <f>VLOOKUP(E56,'LISTADO ATM'!$A$2:$B$901,2,0)</f>
        <v xml:space="preserve">ATM Autobanco San Martín II </v>
      </c>
      <c r="H56" s="141" t="str">
        <f>VLOOKUP(E56,VIP!$A$2:$O19586,7,FALSE)</f>
        <v>Si</v>
      </c>
      <c r="I56" s="141" t="str">
        <f>VLOOKUP(E56,VIP!$A$2:$O11551,8,FALSE)</f>
        <v>Si</v>
      </c>
      <c r="J56" s="141" t="str">
        <f>VLOOKUP(E56,VIP!$A$2:$O11501,8,FALSE)</f>
        <v>Si</v>
      </c>
      <c r="K56" s="141" t="str">
        <f>VLOOKUP(E56,VIP!$A$2:$O15075,6,0)</f>
        <v>NO</v>
      </c>
      <c r="L56" s="142" t="s">
        <v>2414</v>
      </c>
      <c r="M56" s="160" t="s">
        <v>2541</v>
      </c>
      <c r="N56" s="98" t="s">
        <v>2449</v>
      </c>
      <c r="O56" s="141" t="s">
        <v>2450</v>
      </c>
      <c r="P56" s="141"/>
      <c r="Q56" s="161">
        <v>44402.812199074076</v>
      </c>
    </row>
    <row r="57" spans="1:21" ht="17.399999999999999" x14ac:dyDescent="0.3">
      <c r="A57" s="141" t="str">
        <f>VLOOKUP(E57,'LISTADO ATM'!$A$2:$C$902,3,0)</f>
        <v>DISTRITO NACIONAL</v>
      </c>
      <c r="B57" s="138">
        <v>3335966020</v>
      </c>
      <c r="C57" s="99">
        <v>44402.406539351854</v>
      </c>
      <c r="D57" s="99" t="s">
        <v>2445</v>
      </c>
      <c r="E57" s="133">
        <v>793</v>
      </c>
      <c r="F57" s="141" t="str">
        <f>VLOOKUP(E57,VIP!$A$2:$O14610,2,0)</f>
        <v>DRBR793</v>
      </c>
      <c r="G57" s="141" t="str">
        <f>VLOOKUP(E57,'LISTADO ATM'!$A$2:$B$901,2,0)</f>
        <v xml:space="preserve">ATM Centro de Caja Agora Mall </v>
      </c>
      <c r="H57" s="141" t="str">
        <f>VLOOKUP(E57,VIP!$A$2:$O19571,7,FALSE)</f>
        <v>Si</v>
      </c>
      <c r="I57" s="141" t="str">
        <f>VLOOKUP(E57,VIP!$A$2:$O11536,8,FALSE)</f>
        <v>Si</v>
      </c>
      <c r="J57" s="141" t="str">
        <f>VLOOKUP(E57,VIP!$A$2:$O11486,8,FALSE)</f>
        <v>Si</v>
      </c>
      <c r="K57" s="141" t="str">
        <f>VLOOKUP(E57,VIP!$A$2:$O15060,6,0)</f>
        <v>NO</v>
      </c>
      <c r="L57" s="142" t="s">
        <v>2414</v>
      </c>
      <c r="M57" s="160" t="s">
        <v>2541</v>
      </c>
      <c r="N57" s="98" t="s">
        <v>2449</v>
      </c>
      <c r="O57" s="141" t="s">
        <v>2450</v>
      </c>
      <c r="P57" s="141"/>
      <c r="Q57" s="161">
        <v>44402.815671296295</v>
      </c>
    </row>
    <row r="58" spans="1:21" ht="17.399999999999999" x14ac:dyDescent="0.3">
      <c r="A58" s="141" t="str">
        <f>VLOOKUP(E58,'LISTADO ATM'!$A$2:$C$902,3,0)</f>
        <v>DISTRITO NACIONAL</v>
      </c>
      <c r="B58" s="138">
        <v>3335965923</v>
      </c>
      <c r="C58" s="99">
        <v>44401.768900462965</v>
      </c>
      <c r="D58" s="99" t="s">
        <v>2445</v>
      </c>
      <c r="E58" s="133">
        <v>980</v>
      </c>
      <c r="F58" s="141" t="str">
        <f>VLOOKUP(E58,VIP!$A$2:$O14628,2,0)</f>
        <v>DRBR980</v>
      </c>
      <c r="G58" s="141" t="str">
        <f>VLOOKUP(E58,'LISTADO ATM'!$A$2:$B$901,2,0)</f>
        <v xml:space="preserve">ATM Oficina Bella Vista Mall II </v>
      </c>
      <c r="H58" s="141" t="str">
        <f>VLOOKUP(E58,VIP!$A$2:$O19589,7,FALSE)</f>
        <v>Si</v>
      </c>
      <c r="I58" s="141" t="str">
        <f>VLOOKUP(E58,VIP!$A$2:$O11554,8,FALSE)</f>
        <v>Si</v>
      </c>
      <c r="J58" s="141" t="str">
        <f>VLOOKUP(E58,VIP!$A$2:$O11504,8,FALSE)</f>
        <v>Si</v>
      </c>
      <c r="K58" s="141" t="str">
        <f>VLOOKUP(E58,VIP!$A$2:$O15078,6,0)</f>
        <v>NO</v>
      </c>
      <c r="L58" s="142" t="s">
        <v>2414</v>
      </c>
      <c r="M58" s="160" t="s">
        <v>2541</v>
      </c>
      <c r="N58" s="98" t="s">
        <v>2449</v>
      </c>
      <c r="O58" s="141" t="s">
        <v>2450</v>
      </c>
      <c r="P58" s="141"/>
      <c r="Q58" s="161">
        <v>44402.996527777781</v>
      </c>
    </row>
    <row r="59" spans="1:21" ht="17.399999999999999" x14ac:dyDescent="0.3">
      <c r="A59" s="141" t="str">
        <f>VLOOKUP(E59,'LISTADO ATM'!$A$2:$C$902,3,0)</f>
        <v>DISTRITO NACIONAL</v>
      </c>
      <c r="B59" s="138">
        <v>3335965394</v>
      </c>
      <c r="C59" s="99">
        <v>44400.698391203703</v>
      </c>
      <c r="D59" s="99" t="s">
        <v>2594</v>
      </c>
      <c r="E59" s="133">
        <v>336</v>
      </c>
      <c r="F59" s="141" t="str">
        <f>VLOOKUP(E59,VIP!$A$2:$O14579,2,0)</f>
        <v>DRBR336</v>
      </c>
      <c r="G59" s="141" t="str">
        <f>VLOOKUP(E59,'LISTADO ATM'!$A$2:$B$901,2,0)</f>
        <v>ATM Instituto Nacional de Cancer (incart)</v>
      </c>
      <c r="H59" s="141" t="str">
        <f>VLOOKUP(E59,VIP!$A$2:$O19540,7,FALSE)</f>
        <v>Si</v>
      </c>
      <c r="I59" s="141" t="str">
        <f>VLOOKUP(E59,VIP!$A$2:$O11505,8,FALSE)</f>
        <v>Si</v>
      </c>
      <c r="J59" s="141" t="str">
        <f>VLOOKUP(E59,VIP!$A$2:$O11455,8,FALSE)</f>
        <v>Si</v>
      </c>
      <c r="K59" s="141" t="str">
        <f>VLOOKUP(E59,VIP!$A$2:$O15029,6,0)</f>
        <v>NO</v>
      </c>
      <c r="L59" s="142" t="s">
        <v>2438</v>
      </c>
      <c r="M59" s="160" t="s">
        <v>2541</v>
      </c>
      <c r="N59" s="98" t="s">
        <v>2595</v>
      </c>
      <c r="O59" s="141" t="s">
        <v>2450</v>
      </c>
      <c r="P59" s="141"/>
      <c r="Q59" s="161" t="s">
        <v>2636</v>
      </c>
    </row>
    <row r="60" spans="1:21" ht="17.399999999999999" x14ac:dyDescent="0.3">
      <c r="A60" s="141" t="str">
        <f>VLOOKUP(E60,'LISTADO ATM'!$A$2:$C$902,3,0)</f>
        <v>DISTRITO NACIONAL</v>
      </c>
      <c r="B60" s="138">
        <v>3335966013</v>
      </c>
      <c r="C60" s="99">
        <v>44402.370821759258</v>
      </c>
      <c r="D60" s="99" t="s">
        <v>2445</v>
      </c>
      <c r="E60" s="133">
        <v>152</v>
      </c>
      <c r="F60" s="141" t="str">
        <f>VLOOKUP(E60,VIP!$A$2:$O14615,2,0)</f>
        <v>DRBR152</v>
      </c>
      <c r="G60" s="141" t="str">
        <f>VLOOKUP(E60,'LISTADO ATM'!$A$2:$B$901,2,0)</f>
        <v xml:space="preserve">ATM Kiosco Megacentro II </v>
      </c>
      <c r="H60" s="141" t="str">
        <f>VLOOKUP(E60,VIP!$A$2:$O19576,7,FALSE)</f>
        <v>Si</v>
      </c>
      <c r="I60" s="141" t="str">
        <f>VLOOKUP(E60,VIP!$A$2:$O11541,8,FALSE)</f>
        <v>Si</v>
      </c>
      <c r="J60" s="141" t="str">
        <f>VLOOKUP(E60,VIP!$A$2:$O11491,8,FALSE)</f>
        <v>Si</v>
      </c>
      <c r="K60" s="141" t="str">
        <f>VLOOKUP(E60,VIP!$A$2:$O15065,6,0)</f>
        <v>NO</v>
      </c>
      <c r="L60" s="142" t="s">
        <v>2438</v>
      </c>
      <c r="M60" s="160" t="s">
        <v>2541</v>
      </c>
      <c r="N60" s="98" t="s">
        <v>2449</v>
      </c>
      <c r="O60" s="141" t="s">
        <v>2450</v>
      </c>
      <c r="P60" s="141"/>
      <c r="Q60" s="160" t="s">
        <v>2638</v>
      </c>
    </row>
    <row r="61" spans="1:21" ht="17.399999999999999" x14ac:dyDescent="0.3">
      <c r="A61" s="141" t="str">
        <f>VLOOKUP(E61,'LISTADO ATM'!$A$2:$C$902,3,0)</f>
        <v>DISTRITO NACIONAL</v>
      </c>
      <c r="B61" s="138">
        <v>3335965941</v>
      </c>
      <c r="C61" s="99">
        <v>44401.80976851852</v>
      </c>
      <c r="D61" s="99" t="s">
        <v>2445</v>
      </c>
      <c r="E61" s="133">
        <v>435</v>
      </c>
      <c r="F61" s="141" t="str">
        <f>VLOOKUP(E61,VIP!$A$2:$O14610,2,0)</f>
        <v>DRBR435</v>
      </c>
      <c r="G61" s="141" t="str">
        <f>VLOOKUP(E61,'LISTADO ATM'!$A$2:$B$901,2,0)</f>
        <v xml:space="preserve">ATM Autobanco Torre I </v>
      </c>
      <c r="H61" s="141" t="str">
        <f>VLOOKUP(E61,VIP!$A$2:$O19571,7,FALSE)</f>
        <v>Si</v>
      </c>
      <c r="I61" s="141" t="str">
        <f>VLOOKUP(E61,VIP!$A$2:$O11536,8,FALSE)</f>
        <v>Si</v>
      </c>
      <c r="J61" s="141" t="str">
        <f>VLOOKUP(E61,VIP!$A$2:$O11486,8,FALSE)</f>
        <v>Si</v>
      </c>
      <c r="K61" s="141" t="str">
        <f>VLOOKUP(E61,VIP!$A$2:$O15060,6,0)</f>
        <v>SI</v>
      </c>
      <c r="L61" s="142" t="s">
        <v>2438</v>
      </c>
      <c r="M61" s="160" t="s">
        <v>2541</v>
      </c>
      <c r="N61" s="98" t="s">
        <v>2449</v>
      </c>
      <c r="O61" s="141" t="s">
        <v>2450</v>
      </c>
      <c r="P61" s="141"/>
      <c r="Q61" s="160" t="s">
        <v>2635</v>
      </c>
    </row>
    <row r="62" spans="1:21" ht="17.399999999999999" x14ac:dyDescent="0.3">
      <c r="A62" s="141" t="str">
        <f>VLOOKUP(E62,'LISTADO ATM'!$A$2:$C$902,3,0)</f>
        <v>DISTRITO NACIONAL</v>
      </c>
      <c r="B62" s="138" t="s">
        <v>2627</v>
      </c>
      <c r="C62" s="99">
        <v>44402.253206018519</v>
      </c>
      <c r="D62" s="99" t="s">
        <v>2445</v>
      </c>
      <c r="E62" s="133">
        <v>688</v>
      </c>
      <c r="F62" s="141" t="str">
        <f>VLOOKUP(E62,VIP!$A$2:$O14600,2,0)</f>
        <v>DRBR688</v>
      </c>
      <c r="G62" s="141" t="str">
        <f>VLOOKUP(E62,'LISTADO ATM'!$A$2:$B$901,2,0)</f>
        <v>ATM Innova Centro Ave. Kennedy</v>
      </c>
      <c r="H62" s="141" t="str">
        <f>VLOOKUP(E62,VIP!$A$2:$O19561,7,FALSE)</f>
        <v>Si</v>
      </c>
      <c r="I62" s="141" t="str">
        <f>VLOOKUP(E62,VIP!$A$2:$O11526,8,FALSE)</f>
        <v>Si</v>
      </c>
      <c r="J62" s="141" t="str">
        <f>VLOOKUP(E62,VIP!$A$2:$O11476,8,FALSE)</f>
        <v>Si</v>
      </c>
      <c r="K62" s="141" t="str">
        <f>VLOOKUP(E62,VIP!$A$2:$O15050,6,0)</f>
        <v>NO</v>
      </c>
      <c r="L62" s="142" t="s">
        <v>2438</v>
      </c>
      <c r="M62" s="160" t="s">
        <v>2541</v>
      </c>
      <c r="N62" s="98" t="s">
        <v>2449</v>
      </c>
      <c r="O62" s="141" t="s">
        <v>2450</v>
      </c>
      <c r="P62" s="141"/>
      <c r="Q62" s="160" t="s">
        <v>2633</v>
      </c>
    </row>
    <row r="63" spans="1:21" ht="17.399999999999999" x14ac:dyDescent="0.3">
      <c r="A63" s="141" t="str">
        <f>VLOOKUP(E63,'LISTADO ATM'!$A$2:$C$902,3,0)</f>
        <v>DISTRITO NACIONAL</v>
      </c>
      <c r="B63" s="138">
        <v>3335961459</v>
      </c>
      <c r="C63" s="99">
        <v>44397.87222222222</v>
      </c>
      <c r="D63" s="99" t="s">
        <v>2445</v>
      </c>
      <c r="E63" s="133">
        <v>515</v>
      </c>
      <c r="F63" s="141" t="str">
        <f>VLOOKUP(E63,VIP!$A$2:$O14601,2,0)</f>
        <v>DRBR515</v>
      </c>
      <c r="G63" s="141" t="str">
        <f>VLOOKUP(E63,'LISTADO ATM'!$A$2:$B$901,2,0)</f>
        <v xml:space="preserve">ATM Oficina Agora Mall I </v>
      </c>
      <c r="H63" s="141" t="str">
        <f>VLOOKUP(E63,VIP!$A$2:$O19562,7,FALSE)</f>
        <v>Si</v>
      </c>
      <c r="I63" s="141" t="str">
        <f>VLOOKUP(E63,VIP!$A$2:$O11527,8,FALSE)</f>
        <v>Si</v>
      </c>
      <c r="J63" s="141" t="str">
        <f>VLOOKUP(E63,VIP!$A$2:$O11477,8,FALSE)</f>
        <v>Si</v>
      </c>
      <c r="K63" s="141" t="str">
        <f>VLOOKUP(E63,VIP!$A$2:$O15051,6,0)</f>
        <v>SI</v>
      </c>
      <c r="L63" s="142" t="s">
        <v>2438</v>
      </c>
      <c r="M63" s="160" t="s">
        <v>2541</v>
      </c>
      <c r="N63" s="98" t="s">
        <v>2449</v>
      </c>
      <c r="O63" s="141" t="s">
        <v>2450</v>
      </c>
      <c r="P63" s="141"/>
      <c r="Q63" s="160" t="s">
        <v>2637</v>
      </c>
    </row>
    <row r="64" spans="1:21" ht="17.399999999999999" x14ac:dyDescent="0.3">
      <c r="A64" s="141" t="str">
        <f>VLOOKUP(E64,'LISTADO ATM'!$A$2:$C$902,3,0)</f>
        <v>NORTE</v>
      </c>
      <c r="B64" s="138">
        <v>3335965931</v>
      </c>
      <c r="C64" s="99">
        <v>44401.801608796297</v>
      </c>
      <c r="D64" s="99" t="s">
        <v>2594</v>
      </c>
      <c r="E64" s="133">
        <v>756</v>
      </c>
      <c r="F64" s="141" t="str">
        <f>VLOOKUP(E64,VIP!$A$2:$O14620,2,0)</f>
        <v>DRBR756</v>
      </c>
      <c r="G64" s="141" t="str">
        <f>VLOOKUP(E64,'LISTADO ATM'!$A$2:$B$901,2,0)</f>
        <v xml:space="preserve">ATM UNP Villa La Mata (Cotuí) </v>
      </c>
      <c r="H64" s="141" t="str">
        <f>VLOOKUP(E64,VIP!$A$2:$O19581,7,FALSE)</f>
        <v>Si</v>
      </c>
      <c r="I64" s="141" t="str">
        <f>VLOOKUP(E64,VIP!$A$2:$O11546,8,FALSE)</f>
        <v>Si</v>
      </c>
      <c r="J64" s="141" t="str">
        <f>VLOOKUP(E64,VIP!$A$2:$O11496,8,FALSE)</f>
        <v>Si</v>
      </c>
      <c r="K64" s="141" t="str">
        <f>VLOOKUP(E64,VIP!$A$2:$O15070,6,0)</f>
        <v>NO</v>
      </c>
      <c r="L64" s="142" t="s">
        <v>2438</v>
      </c>
      <c r="M64" s="160" t="s">
        <v>2541</v>
      </c>
      <c r="N64" s="98" t="s">
        <v>2449</v>
      </c>
      <c r="O64" s="141" t="s">
        <v>2597</v>
      </c>
      <c r="P64" s="141"/>
      <c r="Q64" s="160" t="s">
        <v>2634</v>
      </c>
    </row>
    <row r="65" spans="1:17" ht="17.399999999999999" x14ac:dyDescent="0.3">
      <c r="A65" s="141" t="str">
        <f>VLOOKUP(E65,'LISTADO ATM'!$A$2:$C$902,3,0)</f>
        <v>DISTRITO NACIONAL</v>
      </c>
      <c r="B65" s="138" t="s">
        <v>2625</v>
      </c>
      <c r="C65" s="99">
        <v>44402.253171296295</v>
      </c>
      <c r="D65" s="99" t="s">
        <v>2445</v>
      </c>
      <c r="E65" s="133">
        <v>971</v>
      </c>
      <c r="F65" s="141" t="str">
        <f>VLOOKUP(E65,VIP!$A$2:$O14598,2,0)</f>
        <v>DRBR24U</v>
      </c>
      <c r="G65" s="141" t="str">
        <f>VLOOKUP(E65,'LISTADO ATM'!$A$2:$B$901,2,0)</f>
        <v xml:space="preserve">ATM Club Banreservas I </v>
      </c>
      <c r="H65" s="141" t="str">
        <f>VLOOKUP(E65,VIP!$A$2:$O19559,7,FALSE)</f>
        <v>Si</v>
      </c>
      <c r="I65" s="141" t="str">
        <f>VLOOKUP(E65,VIP!$A$2:$O11524,8,FALSE)</f>
        <v>Si</v>
      </c>
      <c r="J65" s="141" t="str">
        <f>VLOOKUP(E65,VIP!$A$2:$O11474,8,FALSE)</f>
        <v>Si</v>
      </c>
      <c r="K65" s="141" t="str">
        <f>VLOOKUP(E65,VIP!$A$2:$O15048,6,0)</f>
        <v>NO</v>
      </c>
      <c r="L65" s="142" t="s">
        <v>2438</v>
      </c>
      <c r="M65" s="160" t="s">
        <v>2541</v>
      </c>
      <c r="N65" s="98" t="s">
        <v>2449</v>
      </c>
      <c r="O65" s="141" t="s">
        <v>2450</v>
      </c>
      <c r="P65" s="141"/>
      <c r="Q65" s="160" t="s">
        <v>2634</v>
      </c>
    </row>
    <row r="66" spans="1:17" ht="17.399999999999999" x14ac:dyDescent="0.3">
      <c r="A66" s="141" t="str">
        <f>VLOOKUP(E66,'LISTADO ATM'!$A$2:$C$902,3,0)</f>
        <v>DISTRITO NACIONAL</v>
      </c>
      <c r="B66" s="138">
        <v>3335965463</v>
      </c>
      <c r="C66" s="99">
        <v>44400.733969907407</v>
      </c>
      <c r="D66" s="99" t="s">
        <v>2445</v>
      </c>
      <c r="E66" s="133">
        <v>974</v>
      </c>
      <c r="F66" s="141" t="str">
        <f>VLOOKUP(E66,VIP!$A$2:$O14570,2,0)</f>
        <v>DRBR974</v>
      </c>
      <c r="G66" s="141" t="str">
        <f>VLOOKUP(E66,'LISTADO ATM'!$A$2:$B$901,2,0)</f>
        <v xml:space="preserve">ATM S/M Nacional Ave. Lope de Vega </v>
      </c>
      <c r="H66" s="141" t="str">
        <f>VLOOKUP(E66,VIP!$A$2:$O19531,7,FALSE)</f>
        <v>Si</v>
      </c>
      <c r="I66" s="141" t="str">
        <f>VLOOKUP(E66,VIP!$A$2:$O11496,8,FALSE)</f>
        <v>Si</v>
      </c>
      <c r="J66" s="141" t="str">
        <f>VLOOKUP(E66,VIP!$A$2:$O11446,8,FALSE)</f>
        <v>Si</v>
      </c>
      <c r="K66" s="141" t="str">
        <f>VLOOKUP(E66,VIP!$A$2:$O15020,6,0)</f>
        <v>NO</v>
      </c>
      <c r="L66" s="142" t="s">
        <v>2438</v>
      </c>
      <c r="M66" s="160" t="s">
        <v>2541</v>
      </c>
      <c r="N66" s="98" t="s">
        <v>2595</v>
      </c>
      <c r="O66" s="141" t="s">
        <v>2450</v>
      </c>
      <c r="P66" s="141"/>
      <c r="Q66" s="160" t="s">
        <v>2634</v>
      </c>
    </row>
    <row r="67" spans="1:17" ht="17.399999999999999" x14ac:dyDescent="0.3">
      <c r="A67" s="141" t="str">
        <f>VLOOKUP(E67,'LISTADO ATM'!$A$2:$C$902,3,0)</f>
        <v>DISTRITO NACIONAL</v>
      </c>
      <c r="B67" s="138">
        <v>3335965702</v>
      </c>
      <c r="C67" s="99">
        <v>44401.444988425923</v>
      </c>
      <c r="D67" s="99" t="s">
        <v>2445</v>
      </c>
      <c r="E67" s="133">
        <v>931</v>
      </c>
      <c r="F67" s="141" t="str">
        <f>VLOOKUP(E67,VIP!$A$2:$O14620,2,0)</f>
        <v>DRBR24N</v>
      </c>
      <c r="G67" s="141" t="str">
        <f>VLOOKUP(E67,'LISTADO ATM'!$A$2:$B$901,2,0)</f>
        <v xml:space="preserve">ATM Autobanco Luperón I </v>
      </c>
      <c r="H67" s="141" t="str">
        <f>VLOOKUP(E67,VIP!$A$2:$O19581,7,FALSE)</f>
        <v>Si</v>
      </c>
      <c r="I67" s="141" t="str">
        <f>VLOOKUP(E67,VIP!$A$2:$O11546,8,FALSE)</f>
        <v>Si</v>
      </c>
      <c r="J67" s="141" t="str">
        <f>VLOOKUP(E67,VIP!$A$2:$O11496,8,FALSE)</f>
        <v>Si</v>
      </c>
      <c r="K67" s="141" t="str">
        <f>VLOOKUP(E67,VIP!$A$2:$O15070,6,0)</f>
        <v>NO</v>
      </c>
      <c r="L67" s="142" t="s">
        <v>2414</v>
      </c>
      <c r="M67" s="160" t="s">
        <v>2541</v>
      </c>
      <c r="N67" s="98" t="s">
        <v>2449</v>
      </c>
      <c r="O67" s="141" t="s">
        <v>2450</v>
      </c>
      <c r="P67" s="141"/>
      <c r="Q67" s="160" t="s">
        <v>2632</v>
      </c>
    </row>
    <row r="68" spans="1:17" ht="17.399999999999999" x14ac:dyDescent="0.3">
      <c r="A68" s="141" t="str">
        <f>VLOOKUP(E68,'LISTADO ATM'!$A$2:$C$902,3,0)</f>
        <v>DISTRITO NACIONAL</v>
      </c>
      <c r="B68" s="138">
        <v>3335965884</v>
      </c>
      <c r="C68" s="99">
        <v>44401.679907407408</v>
      </c>
      <c r="D68" s="99" t="s">
        <v>2445</v>
      </c>
      <c r="E68" s="133">
        <v>443</v>
      </c>
      <c r="F68" s="141" t="str">
        <f>VLOOKUP(E68,VIP!$A$2:$O14652,2,0)</f>
        <v>DRBR443</v>
      </c>
      <c r="G68" s="141" t="str">
        <f>VLOOKUP(E68,'LISTADO ATM'!$A$2:$B$901,2,0)</f>
        <v xml:space="preserve">ATM Edificio San Rafael </v>
      </c>
      <c r="H68" s="141" t="str">
        <f>VLOOKUP(E68,VIP!$A$2:$O19613,7,FALSE)</f>
        <v>Si</v>
      </c>
      <c r="I68" s="141" t="str">
        <f>VLOOKUP(E68,VIP!$A$2:$O11578,8,FALSE)</f>
        <v>Si</v>
      </c>
      <c r="J68" s="141" t="str">
        <f>VLOOKUP(E68,VIP!$A$2:$O11528,8,FALSE)</f>
        <v>Si</v>
      </c>
      <c r="K68" s="141" t="str">
        <f>VLOOKUP(E68,VIP!$A$2:$O15102,6,0)</f>
        <v>NO</v>
      </c>
      <c r="L68" s="142" t="s">
        <v>2414</v>
      </c>
      <c r="M68" s="160" t="s">
        <v>2541</v>
      </c>
      <c r="N68" s="98" t="s">
        <v>2449</v>
      </c>
      <c r="O68" s="141" t="s">
        <v>2450</v>
      </c>
      <c r="P68" s="141"/>
      <c r="Q68" s="160" t="s">
        <v>2631</v>
      </c>
    </row>
    <row r="69" spans="1:17" ht="17.399999999999999" x14ac:dyDescent="0.3">
      <c r="A69" s="141" t="str">
        <f>VLOOKUP(E69,'LISTADO ATM'!$A$2:$C$902,3,0)</f>
        <v>DISTRITO NACIONAL</v>
      </c>
      <c r="B69" s="138">
        <v>3335965806</v>
      </c>
      <c r="C69" s="99">
        <v>44401.568356481483</v>
      </c>
      <c r="D69" s="99" t="s">
        <v>2445</v>
      </c>
      <c r="E69" s="133">
        <v>557</v>
      </c>
      <c r="F69" s="141" t="str">
        <f>VLOOKUP(E69,VIP!$A$2:$O14603,2,0)</f>
        <v>DRBR022</v>
      </c>
      <c r="G69" s="141" t="str">
        <f>VLOOKUP(E69,'LISTADO ATM'!$A$2:$B$901,2,0)</f>
        <v xml:space="preserve">ATM Multicentro La Sirena Ave. Mella </v>
      </c>
      <c r="H69" s="141" t="str">
        <f>VLOOKUP(E69,VIP!$A$2:$O19564,7,FALSE)</f>
        <v>Si</v>
      </c>
      <c r="I69" s="141" t="str">
        <f>VLOOKUP(E69,VIP!$A$2:$O11529,8,FALSE)</f>
        <v>Si</v>
      </c>
      <c r="J69" s="141" t="str">
        <f>VLOOKUP(E69,VIP!$A$2:$O11479,8,FALSE)</f>
        <v>Si</v>
      </c>
      <c r="K69" s="141" t="str">
        <f>VLOOKUP(E69,VIP!$A$2:$O15053,6,0)</f>
        <v>SI</v>
      </c>
      <c r="L69" s="142" t="s">
        <v>2414</v>
      </c>
      <c r="M69" s="160" t="s">
        <v>2541</v>
      </c>
      <c r="N69" s="98" t="s">
        <v>2449</v>
      </c>
      <c r="O69" s="141" t="s">
        <v>2450</v>
      </c>
      <c r="P69" s="141"/>
      <c r="Q69" s="160" t="s">
        <v>2631</v>
      </c>
    </row>
    <row r="70" spans="1:17" ht="17.399999999999999" x14ac:dyDescent="0.3">
      <c r="A70" s="141" t="str">
        <f>VLOOKUP(E70,'LISTADO ATM'!$A$2:$C$902,3,0)</f>
        <v>DISTRITO NACIONAL</v>
      </c>
      <c r="B70" s="138">
        <v>3335965970</v>
      </c>
      <c r="C70" s="99">
        <v>44401.945659722223</v>
      </c>
      <c r="D70" s="99" t="s">
        <v>2177</v>
      </c>
      <c r="E70" s="133">
        <v>37</v>
      </c>
      <c r="F70" s="141" t="str">
        <f>VLOOKUP(E70,VIP!$A$2:$O14583,2,0)</f>
        <v>DRBR037</v>
      </c>
      <c r="G70" s="141" t="str">
        <f>VLOOKUP(E70,'LISTADO ATM'!$A$2:$B$901,2,0)</f>
        <v xml:space="preserve">ATM Oficina Villa Mella </v>
      </c>
      <c r="H70" s="141" t="str">
        <f>VLOOKUP(E70,VIP!$A$2:$O19544,7,FALSE)</f>
        <v>Si</v>
      </c>
      <c r="I70" s="141" t="str">
        <f>VLOOKUP(E70,VIP!$A$2:$O11509,8,FALSE)</f>
        <v>Si</v>
      </c>
      <c r="J70" s="141" t="str">
        <f>VLOOKUP(E70,VIP!$A$2:$O11459,8,FALSE)</f>
        <v>Si</v>
      </c>
      <c r="K70" s="141" t="str">
        <f>VLOOKUP(E70,VIP!$A$2:$O15033,6,0)</f>
        <v>SI</v>
      </c>
      <c r="L70" s="142" t="s">
        <v>2216</v>
      </c>
      <c r="M70" s="98" t="s">
        <v>2442</v>
      </c>
      <c r="N70" s="98" t="s">
        <v>2449</v>
      </c>
      <c r="O70" s="141" t="s">
        <v>2451</v>
      </c>
      <c r="P70" s="141"/>
      <c r="Q70" s="98" t="s">
        <v>2216</v>
      </c>
    </row>
    <row r="71" spans="1:17" ht="17.399999999999999" x14ac:dyDescent="0.3">
      <c r="A71" s="141" t="str">
        <f>VLOOKUP(E71,'LISTADO ATM'!$A$2:$C$902,3,0)</f>
        <v>DISTRITO NACIONAL</v>
      </c>
      <c r="B71" s="138">
        <v>3335965817</v>
      </c>
      <c r="C71" s="99">
        <v>44401.589768518519</v>
      </c>
      <c r="D71" s="99" t="s">
        <v>2177</v>
      </c>
      <c r="E71" s="133">
        <v>113</v>
      </c>
      <c r="F71" s="141" t="str">
        <f>VLOOKUP(E71,VIP!$A$2:$O14596,2,0)</f>
        <v>DRBR113</v>
      </c>
      <c r="G71" s="141" t="str">
        <f>VLOOKUP(E71,'LISTADO ATM'!$A$2:$B$901,2,0)</f>
        <v xml:space="preserve">ATM Autoservicio Atalaya del Mar </v>
      </c>
      <c r="H71" s="141" t="str">
        <f>VLOOKUP(E71,VIP!$A$2:$O19557,7,FALSE)</f>
        <v>Si</v>
      </c>
      <c r="I71" s="141" t="str">
        <f>VLOOKUP(E71,VIP!$A$2:$O11522,8,FALSE)</f>
        <v>No</v>
      </c>
      <c r="J71" s="141" t="str">
        <f>VLOOKUP(E71,VIP!$A$2:$O11472,8,FALSE)</f>
        <v>No</v>
      </c>
      <c r="K71" s="141" t="str">
        <f>VLOOKUP(E71,VIP!$A$2:$O15046,6,0)</f>
        <v>NO</v>
      </c>
      <c r="L71" s="142" t="s">
        <v>2216</v>
      </c>
      <c r="M71" s="98" t="s">
        <v>2442</v>
      </c>
      <c r="N71" s="98" t="s">
        <v>2449</v>
      </c>
      <c r="O71" s="141" t="s">
        <v>2451</v>
      </c>
      <c r="P71" s="141"/>
      <c r="Q71" s="98" t="s">
        <v>2216</v>
      </c>
    </row>
    <row r="72" spans="1:17" ht="17.399999999999999" x14ac:dyDescent="0.3">
      <c r="A72" s="141" t="str">
        <f>VLOOKUP(E72,'LISTADO ATM'!$A$2:$C$902,3,0)</f>
        <v>SUR</v>
      </c>
      <c r="B72" s="138">
        <v>3335965753</v>
      </c>
      <c r="C72" s="99">
        <v>44401.488379629627</v>
      </c>
      <c r="D72" s="99" t="s">
        <v>2177</v>
      </c>
      <c r="E72" s="133">
        <v>135</v>
      </c>
      <c r="F72" s="141" t="str">
        <f>VLOOKUP(E72,VIP!$A$2:$O14599,2,0)</f>
        <v>DRBR135</v>
      </c>
      <c r="G72" s="141" t="str">
        <f>VLOOKUP(E72,'LISTADO ATM'!$A$2:$B$901,2,0)</f>
        <v xml:space="preserve">ATM Oficina Las Dunas Baní </v>
      </c>
      <c r="H72" s="141" t="str">
        <f>VLOOKUP(E72,VIP!$A$2:$O19560,7,FALSE)</f>
        <v>Si</v>
      </c>
      <c r="I72" s="141" t="str">
        <f>VLOOKUP(E72,VIP!$A$2:$O11525,8,FALSE)</f>
        <v>Si</v>
      </c>
      <c r="J72" s="141" t="str">
        <f>VLOOKUP(E72,VIP!$A$2:$O11475,8,FALSE)</f>
        <v>Si</v>
      </c>
      <c r="K72" s="141" t="str">
        <f>VLOOKUP(E72,VIP!$A$2:$O15049,6,0)</f>
        <v>SI</v>
      </c>
      <c r="L72" s="142" t="s">
        <v>2216</v>
      </c>
      <c r="M72" s="98" t="s">
        <v>2442</v>
      </c>
      <c r="N72" s="98" t="s">
        <v>2449</v>
      </c>
      <c r="O72" s="141" t="s">
        <v>2451</v>
      </c>
      <c r="P72" s="141"/>
      <c r="Q72" s="98" t="s">
        <v>2216</v>
      </c>
    </row>
    <row r="73" spans="1:17" ht="17.399999999999999" x14ac:dyDescent="0.3">
      <c r="A73" s="141" t="str">
        <f>VLOOKUP(E73,'LISTADO ATM'!$A$2:$C$902,3,0)</f>
        <v>DISTRITO NACIONAL</v>
      </c>
      <c r="B73" s="138">
        <v>3335965959</v>
      </c>
      <c r="C73" s="99">
        <v>44401.858402777776</v>
      </c>
      <c r="D73" s="99" t="s">
        <v>2177</v>
      </c>
      <c r="E73" s="133">
        <v>160</v>
      </c>
      <c r="F73" s="141" t="str">
        <f>VLOOKUP(E73,VIP!$A$2:$O14593,2,0)</f>
        <v>DRBR160</v>
      </c>
      <c r="G73" s="141" t="str">
        <f>VLOOKUP(E73,'LISTADO ATM'!$A$2:$B$901,2,0)</f>
        <v xml:space="preserve">ATM Oficina Herrera </v>
      </c>
      <c r="H73" s="141" t="str">
        <f>VLOOKUP(E73,VIP!$A$2:$O19554,7,FALSE)</f>
        <v>Si</v>
      </c>
      <c r="I73" s="141" t="str">
        <f>VLOOKUP(E73,VIP!$A$2:$O11519,8,FALSE)</f>
        <v>Si</v>
      </c>
      <c r="J73" s="141" t="str">
        <f>VLOOKUP(E73,VIP!$A$2:$O11469,8,FALSE)</f>
        <v>Si</v>
      </c>
      <c r="K73" s="141" t="str">
        <f>VLOOKUP(E73,VIP!$A$2:$O15043,6,0)</f>
        <v>NO</v>
      </c>
      <c r="L73" s="142" t="s">
        <v>2216</v>
      </c>
      <c r="M73" s="98" t="s">
        <v>2442</v>
      </c>
      <c r="N73" s="98" t="s">
        <v>2449</v>
      </c>
      <c r="O73" s="141" t="s">
        <v>2451</v>
      </c>
      <c r="P73" s="141"/>
      <c r="Q73" s="98" t="s">
        <v>2216</v>
      </c>
    </row>
    <row r="74" spans="1:17" ht="17.399999999999999" x14ac:dyDescent="0.3">
      <c r="A74" s="141" t="str">
        <f>VLOOKUP(E74,'LISTADO ATM'!$A$2:$C$902,3,0)</f>
        <v>ESTE</v>
      </c>
      <c r="B74" s="138">
        <v>3335965786</v>
      </c>
      <c r="C74" s="99">
        <v>44401.526307870372</v>
      </c>
      <c r="D74" s="99" t="s">
        <v>2177</v>
      </c>
      <c r="E74" s="133">
        <v>222</v>
      </c>
      <c r="F74" s="141" t="str">
        <f>VLOOKUP(E74,VIP!$A$2:$O14608,2,0)</f>
        <v>DRBR222</v>
      </c>
      <c r="G74" s="141" t="str">
        <f>VLOOKUP(E74,'LISTADO ATM'!$A$2:$B$901,2,0)</f>
        <v xml:space="preserve">ATM UNP Dominicus (La Romana) </v>
      </c>
      <c r="H74" s="141" t="str">
        <f>VLOOKUP(E74,VIP!$A$2:$O19569,7,FALSE)</f>
        <v>Si</v>
      </c>
      <c r="I74" s="141" t="str">
        <f>VLOOKUP(E74,VIP!$A$2:$O11534,8,FALSE)</f>
        <v>Si</v>
      </c>
      <c r="J74" s="141" t="str">
        <f>VLOOKUP(E74,VIP!$A$2:$O11484,8,FALSE)</f>
        <v>Si</v>
      </c>
      <c r="K74" s="141" t="str">
        <f>VLOOKUP(E74,VIP!$A$2:$O15058,6,0)</f>
        <v>NO</v>
      </c>
      <c r="L74" s="142" t="s">
        <v>2216</v>
      </c>
      <c r="M74" s="98" t="s">
        <v>2442</v>
      </c>
      <c r="N74" s="98" t="s">
        <v>2449</v>
      </c>
      <c r="O74" s="141" t="s">
        <v>2451</v>
      </c>
      <c r="P74" s="141"/>
      <c r="Q74" s="98" t="s">
        <v>2216</v>
      </c>
    </row>
    <row r="75" spans="1:17" ht="17.399999999999999" x14ac:dyDescent="0.3">
      <c r="A75" s="141" t="str">
        <f>VLOOKUP(E75,'LISTADO ATM'!$A$2:$C$902,3,0)</f>
        <v>DISTRITO NACIONAL</v>
      </c>
      <c r="B75" s="138">
        <v>3335961738</v>
      </c>
      <c r="C75" s="99">
        <v>44398.378518518519</v>
      </c>
      <c r="D75" s="99" t="s">
        <v>2177</v>
      </c>
      <c r="E75" s="133">
        <v>224</v>
      </c>
      <c r="F75" s="141" t="str">
        <f>VLOOKUP(E75,VIP!$A$2:$O14504,2,0)</f>
        <v>DRBR224</v>
      </c>
      <c r="G75" s="141" t="str">
        <f>VLOOKUP(E75,'LISTADO ATM'!$A$2:$B$901,2,0)</f>
        <v xml:space="preserve">ATM S/M Nacional El Millón (Núñez de Cáceres) </v>
      </c>
      <c r="H75" s="141" t="str">
        <f>VLOOKUP(E75,VIP!$A$2:$O19465,7,FALSE)</f>
        <v>Si</v>
      </c>
      <c r="I75" s="141" t="str">
        <f>VLOOKUP(E75,VIP!$A$2:$O11430,8,FALSE)</f>
        <v>Si</v>
      </c>
      <c r="J75" s="141" t="str">
        <f>VLOOKUP(E75,VIP!$A$2:$O11380,8,FALSE)</f>
        <v>Si</v>
      </c>
      <c r="K75" s="141" t="str">
        <f>VLOOKUP(E75,VIP!$A$2:$O14954,6,0)</f>
        <v>SI</v>
      </c>
      <c r="L75" s="99" t="s">
        <v>2216</v>
      </c>
      <c r="M75" s="98" t="s">
        <v>2442</v>
      </c>
      <c r="N75" s="98" t="s">
        <v>2449</v>
      </c>
      <c r="O75" s="141" t="s">
        <v>2451</v>
      </c>
      <c r="P75" s="141"/>
      <c r="Q75" s="156" t="s">
        <v>2216</v>
      </c>
    </row>
    <row r="76" spans="1:17" ht="17.399999999999999" x14ac:dyDescent="0.3">
      <c r="A76" s="141" t="str">
        <f>VLOOKUP(E76,'LISTADO ATM'!$A$2:$C$902,3,0)</f>
        <v>DISTRITO NACIONAL</v>
      </c>
      <c r="B76" s="138">
        <v>3335966037</v>
      </c>
      <c r="C76" s="99">
        <v>44402.535497685189</v>
      </c>
      <c r="D76" s="99" t="s">
        <v>2177</v>
      </c>
      <c r="E76" s="133">
        <v>232</v>
      </c>
      <c r="F76" s="141" t="str">
        <f>VLOOKUP(E76,VIP!$A$2:$O14627,2,0)</f>
        <v>DRBR232</v>
      </c>
      <c r="G76" s="141" t="str">
        <f>VLOOKUP(E76,'LISTADO ATM'!$A$2:$B$901,2,0)</f>
        <v xml:space="preserve">ATM S/M Nacional Charles de Gaulle </v>
      </c>
      <c r="H76" s="141" t="str">
        <f>VLOOKUP(E76,VIP!$A$2:$O19588,7,FALSE)</f>
        <v>Si</v>
      </c>
      <c r="I76" s="141" t="str">
        <f>VLOOKUP(E76,VIP!$A$2:$O11553,8,FALSE)</f>
        <v>Si</v>
      </c>
      <c r="J76" s="141" t="str">
        <f>VLOOKUP(E76,VIP!$A$2:$O11503,8,FALSE)</f>
        <v>Si</v>
      </c>
      <c r="K76" s="141" t="str">
        <f>VLOOKUP(E76,VIP!$A$2:$O15077,6,0)</f>
        <v>SI</v>
      </c>
      <c r="L76" s="99" t="s">
        <v>2216</v>
      </c>
      <c r="M76" s="98" t="s">
        <v>2442</v>
      </c>
      <c r="N76" s="98" t="s">
        <v>2449</v>
      </c>
      <c r="O76" s="141" t="s">
        <v>2451</v>
      </c>
      <c r="P76" s="141"/>
      <c r="Q76" s="98" t="s">
        <v>2216</v>
      </c>
    </row>
    <row r="77" spans="1:17" ht="17.399999999999999" x14ac:dyDescent="0.3">
      <c r="A77" s="141" t="str">
        <f>VLOOKUP(E77,'LISTADO ATM'!$A$2:$C$902,3,0)</f>
        <v>DISTRITO NACIONAL</v>
      </c>
      <c r="B77" s="138" t="s">
        <v>2683</v>
      </c>
      <c r="C77" s="99">
        <v>44402.679062499999</v>
      </c>
      <c r="D77" s="99" t="s">
        <v>2177</v>
      </c>
      <c r="E77" s="133">
        <v>248</v>
      </c>
      <c r="F77" s="141" t="str">
        <f>VLOOKUP(E77,VIP!$A$2:$O14678,2,0)</f>
        <v>DRBR248</v>
      </c>
      <c r="G77" s="141" t="str">
        <f>VLOOKUP(E77,'LISTADO ATM'!$A$2:$B$901,2,0)</f>
        <v xml:space="preserve">ATM Shell Paraiso </v>
      </c>
      <c r="H77" s="141" t="str">
        <f>VLOOKUP(E77,VIP!$A$2:$O19639,7,FALSE)</f>
        <v>Si</v>
      </c>
      <c r="I77" s="141" t="str">
        <f>VLOOKUP(E77,VIP!$A$2:$O11604,8,FALSE)</f>
        <v>Si</v>
      </c>
      <c r="J77" s="141" t="str">
        <f>VLOOKUP(E77,VIP!$A$2:$O11554,8,FALSE)</f>
        <v>Si</v>
      </c>
      <c r="K77" s="141" t="str">
        <f>VLOOKUP(E77,VIP!$A$2:$O15128,6,0)</f>
        <v>NO</v>
      </c>
      <c r="L77" s="142" t="s">
        <v>2216</v>
      </c>
      <c r="M77" s="98" t="s">
        <v>2442</v>
      </c>
      <c r="N77" s="98" t="s">
        <v>2449</v>
      </c>
      <c r="O77" s="141" t="s">
        <v>2451</v>
      </c>
      <c r="P77" s="141"/>
      <c r="Q77" s="98" t="s">
        <v>2216</v>
      </c>
    </row>
    <row r="78" spans="1:17" ht="17.399999999999999" x14ac:dyDescent="0.3">
      <c r="A78" s="141" t="str">
        <f>VLOOKUP(E78,'LISTADO ATM'!$A$2:$C$902,3,0)</f>
        <v>NORTE</v>
      </c>
      <c r="B78" s="138" t="s">
        <v>2652</v>
      </c>
      <c r="C78" s="99">
        <v>44402.73847222222</v>
      </c>
      <c r="D78" s="99" t="s">
        <v>2178</v>
      </c>
      <c r="E78" s="133">
        <v>257</v>
      </c>
      <c r="F78" s="141" t="str">
        <f>VLOOKUP(E78,VIP!$A$2:$O14647,2,0)</f>
        <v>DRBR257</v>
      </c>
      <c r="G78" s="141" t="str">
        <f>VLOOKUP(E78,'LISTADO ATM'!$A$2:$B$901,2,0)</f>
        <v xml:space="preserve">ATM S/M Pola (Santiago) </v>
      </c>
      <c r="H78" s="141" t="str">
        <f>VLOOKUP(E78,VIP!$A$2:$O19608,7,FALSE)</f>
        <v>Si</v>
      </c>
      <c r="I78" s="141" t="str">
        <f>VLOOKUP(E78,VIP!$A$2:$O11573,8,FALSE)</f>
        <v>Si</v>
      </c>
      <c r="J78" s="141" t="str">
        <f>VLOOKUP(E78,VIP!$A$2:$O11523,8,FALSE)</f>
        <v>Si</v>
      </c>
      <c r="K78" s="141" t="str">
        <f>VLOOKUP(E78,VIP!$A$2:$O15097,6,0)</f>
        <v>NO</v>
      </c>
      <c r="L78" s="142" t="s">
        <v>2216</v>
      </c>
      <c r="M78" s="98" t="s">
        <v>2442</v>
      </c>
      <c r="N78" s="98" t="s">
        <v>2449</v>
      </c>
      <c r="O78" s="141" t="s">
        <v>2581</v>
      </c>
      <c r="P78" s="141"/>
      <c r="Q78" s="98" t="s">
        <v>2216</v>
      </c>
    </row>
    <row r="79" spans="1:17" ht="17.399999999999999" x14ac:dyDescent="0.3">
      <c r="A79" s="141" t="str">
        <f>VLOOKUP(E79,'LISTADO ATM'!$A$2:$C$902,3,0)</f>
        <v>NORTE</v>
      </c>
      <c r="B79" s="138" t="s">
        <v>2651</v>
      </c>
      <c r="C79" s="99">
        <v>44402.738935185182</v>
      </c>
      <c r="D79" s="99" t="s">
        <v>2178</v>
      </c>
      <c r="E79" s="133">
        <v>261</v>
      </c>
      <c r="F79" s="141" t="str">
        <f>VLOOKUP(E79,VIP!$A$2:$O14646,2,0)</f>
        <v>DRBR261</v>
      </c>
      <c r="G79" s="141" t="str">
        <f>VLOOKUP(E79,'LISTADO ATM'!$A$2:$B$901,2,0)</f>
        <v xml:space="preserve">ATM UNP Aeropuerto Cibao (Santiago) </v>
      </c>
      <c r="H79" s="141" t="str">
        <f>VLOOKUP(E79,VIP!$A$2:$O19607,7,FALSE)</f>
        <v>Si</v>
      </c>
      <c r="I79" s="141" t="str">
        <f>VLOOKUP(E79,VIP!$A$2:$O11572,8,FALSE)</f>
        <v>Si</v>
      </c>
      <c r="J79" s="141" t="str">
        <f>VLOOKUP(E79,VIP!$A$2:$O11522,8,FALSE)</f>
        <v>Si</v>
      </c>
      <c r="K79" s="141" t="str">
        <f>VLOOKUP(E79,VIP!$A$2:$O15096,6,0)</f>
        <v>NO</v>
      </c>
      <c r="L79" s="142" t="s">
        <v>2216</v>
      </c>
      <c r="M79" s="98" t="s">
        <v>2442</v>
      </c>
      <c r="N79" s="98" t="s">
        <v>2449</v>
      </c>
      <c r="O79" s="141" t="s">
        <v>2581</v>
      </c>
      <c r="P79" s="141"/>
      <c r="Q79" s="98" t="s">
        <v>2216</v>
      </c>
    </row>
    <row r="80" spans="1:17" ht="17.399999999999999" x14ac:dyDescent="0.3">
      <c r="A80" s="141" t="str">
        <f>VLOOKUP(E80,'LISTADO ATM'!$A$2:$C$902,3,0)</f>
        <v>DISTRITO NACIONAL</v>
      </c>
      <c r="B80" s="138">
        <v>3335966025</v>
      </c>
      <c r="C80" s="99">
        <v>44402.459282407406</v>
      </c>
      <c r="D80" s="99" t="s">
        <v>2177</v>
      </c>
      <c r="E80" s="133">
        <v>281</v>
      </c>
      <c r="F80" s="141" t="str">
        <f>VLOOKUP(E80,VIP!$A$2:$O14605,2,0)</f>
        <v>DRBR737</v>
      </c>
      <c r="G80" s="141" t="str">
        <f>VLOOKUP(E80,'LISTADO ATM'!$A$2:$B$901,2,0)</f>
        <v xml:space="preserve">ATM S/M Pola Independencia </v>
      </c>
      <c r="H80" s="141" t="str">
        <f>VLOOKUP(E80,VIP!$A$2:$O19566,7,FALSE)</f>
        <v>Si</v>
      </c>
      <c r="I80" s="141" t="str">
        <f>VLOOKUP(E80,VIP!$A$2:$O11531,8,FALSE)</f>
        <v>Si</v>
      </c>
      <c r="J80" s="141" t="str">
        <f>VLOOKUP(E80,VIP!$A$2:$O11481,8,FALSE)</f>
        <v>Si</v>
      </c>
      <c r="K80" s="141" t="str">
        <f>VLOOKUP(E80,VIP!$A$2:$O15055,6,0)</f>
        <v>NO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98" t="s">
        <v>2216</v>
      </c>
    </row>
    <row r="81" spans="1:17" ht="17.399999999999999" x14ac:dyDescent="0.3">
      <c r="A81" s="141" t="str">
        <f>VLOOKUP(E81,'LISTADO ATM'!$A$2:$C$902,3,0)</f>
        <v>SUR</v>
      </c>
      <c r="B81" s="138" t="s">
        <v>2678</v>
      </c>
      <c r="C81" s="99">
        <v>44402.683009259257</v>
      </c>
      <c r="D81" s="99" t="s">
        <v>2177</v>
      </c>
      <c r="E81" s="133">
        <v>296</v>
      </c>
      <c r="F81" s="141" t="str">
        <f>VLOOKUP(E81,VIP!$A$2:$O14673,2,0)</f>
        <v>DRBR296</v>
      </c>
      <c r="G81" s="141" t="str">
        <f>VLOOKUP(E81,'LISTADO ATM'!$A$2:$B$901,2,0)</f>
        <v>ATM Estación BANICOMB (Baní)  ECO Petroleo</v>
      </c>
      <c r="H81" s="141" t="str">
        <f>VLOOKUP(E81,VIP!$A$2:$O19634,7,FALSE)</f>
        <v>Si</v>
      </c>
      <c r="I81" s="141" t="str">
        <f>VLOOKUP(E81,VIP!$A$2:$O11599,8,FALSE)</f>
        <v>Si</v>
      </c>
      <c r="J81" s="141" t="str">
        <f>VLOOKUP(E81,VIP!$A$2:$O11549,8,FALSE)</f>
        <v>Si</v>
      </c>
      <c r="K81" s="141" t="str">
        <f>VLOOKUP(E81,VIP!$A$2:$O15123,6,0)</f>
        <v>NO</v>
      </c>
      <c r="L81" s="142" t="s">
        <v>2216</v>
      </c>
      <c r="M81" s="98" t="s">
        <v>2442</v>
      </c>
      <c r="N81" s="98" t="s">
        <v>2449</v>
      </c>
      <c r="O81" s="141" t="s">
        <v>2451</v>
      </c>
      <c r="P81" s="141"/>
      <c r="Q81" s="98" t="s">
        <v>2216</v>
      </c>
    </row>
    <row r="82" spans="1:17" ht="17.399999999999999" x14ac:dyDescent="0.3">
      <c r="A82" s="141" t="str">
        <f>VLOOKUP(E82,'LISTADO ATM'!$A$2:$C$902,3,0)</f>
        <v>DISTRITO NACIONAL</v>
      </c>
      <c r="B82" s="138">
        <v>3335965974</v>
      </c>
      <c r="C82" s="99">
        <v>44401.947870370372</v>
      </c>
      <c r="D82" s="99" t="s">
        <v>2177</v>
      </c>
      <c r="E82" s="133">
        <v>327</v>
      </c>
      <c r="F82" s="141" t="str">
        <f>VLOOKUP(E82,VIP!$A$2:$O14579,2,0)</f>
        <v>DRBR327</v>
      </c>
      <c r="G82" s="141" t="str">
        <f>VLOOKUP(E82,'LISTADO ATM'!$A$2:$B$901,2,0)</f>
        <v xml:space="preserve">ATM UNP CCN (Nacional 27 de Febrero) </v>
      </c>
      <c r="H82" s="141" t="str">
        <f>VLOOKUP(E82,VIP!$A$2:$O19540,7,FALSE)</f>
        <v>Si</v>
      </c>
      <c r="I82" s="141" t="str">
        <f>VLOOKUP(E82,VIP!$A$2:$O11505,8,FALSE)</f>
        <v>Si</v>
      </c>
      <c r="J82" s="141" t="str">
        <f>VLOOKUP(E82,VIP!$A$2:$O11455,8,FALSE)</f>
        <v>Si</v>
      </c>
      <c r="K82" s="141" t="str">
        <f>VLOOKUP(E82,VIP!$A$2:$O15029,6,0)</f>
        <v>NO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98" t="s">
        <v>2216</v>
      </c>
    </row>
    <row r="83" spans="1:17" ht="17.399999999999999" x14ac:dyDescent="0.3">
      <c r="A83" s="141" t="str">
        <f>VLOOKUP(E83,'LISTADO ATM'!$A$2:$C$902,3,0)</f>
        <v>NORTE</v>
      </c>
      <c r="B83" s="138" t="s">
        <v>2687</v>
      </c>
      <c r="C83" s="99">
        <v>44402.67701388889</v>
      </c>
      <c r="D83" s="99" t="s">
        <v>2178</v>
      </c>
      <c r="E83" s="133">
        <v>373</v>
      </c>
      <c r="F83" s="141" t="str">
        <f>VLOOKUP(E83,VIP!$A$2:$O14682,2,0)</f>
        <v>DRBR373</v>
      </c>
      <c r="G83" s="141" t="str">
        <f>VLOOKUP(E83,'LISTADO ATM'!$A$2:$B$901,2,0)</f>
        <v>S/M Tangui Nagua</v>
      </c>
      <c r="H83" s="141" t="str">
        <f>VLOOKUP(E83,VIP!$A$2:$O19643,7,FALSE)</f>
        <v>N/A</v>
      </c>
      <c r="I83" s="141" t="str">
        <f>VLOOKUP(E83,VIP!$A$2:$O11608,8,FALSE)</f>
        <v>N/A</v>
      </c>
      <c r="J83" s="141" t="str">
        <f>VLOOKUP(E83,VIP!$A$2:$O11558,8,FALSE)</f>
        <v>N/A</v>
      </c>
      <c r="K83" s="141" t="str">
        <f>VLOOKUP(E83,VIP!$A$2:$O15132,6,0)</f>
        <v>N/A</v>
      </c>
      <c r="L83" s="142" t="s">
        <v>2216</v>
      </c>
      <c r="M83" s="98" t="s">
        <v>2442</v>
      </c>
      <c r="N83" s="98" t="s">
        <v>2449</v>
      </c>
      <c r="O83" s="141" t="s">
        <v>2581</v>
      </c>
      <c r="P83" s="141"/>
      <c r="Q83" s="98" t="s">
        <v>2216</v>
      </c>
    </row>
    <row r="84" spans="1:17" ht="17.399999999999999" x14ac:dyDescent="0.3">
      <c r="A84" s="141" t="str">
        <f>VLOOKUP(E84,'LISTADO ATM'!$A$2:$C$902,3,0)</f>
        <v>DISTRITO NACIONAL</v>
      </c>
      <c r="B84" s="138">
        <v>3335965938</v>
      </c>
      <c r="C84" s="99">
        <v>44401.807303240741</v>
      </c>
      <c r="D84" s="99" t="s">
        <v>2177</v>
      </c>
      <c r="E84" s="133">
        <v>408</v>
      </c>
      <c r="F84" s="141" t="str">
        <f>VLOOKUP(E84,VIP!$A$2:$O14613,2,0)</f>
        <v>DRBR408</v>
      </c>
      <c r="G84" s="141" t="str">
        <f>VLOOKUP(E84,'LISTADO ATM'!$A$2:$B$901,2,0)</f>
        <v xml:space="preserve">ATM Autobanco Las Palmas de Herrera </v>
      </c>
      <c r="H84" s="141" t="str">
        <f>VLOOKUP(E84,VIP!$A$2:$O19574,7,FALSE)</f>
        <v>Si</v>
      </c>
      <c r="I84" s="141" t="str">
        <f>VLOOKUP(E84,VIP!$A$2:$O11539,8,FALSE)</f>
        <v>Si</v>
      </c>
      <c r="J84" s="141" t="str">
        <f>VLOOKUP(E84,VIP!$A$2:$O11489,8,FALSE)</f>
        <v>Si</v>
      </c>
      <c r="K84" s="141" t="str">
        <f>VLOOKUP(E84,VIP!$A$2:$O15063,6,0)</f>
        <v>NO</v>
      </c>
      <c r="L84" s="142" t="s">
        <v>2216</v>
      </c>
      <c r="M84" s="98" t="s">
        <v>2442</v>
      </c>
      <c r="N84" s="98" t="s">
        <v>2449</v>
      </c>
      <c r="O84" s="141" t="s">
        <v>2451</v>
      </c>
      <c r="P84" s="141"/>
      <c r="Q84" s="98" t="s">
        <v>2216</v>
      </c>
    </row>
    <row r="85" spans="1:17" ht="17.399999999999999" x14ac:dyDescent="0.3">
      <c r="A85" s="141" t="str">
        <f>VLOOKUP(E85,'LISTADO ATM'!$A$2:$C$902,3,0)</f>
        <v>ESTE</v>
      </c>
      <c r="B85" s="138" t="s">
        <v>2650</v>
      </c>
      <c r="C85" s="99">
        <v>44402.739479166667</v>
      </c>
      <c r="D85" s="99" t="s">
        <v>2177</v>
      </c>
      <c r="E85" s="133">
        <v>433</v>
      </c>
      <c r="F85" s="141" t="str">
        <f>VLOOKUP(E85,VIP!$A$2:$O14645,2,0)</f>
        <v>DRBR433</v>
      </c>
      <c r="G85" s="141" t="str">
        <f>VLOOKUP(E85,'LISTADO ATM'!$A$2:$B$901,2,0)</f>
        <v xml:space="preserve">ATM Centro Comercial Las Canas (Cap Cana) </v>
      </c>
      <c r="H85" s="141" t="str">
        <f>VLOOKUP(E85,VIP!$A$2:$O19606,7,FALSE)</f>
        <v>Si</v>
      </c>
      <c r="I85" s="141" t="str">
        <f>VLOOKUP(E85,VIP!$A$2:$O11571,8,FALSE)</f>
        <v>Si</v>
      </c>
      <c r="J85" s="141" t="str">
        <f>VLOOKUP(E85,VIP!$A$2:$O11521,8,FALSE)</f>
        <v>Si</v>
      </c>
      <c r="K85" s="141" t="str">
        <f>VLOOKUP(E85,VIP!$A$2:$O15095,6,0)</f>
        <v>NO</v>
      </c>
      <c r="L85" s="142" t="s">
        <v>2216</v>
      </c>
      <c r="M85" s="98" t="s">
        <v>2442</v>
      </c>
      <c r="N85" s="98" t="s">
        <v>2449</v>
      </c>
      <c r="O85" s="141" t="s">
        <v>2451</v>
      </c>
      <c r="P85" s="141"/>
      <c r="Q85" s="98" t="s">
        <v>2216</v>
      </c>
    </row>
    <row r="86" spans="1:17" ht="17.399999999999999" x14ac:dyDescent="0.3">
      <c r="A86" s="141" t="str">
        <f>VLOOKUP(E86,'LISTADO ATM'!$A$2:$C$902,3,0)</f>
        <v>DISTRITO NACIONAL</v>
      </c>
      <c r="B86" s="138">
        <v>3335965976</v>
      </c>
      <c r="C86" s="99">
        <v>44401.948750000003</v>
      </c>
      <c r="D86" s="99" t="s">
        <v>2177</v>
      </c>
      <c r="E86" s="133">
        <v>490</v>
      </c>
      <c r="F86" s="141" t="str">
        <f>VLOOKUP(E86,VIP!$A$2:$O14577,2,0)</f>
        <v>DRBR490</v>
      </c>
      <c r="G86" s="141" t="str">
        <f>VLOOKUP(E86,'LISTADO ATM'!$A$2:$B$901,2,0)</f>
        <v xml:space="preserve">ATM Hospital Ney Arias Lora </v>
      </c>
      <c r="H86" s="141" t="str">
        <f>VLOOKUP(E86,VIP!$A$2:$O19538,7,FALSE)</f>
        <v>Si</v>
      </c>
      <c r="I86" s="141" t="str">
        <f>VLOOKUP(E86,VIP!$A$2:$O11503,8,FALSE)</f>
        <v>Si</v>
      </c>
      <c r="J86" s="141" t="str">
        <f>VLOOKUP(E86,VIP!$A$2:$O11453,8,FALSE)</f>
        <v>Si</v>
      </c>
      <c r="K86" s="141" t="str">
        <f>VLOOKUP(E86,VIP!$A$2:$O15027,6,0)</f>
        <v>NO</v>
      </c>
      <c r="L86" s="142" t="s">
        <v>2216</v>
      </c>
      <c r="M86" s="98" t="s">
        <v>2442</v>
      </c>
      <c r="N86" s="98" t="s">
        <v>2449</v>
      </c>
      <c r="O86" s="141" t="s">
        <v>2451</v>
      </c>
      <c r="P86" s="141"/>
      <c r="Q86" s="98" t="s">
        <v>2216</v>
      </c>
    </row>
    <row r="87" spans="1:17" ht="17.399999999999999" x14ac:dyDescent="0.3">
      <c r="A87" s="141" t="str">
        <f>VLOOKUP(E87,'LISTADO ATM'!$A$2:$C$902,3,0)</f>
        <v>DISTRITO NACIONAL</v>
      </c>
      <c r="B87" s="138">
        <v>3335965977</v>
      </c>
      <c r="C87" s="99">
        <v>44401.949236111112</v>
      </c>
      <c r="D87" s="99" t="s">
        <v>2177</v>
      </c>
      <c r="E87" s="133">
        <v>499</v>
      </c>
      <c r="F87" s="141" t="str">
        <f>VLOOKUP(E87,VIP!$A$2:$O14576,2,0)</f>
        <v>DRBR499</v>
      </c>
      <c r="G87" s="141" t="str">
        <f>VLOOKUP(E87,'LISTADO ATM'!$A$2:$B$901,2,0)</f>
        <v xml:space="preserve">ATM Estación Sunix Tiradentes </v>
      </c>
      <c r="H87" s="141" t="str">
        <f>VLOOKUP(E87,VIP!$A$2:$O19537,7,FALSE)</f>
        <v>Si</v>
      </c>
      <c r="I87" s="141" t="str">
        <f>VLOOKUP(E87,VIP!$A$2:$O11502,8,FALSE)</f>
        <v>Si</v>
      </c>
      <c r="J87" s="141" t="str">
        <f>VLOOKUP(E87,VIP!$A$2:$O11452,8,FALSE)</f>
        <v>Si</v>
      </c>
      <c r="K87" s="141" t="str">
        <f>VLOOKUP(E87,VIP!$A$2:$O15026,6,0)</f>
        <v>NO</v>
      </c>
      <c r="L87" s="142" t="s">
        <v>2216</v>
      </c>
      <c r="M87" s="98" t="s">
        <v>2442</v>
      </c>
      <c r="N87" s="98" t="s">
        <v>2449</v>
      </c>
      <c r="O87" s="141" t="s">
        <v>2451</v>
      </c>
      <c r="P87" s="141"/>
      <c r="Q87" s="98" t="s">
        <v>2216</v>
      </c>
    </row>
    <row r="88" spans="1:17" ht="17.399999999999999" x14ac:dyDescent="0.3">
      <c r="A88" s="141" t="str">
        <f>VLOOKUP(E88,'LISTADO ATM'!$A$2:$C$902,3,0)</f>
        <v>ESTE</v>
      </c>
      <c r="B88" s="138">
        <v>3335965971</v>
      </c>
      <c r="C88" s="99">
        <v>44401.946481481478</v>
      </c>
      <c r="D88" s="99" t="s">
        <v>2177</v>
      </c>
      <c r="E88" s="133">
        <v>521</v>
      </c>
      <c r="F88" s="141" t="str">
        <f>VLOOKUP(E88,VIP!$A$2:$O14582,2,0)</f>
        <v>DRBR521</v>
      </c>
      <c r="G88" s="141" t="str">
        <f>VLOOKUP(E88,'LISTADO ATM'!$A$2:$B$901,2,0)</f>
        <v xml:space="preserve">ATM UNP Bayahibe (La Romana) </v>
      </c>
      <c r="H88" s="141" t="str">
        <f>VLOOKUP(E88,VIP!$A$2:$O19543,7,FALSE)</f>
        <v>Si</v>
      </c>
      <c r="I88" s="141" t="str">
        <f>VLOOKUP(E88,VIP!$A$2:$O11508,8,FALSE)</f>
        <v>Si</v>
      </c>
      <c r="J88" s="141" t="str">
        <f>VLOOKUP(E88,VIP!$A$2:$O11458,8,FALSE)</f>
        <v>Si</v>
      </c>
      <c r="K88" s="141" t="str">
        <f>VLOOKUP(E88,VIP!$A$2:$O15032,6,0)</f>
        <v>NO</v>
      </c>
      <c r="L88" s="142" t="s">
        <v>2216</v>
      </c>
      <c r="M88" s="98" t="s">
        <v>2442</v>
      </c>
      <c r="N88" s="98" t="s">
        <v>2449</v>
      </c>
      <c r="O88" s="141" t="s">
        <v>2451</v>
      </c>
      <c r="P88" s="141"/>
      <c r="Q88" s="98" t="s">
        <v>2216</v>
      </c>
    </row>
    <row r="89" spans="1:17" ht="17.399999999999999" x14ac:dyDescent="0.3">
      <c r="A89" s="141" t="str">
        <f>VLOOKUP(E89,'LISTADO ATM'!$A$2:$C$902,3,0)</f>
        <v>DISTRITO NACIONAL</v>
      </c>
      <c r="B89" s="138">
        <v>3335965935</v>
      </c>
      <c r="C89" s="99">
        <v>44401.806145833332</v>
      </c>
      <c r="D89" s="99" t="s">
        <v>2177</v>
      </c>
      <c r="E89" s="133">
        <v>566</v>
      </c>
      <c r="F89" s="141" t="str">
        <f>VLOOKUP(E89,VIP!$A$2:$O14616,2,0)</f>
        <v>DRBR508</v>
      </c>
      <c r="G89" s="141" t="str">
        <f>VLOOKUP(E89,'LISTADO ATM'!$A$2:$B$901,2,0)</f>
        <v xml:space="preserve">ATM Hiper Olé Aut. Duarte </v>
      </c>
      <c r="H89" s="141" t="str">
        <f>VLOOKUP(E89,VIP!$A$2:$O19577,7,FALSE)</f>
        <v>Si</v>
      </c>
      <c r="I89" s="141" t="str">
        <f>VLOOKUP(E89,VIP!$A$2:$O11542,8,FALSE)</f>
        <v>Si</v>
      </c>
      <c r="J89" s="141" t="str">
        <f>VLOOKUP(E89,VIP!$A$2:$O11492,8,FALSE)</f>
        <v>Si</v>
      </c>
      <c r="K89" s="141" t="str">
        <f>VLOOKUP(E89,VIP!$A$2:$O15066,6,0)</f>
        <v>NO</v>
      </c>
      <c r="L89" s="142" t="s">
        <v>2216</v>
      </c>
      <c r="M89" s="98" t="s">
        <v>2442</v>
      </c>
      <c r="N89" s="98" t="s">
        <v>2449</v>
      </c>
      <c r="O89" s="141" t="s">
        <v>2451</v>
      </c>
      <c r="P89" s="141"/>
      <c r="Q89" s="98" t="s">
        <v>2216</v>
      </c>
    </row>
    <row r="90" spans="1:17" ht="17.399999999999999" x14ac:dyDescent="0.3">
      <c r="A90" s="141" t="str">
        <f>VLOOKUP(E90,'LISTADO ATM'!$A$2:$C$902,3,0)</f>
        <v>DISTRITO NACIONAL</v>
      </c>
      <c r="B90" s="138">
        <v>3335965843</v>
      </c>
      <c r="C90" s="99">
        <v>44401.632118055553</v>
      </c>
      <c r="D90" s="99" t="s">
        <v>2177</v>
      </c>
      <c r="E90" s="133">
        <v>575</v>
      </c>
      <c r="F90" s="141" t="str">
        <f>VLOOKUP(E90,VIP!$A$2:$O14579,2,0)</f>
        <v>DRBR16P</v>
      </c>
      <c r="G90" s="141" t="str">
        <f>VLOOKUP(E90,'LISTADO ATM'!$A$2:$B$901,2,0)</f>
        <v xml:space="preserve">ATM EDESUR Tiradentes </v>
      </c>
      <c r="H90" s="141" t="str">
        <f>VLOOKUP(E90,VIP!$A$2:$O19540,7,FALSE)</f>
        <v>Si</v>
      </c>
      <c r="I90" s="141" t="str">
        <f>VLOOKUP(E90,VIP!$A$2:$O11505,8,FALSE)</f>
        <v>Si</v>
      </c>
      <c r="J90" s="141" t="str">
        <f>VLOOKUP(E90,VIP!$A$2:$O11455,8,FALSE)</f>
        <v>Si</v>
      </c>
      <c r="K90" s="141" t="str">
        <f>VLOOKUP(E90,VIP!$A$2:$O15029,6,0)</f>
        <v>NO</v>
      </c>
      <c r="L90" s="142" t="s">
        <v>2216</v>
      </c>
      <c r="M90" s="98" t="s">
        <v>2442</v>
      </c>
      <c r="N90" s="98" t="s">
        <v>2449</v>
      </c>
      <c r="O90" s="141" t="s">
        <v>2451</v>
      </c>
      <c r="P90" s="141"/>
      <c r="Q90" s="98" t="s">
        <v>2216</v>
      </c>
    </row>
    <row r="91" spans="1:17" ht="17.399999999999999" x14ac:dyDescent="0.3">
      <c r="A91" s="141" t="str">
        <f>VLOOKUP(E91,'LISTADO ATM'!$A$2:$C$902,3,0)</f>
        <v>SUR</v>
      </c>
      <c r="B91" s="138" t="s">
        <v>2685</v>
      </c>
      <c r="C91" s="99">
        <v>44402.677939814814</v>
      </c>
      <c r="D91" s="99" t="s">
        <v>2177</v>
      </c>
      <c r="E91" s="133">
        <v>615</v>
      </c>
      <c r="F91" s="141" t="str">
        <f>VLOOKUP(E91,VIP!$A$2:$O14680,2,0)</f>
        <v>DRBR418</v>
      </c>
      <c r="G91" s="141" t="str">
        <f>VLOOKUP(E91,'LISTADO ATM'!$A$2:$B$901,2,0)</f>
        <v xml:space="preserve">ATM Estación Sunix Cabral (Barahona) </v>
      </c>
      <c r="H91" s="141" t="str">
        <f>VLOOKUP(E91,VIP!$A$2:$O19641,7,FALSE)</f>
        <v>Si</v>
      </c>
      <c r="I91" s="141" t="str">
        <f>VLOOKUP(E91,VIP!$A$2:$O11606,8,FALSE)</f>
        <v>Si</v>
      </c>
      <c r="J91" s="141" t="str">
        <f>VLOOKUP(E91,VIP!$A$2:$O11556,8,FALSE)</f>
        <v>Si</v>
      </c>
      <c r="K91" s="141" t="str">
        <f>VLOOKUP(E91,VIP!$A$2:$O15130,6,0)</f>
        <v>NO</v>
      </c>
      <c r="L91" s="142" t="s">
        <v>2216</v>
      </c>
      <c r="M91" s="98" t="s">
        <v>2442</v>
      </c>
      <c r="N91" s="98" t="s">
        <v>2449</v>
      </c>
      <c r="O91" s="141" t="s">
        <v>2451</v>
      </c>
      <c r="P91" s="141"/>
      <c r="Q91" s="98" t="s">
        <v>2216</v>
      </c>
    </row>
    <row r="92" spans="1:17" ht="17.399999999999999" x14ac:dyDescent="0.3">
      <c r="A92" s="141" t="str">
        <f>VLOOKUP(E92,'LISTADO ATM'!$A$2:$C$902,3,0)</f>
        <v>DISTRITO NACIONAL</v>
      </c>
      <c r="B92" s="138" t="s">
        <v>2649</v>
      </c>
      <c r="C92" s="99">
        <v>44402.741030092591</v>
      </c>
      <c r="D92" s="99" t="s">
        <v>2177</v>
      </c>
      <c r="E92" s="133">
        <v>623</v>
      </c>
      <c r="F92" s="141" t="str">
        <f>VLOOKUP(E92,VIP!$A$2:$O14644,2,0)</f>
        <v>DRBR623</v>
      </c>
      <c r="G92" s="141" t="str">
        <f>VLOOKUP(E92,'LISTADO ATM'!$A$2:$B$901,2,0)</f>
        <v xml:space="preserve">ATM Operaciones Especiales (Manoguayabo) </v>
      </c>
      <c r="H92" s="141" t="str">
        <f>VLOOKUP(E92,VIP!$A$2:$O19605,7,FALSE)</f>
        <v>Si</v>
      </c>
      <c r="I92" s="141" t="str">
        <f>VLOOKUP(E92,VIP!$A$2:$O11570,8,FALSE)</f>
        <v>Si</v>
      </c>
      <c r="J92" s="141" t="str">
        <f>VLOOKUP(E92,VIP!$A$2:$O11520,8,FALSE)</f>
        <v>Si</v>
      </c>
      <c r="K92" s="141" t="str">
        <f>VLOOKUP(E92,VIP!$A$2:$O15094,6,0)</f>
        <v>No</v>
      </c>
      <c r="L92" s="142" t="s">
        <v>2216</v>
      </c>
      <c r="M92" s="98" t="s">
        <v>2442</v>
      </c>
      <c r="N92" s="98" t="s">
        <v>2449</v>
      </c>
      <c r="O92" s="141" t="s">
        <v>2451</v>
      </c>
      <c r="P92" s="141"/>
      <c r="Q92" s="98" t="s">
        <v>2216</v>
      </c>
    </row>
    <row r="93" spans="1:17" ht="17.399999999999999" x14ac:dyDescent="0.3">
      <c r="A93" s="141" t="str">
        <f>VLOOKUP(E93,'LISTADO ATM'!$A$2:$C$902,3,0)</f>
        <v>DISTRITO NACIONAL</v>
      </c>
      <c r="B93" s="138">
        <v>3335965245</v>
      </c>
      <c r="C93" s="99">
        <v>44400.648159722223</v>
      </c>
      <c r="D93" s="99" t="s">
        <v>2177</v>
      </c>
      <c r="E93" s="133">
        <v>686</v>
      </c>
      <c r="F93" s="141" t="str">
        <f>VLOOKUP(E93,VIP!$A$2:$O14570,2,0)</f>
        <v>DRBR686</v>
      </c>
      <c r="G93" s="141" t="str">
        <f>VLOOKUP(E93,'LISTADO ATM'!$A$2:$B$901,2,0)</f>
        <v>ATM Autoservicio Oficina Máximo Gómez</v>
      </c>
      <c r="H93" s="141" t="str">
        <f>VLOOKUP(E93,VIP!$A$2:$O19531,7,FALSE)</f>
        <v>Si</v>
      </c>
      <c r="I93" s="141" t="str">
        <f>VLOOKUP(E93,VIP!$A$2:$O11496,8,FALSE)</f>
        <v>Si</v>
      </c>
      <c r="J93" s="141" t="str">
        <f>VLOOKUP(E93,VIP!$A$2:$O11446,8,FALSE)</f>
        <v>Si</v>
      </c>
      <c r="K93" s="141" t="str">
        <f>VLOOKUP(E93,VIP!$A$2:$O15020,6,0)</f>
        <v>NO</v>
      </c>
      <c r="L93" s="142" t="s">
        <v>2216</v>
      </c>
      <c r="M93" s="98" t="s">
        <v>2442</v>
      </c>
      <c r="N93" s="98" t="s">
        <v>2595</v>
      </c>
      <c r="O93" s="141" t="s">
        <v>2451</v>
      </c>
      <c r="P93" s="141"/>
      <c r="Q93" s="98" t="s">
        <v>2216</v>
      </c>
    </row>
    <row r="94" spans="1:17" ht="17.399999999999999" x14ac:dyDescent="0.3">
      <c r="A94" s="141" t="str">
        <f>VLOOKUP(E94,'LISTADO ATM'!$A$2:$C$902,3,0)</f>
        <v>DISTRITO NACIONAL</v>
      </c>
      <c r="B94" s="138" t="s">
        <v>2684</v>
      </c>
      <c r="C94" s="99">
        <v>44402.678449074076</v>
      </c>
      <c r="D94" s="99" t="s">
        <v>2177</v>
      </c>
      <c r="E94" s="133">
        <v>696</v>
      </c>
      <c r="F94" s="141" t="str">
        <f>VLOOKUP(E94,VIP!$A$2:$O14679,2,0)</f>
        <v>DRBR696</v>
      </c>
      <c r="G94" s="141" t="str">
        <f>VLOOKUP(E94,'LISTADO ATM'!$A$2:$B$901,2,0)</f>
        <v>ATM Olé Jacobo Majluta</v>
      </c>
      <c r="H94" s="141" t="str">
        <f>VLOOKUP(E94,VIP!$A$2:$O19640,7,FALSE)</f>
        <v>Si</v>
      </c>
      <c r="I94" s="141" t="str">
        <f>VLOOKUP(E94,VIP!$A$2:$O11605,8,FALSE)</f>
        <v>Si</v>
      </c>
      <c r="J94" s="141" t="str">
        <f>VLOOKUP(E94,VIP!$A$2:$O11555,8,FALSE)</f>
        <v>Si</v>
      </c>
      <c r="K94" s="141" t="str">
        <f>VLOOKUP(E94,VIP!$A$2:$O15129,6,0)</f>
        <v>NO</v>
      </c>
      <c r="L94" s="142" t="s">
        <v>2216</v>
      </c>
      <c r="M94" s="98" t="s">
        <v>2442</v>
      </c>
      <c r="N94" s="98" t="s">
        <v>2449</v>
      </c>
      <c r="O94" s="141" t="s">
        <v>2451</v>
      </c>
      <c r="P94" s="141"/>
      <c r="Q94" s="98" t="s">
        <v>2216</v>
      </c>
    </row>
    <row r="95" spans="1:17" ht="17.399999999999999" x14ac:dyDescent="0.3">
      <c r="A95" s="141" t="str">
        <f>VLOOKUP(E95,'LISTADO ATM'!$A$2:$C$902,3,0)</f>
        <v>DISTRITO NACIONAL</v>
      </c>
      <c r="B95" s="138">
        <v>3335965940</v>
      </c>
      <c r="C95" s="99">
        <v>44401.808125000003</v>
      </c>
      <c r="D95" s="99" t="s">
        <v>2177</v>
      </c>
      <c r="E95" s="133">
        <v>858</v>
      </c>
      <c r="F95" s="141" t="str">
        <f>VLOOKUP(E95,VIP!$A$2:$O14611,2,0)</f>
        <v>DRBR858</v>
      </c>
      <c r="G95" s="141" t="str">
        <f>VLOOKUP(E95,'LISTADO ATM'!$A$2:$B$901,2,0)</f>
        <v xml:space="preserve">ATM Cooperativa Maestros (COOPNAMA) </v>
      </c>
      <c r="H95" s="141" t="str">
        <f>VLOOKUP(E95,VIP!$A$2:$O19572,7,FALSE)</f>
        <v>Si</v>
      </c>
      <c r="I95" s="141" t="str">
        <f>VLOOKUP(E95,VIP!$A$2:$O11537,8,FALSE)</f>
        <v>No</v>
      </c>
      <c r="J95" s="141" t="str">
        <f>VLOOKUP(E95,VIP!$A$2:$O11487,8,FALSE)</f>
        <v>No</v>
      </c>
      <c r="K95" s="141" t="str">
        <f>VLOOKUP(E95,VIP!$A$2:$O15061,6,0)</f>
        <v>NO</v>
      </c>
      <c r="L95" s="142" t="s">
        <v>2216</v>
      </c>
      <c r="M95" s="98" t="s">
        <v>2442</v>
      </c>
      <c r="N95" s="98" t="s">
        <v>2449</v>
      </c>
      <c r="O95" s="141" t="s">
        <v>2451</v>
      </c>
      <c r="P95" s="141"/>
      <c r="Q95" s="98" t="s">
        <v>2216</v>
      </c>
    </row>
    <row r="96" spans="1:17" ht="17.399999999999999" x14ac:dyDescent="0.3">
      <c r="A96" s="141" t="str">
        <f>VLOOKUP(E96,'LISTADO ATM'!$A$2:$C$902,3,0)</f>
        <v>DISTRITO NACIONAL</v>
      </c>
      <c r="B96" s="138" t="s">
        <v>2679</v>
      </c>
      <c r="C96" s="99">
        <v>44402.682256944441</v>
      </c>
      <c r="D96" s="99" t="s">
        <v>2177</v>
      </c>
      <c r="E96" s="133">
        <v>875</v>
      </c>
      <c r="F96" s="141" t="str">
        <f>VLOOKUP(E96,VIP!$A$2:$O14674,2,0)</f>
        <v>DRBR875</v>
      </c>
      <c r="G96" s="141" t="str">
        <f>VLOOKUP(E96,'LISTADO ATM'!$A$2:$B$901,2,0)</f>
        <v xml:space="preserve">ATM Texaco Aut. Duarte KM 14 1/2 (Los Alcarrizos) </v>
      </c>
      <c r="H96" s="141" t="str">
        <f>VLOOKUP(E96,VIP!$A$2:$O19635,7,FALSE)</f>
        <v>Si</v>
      </c>
      <c r="I96" s="141" t="str">
        <f>VLOOKUP(E96,VIP!$A$2:$O11600,8,FALSE)</f>
        <v>Si</v>
      </c>
      <c r="J96" s="141" t="str">
        <f>VLOOKUP(E96,VIP!$A$2:$O11550,8,FALSE)</f>
        <v>Si</v>
      </c>
      <c r="K96" s="141" t="str">
        <f>VLOOKUP(E96,VIP!$A$2:$O15124,6,0)</f>
        <v>NO</v>
      </c>
      <c r="L96" s="142" t="s">
        <v>2216</v>
      </c>
      <c r="M96" s="98" t="s">
        <v>2442</v>
      </c>
      <c r="N96" s="98" t="s">
        <v>2449</v>
      </c>
      <c r="O96" s="141" t="s">
        <v>2451</v>
      </c>
      <c r="P96" s="141"/>
      <c r="Q96" s="98" t="s">
        <v>2216</v>
      </c>
    </row>
    <row r="97" spans="1:17" ht="17.399999999999999" x14ac:dyDescent="0.3">
      <c r="A97" s="141" t="str">
        <f>VLOOKUP(E97,'LISTADO ATM'!$A$2:$C$902,3,0)</f>
        <v>DISTRITO NACIONAL</v>
      </c>
      <c r="B97" s="138">
        <v>3335965945</v>
      </c>
      <c r="C97" s="99">
        <v>44401.824618055558</v>
      </c>
      <c r="D97" s="99" t="s">
        <v>2177</v>
      </c>
      <c r="E97" s="133">
        <v>951</v>
      </c>
      <c r="F97" s="141" t="str">
        <f>VLOOKUP(E97,VIP!$A$2:$O14606,2,0)</f>
        <v>DRBR203</v>
      </c>
      <c r="G97" s="141" t="str">
        <f>VLOOKUP(E97,'LISTADO ATM'!$A$2:$B$901,2,0)</f>
        <v xml:space="preserve">ATM Oficina Plaza Haché JFK </v>
      </c>
      <c r="H97" s="141" t="str">
        <f>VLOOKUP(E97,VIP!$A$2:$O19567,7,FALSE)</f>
        <v>Si</v>
      </c>
      <c r="I97" s="141" t="str">
        <f>VLOOKUP(E97,VIP!$A$2:$O11532,8,FALSE)</f>
        <v>Si</v>
      </c>
      <c r="J97" s="141" t="str">
        <f>VLOOKUP(E97,VIP!$A$2:$O11482,8,FALSE)</f>
        <v>Si</v>
      </c>
      <c r="K97" s="141" t="str">
        <f>VLOOKUP(E97,VIP!$A$2:$O15056,6,0)</f>
        <v>NO</v>
      </c>
      <c r="L97" s="142" t="s">
        <v>2216</v>
      </c>
      <c r="M97" s="98" t="s">
        <v>2442</v>
      </c>
      <c r="N97" s="98" t="s">
        <v>2449</v>
      </c>
      <c r="O97" s="141" t="s">
        <v>2451</v>
      </c>
      <c r="P97" s="141"/>
      <c r="Q97" s="98" t="s">
        <v>2216</v>
      </c>
    </row>
    <row r="98" spans="1:17" ht="17.399999999999999" x14ac:dyDescent="0.3">
      <c r="A98" s="141" t="str">
        <f>VLOOKUP(E98,'LISTADO ATM'!$A$2:$C$902,3,0)</f>
        <v>SUR</v>
      </c>
      <c r="B98" s="138">
        <v>3335964506</v>
      </c>
      <c r="C98" s="99">
        <v>44400.380416666667</v>
      </c>
      <c r="D98" s="99" t="s">
        <v>2177</v>
      </c>
      <c r="E98" s="133">
        <v>968</v>
      </c>
      <c r="F98" s="141" t="str">
        <f>VLOOKUP(E98,VIP!$A$2:$O14563,2,0)</f>
        <v>DRBR24I</v>
      </c>
      <c r="G98" s="141" t="str">
        <f>VLOOKUP(E98,'LISTADO ATM'!$A$2:$B$901,2,0)</f>
        <v xml:space="preserve">ATM UNP Mercado Baní </v>
      </c>
      <c r="H98" s="141" t="str">
        <f>VLOOKUP(E98,VIP!$A$2:$O19524,7,FALSE)</f>
        <v>Si</v>
      </c>
      <c r="I98" s="141" t="str">
        <f>VLOOKUP(E98,VIP!$A$2:$O11489,8,FALSE)</f>
        <v>Si</v>
      </c>
      <c r="J98" s="141" t="str">
        <f>VLOOKUP(E98,VIP!$A$2:$O11439,8,FALSE)</f>
        <v>Si</v>
      </c>
      <c r="K98" s="141" t="str">
        <f>VLOOKUP(E98,VIP!$A$2:$O15013,6,0)</f>
        <v>SI</v>
      </c>
      <c r="L98" s="142" t="s">
        <v>2216</v>
      </c>
      <c r="M98" s="98" t="s">
        <v>2442</v>
      </c>
      <c r="N98" s="98" t="s">
        <v>2449</v>
      </c>
      <c r="O98" s="141" t="s">
        <v>2451</v>
      </c>
      <c r="P98" s="141"/>
      <c r="Q98" s="98" t="s">
        <v>2216</v>
      </c>
    </row>
    <row r="99" spans="1:17" ht="17.399999999999999" x14ac:dyDescent="0.3">
      <c r="A99" s="141" t="str">
        <f>VLOOKUP(E99,'LISTADO ATM'!$A$2:$C$902,3,0)</f>
        <v>DISTRITO NACIONAL</v>
      </c>
      <c r="B99" s="138">
        <v>3335965724</v>
      </c>
      <c r="C99" s="99">
        <v>44401.456099537034</v>
      </c>
      <c r="D99" s="99" t="s">
        <v>2177</v>
      </c>
      <c r="E99" s="133">
        <v>989</v>
      </c>
      <c r="F99" s="141" t="str">
        <f>VLOOKUP(E99,VIP!$A$2:$O14610,2,0)</f>
        <v>DRBR989</v>
      </c>
      <c r="G99" s="141" t="str">
        <f>VLOOKUP(E99,'LISTADO ATM'!$A$2:$B$901,2,0)</f>
        <v xml:space="preserve">ATM Ministerio de Deportes </v>
      </c>
      <c r="H99" s="141" t="str">
        <f>VLOOKUP(E99,VIP!$A$2:$O19571,7,FALSE)</f>
        <v>Si</v>
      </c>
      <c r="I99" s="141" t="str">
        <f>VLOOKUP(E99,VIP!$A$2:$O11536,8,FALSE)</f>
        <v>Si</v>
      </c>
      <c r="J99" s="141" t="str">
        <f>VLOOKUP(E99,VIP!$A$2:$O11486,8,FALSE)</f>
        <v>Si</v>
      </c>
      <c r="K99" s="141" t="str">
        <f>VLOOKUP(E99,VIP!$A$2:$O15060,6,0)</f>
        <v>NO</v>
      </c>
      <c r="L99" s="142" t="s">
        <v>2216</v>
      </c>
      <c r="M99" s="98" t="s">
        <v>2442</v>
      </c>
      <c r="N99" s="98" t="s">
        <v>2449</v>
      </c>
      <c r="O99" s="141" t="s">
        <v>2451</v>
      </c>
      <c r="P99" s="141"/>
      <c r="Q99" s="98" t="s">
        <v>2216</v>
      </c>
    </row>
    <row r="100" spans="1:17" ht="17.399999999999999" x14ac:dyDescent="0.3">
      <c r="A100" s="141" t="str">
        <f>VLOOKUP(E100,'LISTADO ATM'!$A$2:$C$902,3,0)</f>
        <v>SUR</v>
      </c>
      <c r="B100" s="138">
        <v>3335966035</v>
      </c>
      <c r="C100" s="99">
        <v>44402.515856481485</v>
      </c>
      <c r="D100" s="99" t="s">
        <v>2177</v>
      </c>
      <c r="E100" s="133">
        <v>6</v>
      </c>
      <c r="F100" s="141" t="str">
        <f>VLOOKUP(E100,VIP!$A$2:$O14629,2,0)</f>
        <v>DRBR006</v>
      </c>
      <c r="G100" s="141" t="str">
        <f>VLOOKUP(E100,'LISTADO ATM'!$A$2:$B$901,2,0)</f>
        <v xml:space="preserve">ATM Plaza WAO San Juan </v>
      </c>
      <c r="H100" s="141" t="str">
        <f>VLOOKUP(E100,VIP!$A$2:$O19590,7,FALSE)</f>
        <v>N/A</v>
      </c>
      <c r="I100" s="141" t="str">
        <f>VLOOKUP(E100,VIP!$A$2:$O11555,8,FALSE)</f>
        <v>N/A</v>
      </c>
      <c r="J100" s="141" t="str">
        <f>VLOOKUP(E100,VIP!$A$2:$O11505,8,FALSE)</f>
        <v>N/A</v>
      </c>
      <c r="K100" s="141" t="str">
        <f>VLOOKUP(E100,VIP!$A$2:$O15079,6,0)</f>
        <v/>
      </c>
      <c r="L100" s="142" t="s">
        <v>2242</v>
      </c>
      <c r="M100" s="98" t="s">
        <v>2442</v>
      </c>
      <c r="N100" s="98" t="s">
        <v>2449</v>
      </c>
      <c r="O100" s="141" t="s">
        <v>2451</v>
      </c>
      <c r="P100" s="141"/>
      <c r="Q100" s="98" t="s">
        <v>2242</v>
      </c>
    </row>
    <row r="101" spans="1:17" ht="17.399999999999999" x14ac:dyDescent="0.3">
      <c r="A101" s="141" t="str">
        <f>VLOOKUP(E101,'LISTADO ATM'!$A$2:$C$902,3,0)</f>
        <v>DISTRITO NACIONAL</v>
      </c>
      <c r="B101" s="138">
        <v>3335965827</v>
      </c>
      <c r="C101" s="99">
        <v>44401.605937499997</v>
      </c>
      <c r="D101" s="99" t="s">
        <v>2177</v>
      </c>
      <c r="E101" s="133">
        <v>125</v>
      </c>
      <c r="F101" s="141" t="str">
        <f>VLOOKUP(E101,VIP!$A$2:$O14586,2,0)</f>
        <v>DRBR125</v>
      </c>
      <c r="G101" s="141" t="str">
        <f>VLOOKUP(E101,'LISTADO ATM'!$A$2:$B$901,2,0)</f>
        <v xml:space="preserve">ATM Dirección General de Aduanas II </v>
      </c>
      <c r="H101" s="141" t="str">
        <f>VLOOKUP(E101,VIP!$A$2:$O19547,7,FALSE)</f>
        <v>Si</v>
      </c>
      <c r="I101" s="141" t="str">
        <f>VLOOKUP(E101,VIP!$A$2:$O11512,8,FALSE)</f>
        <v>Si</v>
      </c>
      <c r="J101" s="141" t="str">
        <f>VLOOKUP(E101,VIP!$A$2:$O11462,8,FALSE)</f>
        <v>Si</v>
      </c>
      <c r="K101" s="141" t="str">
        <f>VLOOKUP(E101,VIP!$A$2:$O15036,6,0)</f>
        <v>NO</v>
      </c>
      <c r="L101" s="142" t="s">
        <v>2242</v>
      </c>
      <c r="M101" s="98" t="s">
        <v>2442</v>
      </c>
      <c r="N101" s="98" t="s">
        <v>2449</v>
      </c>
      <c r="O101" s="141" t="s">
        <v>2451</v>
      </c>
      <c r="P101" s="141"/>
      <c r="Q101" s="98" t="s">
        <v>2242</v>
      </c>
    </row>
    <row r="102" spans="1:17" ht="17.399999999999999" x14ac:dyDescent="0.3">
      <c r="A102" s="141" t="str">
        <f>VLOOKUP(E102,'LISTADO ATM'!$A$2:$C$902,3,0)</f>
        <v>ESTE</v>
      </c>
      <c r="B102" s="138">
        <v>3335965957</v>
      </c>
      <c r="C102" s="99">
        <v>44401.85732638889</v>
      </c>
      <c r="D102" s="99" t="s">
        <v>2177</v>
      </c>
      <c r="E102" s="133">
        <v>218</v>
      </c>
      <c r="F102" s="141" t="str">
        <f>VLOOKUP(E102,VIP!$A$2:$O14595,2,0)</f>
        <v>DRBR218</v>
      </c>
      <c r="G102" s="141" t="str">
        <f>VLOOKUP(E102,'LISTADO ATM'!$A$2:$B$901,2,0)</f>
        <v xml:space="preserve">ATM Hotel Secrets Cap Cana II </v>
      </c>
      <c r="H102" s="141" t="str">
        <f>VLOOKUP(E102,VIP!$A$2:$O19556,7,FALSE)</f>
        <v>Si</v>
      </c>
      <c r="I102" s="141" t="str">
        <f>VLOOKUP(E102,VIP!$A$2:$O11521,8,FALSE)</f>
        <v>Si</v>
      </c>
      <c r="J102" s="141" t="str">
        <f>VLOOKUP(E102,VIP!$A$2:$O11471,8,FALSE)</f>
        <v>Si</v>
      </c>
      <c r="K102" s="141" t="str">
        <f>VLOOKUP(E102,VIP!$A$2:$O15045,6,0)</f>
        <v>NO</v>
      </c>
      <c r="L102" s="142" t="s">
        <v>2242</v>
      </c>
      <c r="M102" s="98" t="s">
        <v>2442</v>
      </c>
      <c r="N102" s="98" t="s">
        <v>2449</v>
      </c>
      <c r="O102" s="141" t="s">
        <v>2451</v>
      </c>
      <c r="P102" s="141"/>
      <c r="Q102" s="98" t="s">
        <v>2242</v>
      </c>
    </row>
    <row r="103" spans="1:17" ht="17.399999999999999" x14ac:dyDescent="0.3">
      <c r="A103" s="141" t="str">
        <f>VLOOKUP(E103,'LISTADO ATM'!$A$2:$C$902,3,0)</f>
        <v>DISTRITO NACIONAL</v>
      </c>
      <c r="B103" s="138">
        <v>3335965520</v>
      </c>
      <c r="C103" s="99">
        <v>44400.932500000003</v>
      </c>
      <c r="D103" s="99" t="s">
        <v>2177</v>
      </c>
      <c r="E103" s="133">
        <v>434</v>
      </c>
      <c r="F103" s="141" t="str">
        <f>VLOOKUP(E103,VIP!$A$2:$O14572,2,0)</f>
        <v>DRBR434</v>
      </c>
      <c r="G103" s="141" t="str">
        <f>VLOOKUP(E103,'LISTADO ATM'!$A$2:$B$901,2,0)</f>
        <v xml:space="preserve">ATM Generadora Hidroeléctrica Dom. (EGEHID) </v>
      </c>
      <c r="H103" s="141" t="str">
        <f>VLOOKUP(E103,VIP!$A$2:$O19533,7,FALSE)</f>
        <v>Si</v>
      </c>
      <c r="I103" s="141" t="str">
        <f>VLOOKUP(E103,VIP!$A$2:$O11498,8,FALSE)</f>
        <v>Si</v>
      </c>
      <c r="J103" s="141" t="str">
        <f>VLOOKUP(E103,VIP!$A$2:$O11448,8,FALSE)</f>
        <v>Si</v>
      </c>
      <c r="K103" s="141" t="str">
        <f>VLOOKUP(E103,VIP!$A$2:$O15022,6,0)</f>
        <v>NO</v>
      </c>
      <c r="L103" s="142" t="s">
        <v>2242</v>
      </c>
      <c r="M103" s="98" t="s">
        <v>2442</v>
      </c>
      <c r="N103" s="98" t="s">
        <v>2595</v>
      </c>
      <c r="O103" s="141" t="s">
        <v>2451</v>
      </c>
      <c r="P103" s="141"/>
      <c r="Q103" s="98" t="s">
        <v>2242</v>
      </c>
    </row>
    <row r="104" spans="1:17" ht="17.399999999999999" x14ac:dyDescent="0.3">
      <c r="A104" s="141" t="str">
        <f>VLOOKUP(E104,'LISTADO ATM'!$A$2:$C$902,3,0)</f>
        <v>DISTRITO NACIONAL</v>
      </c>
      <c r="B104" s="138">
        <v>3335965969</v>
      </c>
      <c r="C104" s="99">
        <v>44401.944398148145</v>
      </c>
      <c r="D104" s="99" t="s">
        <v>2177</v>
      </c>
      <c r="E104" s="133">
        <v>487</v>
      </c>
      <c r="F104" s="141" t="str">
        <f>VLOOKUP(E104,VIP!$A$2:$O14584,2,0)</f>
        <v>DRBR487</v>
      </c>
      <c r="G104" s="141" t="str">
        <f>VLOOKUP(E104,'LISTADO ATM'!$A$2:$B$901,2,0)</f>
        <v xml:space="preserve">ATM Olé Hainamosa </v>
      </c>
      <c r="H104" s="141" t="str">
        <f>VLOOKUP(E104,VIP!$A$2:$O19545,7,FALSE)</f>
        <v>Si</v>
      </c>
      <c r="I104" s="141" t="str">
        <f>VLOOKUP(E104,VIP!$A$2:$O11510,8,FALSE)</f>
        <v>Si</v>
      </c>
      <c r="J104" s="141" t="str">
        <f>VLOOKUP(E104,VIP!$A$2:$O11460,8,FALSE)</f>
        <v>Si</v>
      </c>
      <c r="K104" s="141" t="str">
        <f>VLOOKUP(E104,VIP!$A$2:$O15034,6,0)</f>
        <v>SI</v>
      </c>
      <c r="L104" s="142" t="s">
        <v>2242</v>
      </c>
      <c r="M104" s="98" t="s">
        <v>2442</v>
      </c>
      <c r="N104" s="98" t="s">
        <v>2449</v>
      </c>
      <c r="O104" s="141" t="s">
        <v>2451</v>
      </c>
      <c r="P104" s="141"/>
      <c r="Q104" s="98" t="s">
        <v>2242</v>
      </c>
    </row>
    <row r="105" spans="1:17" ht="17.399999999999999" x14ac:dyDescent="0.3">
      <c r="A105" s="141" t="str">
        <f>VLOOKUP(E105,'LISTADO ATM'!$A$2:$C$902,3,0)</f>
        <v>DISTRITO NACIONAL</v>
      </c>
      <c r="B105" s="138" t="s">
        <v>2609</v>
      </c>
      <c r="C105" s="99">
        <v>44401.979490740741</v>
      </c>
      <c r="D105" s="99" t="s">
        <v>2177</v>
      </c>
      <c r="E105" s="133">
        <v>527</v>
      </c>
      <c r="F105" s="141" t="str">
        <f>VLOOKUP(E105,VIP!$A$2:$O14579,2,0)</f>
        <v>DRBR527</v>
      </c>
      <c r="G105" s="141" t="str">
        <f>VLOOKUP(E105,'LISTADO ATM'!$A$2:$B$901,2,0)</f>
        <v>ATM Oficina Zona Oriental II</v>
      </c>
      <c r="H105" s="141" t="str">
        <f>VLOOKUP(E105,VIP!$A$2:$O19540,7,FALSE)</f>
        <v>Si</v>
      </c>
      <c r="I105" s="141" t="str">
        <f>VLOOKUP(E105,VIP!$A$2:$O11505,8,FALSE)</f>
        <v>Si</v>
      </c>
      <c r="J105" s="141" t="str">
        <f>VLOOKUP(E105,VIP!$A$2:$O11455,8,FALSE)</f>
        <v>Si</v>
      </c>
      <c r="K105" s="141" t="str">
        <f>VLOOKUP(E105,VIP!$A$2:$O15029,6,0)</f>
        <v>SI</v>
      </c>
      <c r="L105" s="142" t="s">
        <v>2242</v>
      </c>
      <c r="M105" s="98" t="s">
        <v>2442</v>
      </c>
      <c r="N105" s="98" t="s">
        <v>2449</v>
      </c>
      <c r="O105" s="141" t="s">
        <v>2451</v>
      </c>
      <c r="P105" s="141"/>
      <c r="Q105" s="98" t="s">
        <v>2242</v>
      </c>
    </row>
    <row r="106" spans="1:17" ht="17.399999999999999" x14ac:dyDescent="0.3">
      <c r="A106" s="141" t="str">
        <f>VLOOKUP(E106,'LISTADO ATM'!$A$2:$C$902,3,0)</f>
        <v>DISTRITO NACIONAL</v>
      </c>
      <c r="B106" s="138" t="s">
        <v>2606</v>
      </c>
      <c r="C106" s="99">
        <v>44401.955081018517</v>
      </c>
      <c r="D106" s="99" t="s">
        <v>2177</v>
      </c>
      <c r="E106" s="133">
        <v>622</v>
      </c>
      <c r="F106" s="141" t="str">
        <f>VLOOKUP(E106,VIP!$A$2:$O14576,2,0)</f>
        <v>DRBR622</v>
      </c>
      <c r="G106" s="141" t="str">
        <f>VLOOKUP(E106,'LISTADO ATM'!$A$2:$B$901,2,0)</f>
        <v xml:space="preserve">ATM Ayuntamiento D.N. </v>
      </c>
      <c r="H106" s="141" t="str">
        <f>VLOOKUP(E106,VIP!$A$2:$O19537,7,FALSE)</f>
        <v>Si</v>
      </c>
      <c r="I106" s="141" t="str">
        <f>VLOOKUP(E106,VIP!$A$2:$O11502,8,FALSE)</f>
        <v>Si</v>
      </c>
      <c r="J106" s="141" t="str">
        <f>VLOOKUP(E106,VIP!$A$2:$O11452,8,FALSE)</f>
        <v>Si</v>
      </c>
      <c r="K106" s="141" t="str">
        <f>VLOOKUP(E106,VIP!$A$2:$O15026,6,0)</f>
        <v>NO</v>
      </c>
      <c r="L106" s="142" t="s">
        <v>2242</v>
      </c>
      <c r="M106" s="98" t="s">
        <v>2442</v>
      </c>
      <c r="N106" s="98" t="s">
        <v>2449</v>
      </c>
      <c r="O106" s="141" t="s">
        <v>2451</v>
      </c>
      <c r="P106" s="141"/>
      <c r="Q106" s="98" t="s">
        <v>2242</v>
      </c>
    </row>
    <row r="107" spans="1:17" ht="17.399999999999999" x14ac:dyDescent="0.3">
      <c r="A107" s="141" t="str">
        <f>VLOOKUP(E107,'LISTADO ATM'!$A$2:$C$902,3,0)</f>
        <v>NORTE</v>
      </c>
      <c r="B107" s="138">
        <v>3335965830</v>
      </c>
      <c r="C107" s="99">
        <v>44401.608993055554</v>
      </c>
      <c r="D107" s="99" t="s">
        <v>2178</v>
      </c>
      <c r="E107" s="133">
        <v>654</v>
      </c>
      <c r="F107" s="141" t="str">
        <f>VLOOKUP(E107,VIP!$A$2:$O14584,2,0)</f>
        <v>DRBR654</v>
      </c>
      <c r="G107" s="141" t="str">
        <f>VLOOKUP(E107,'LISTADO ATM'!$A$2:$B$901,2,0)</f>
        <v>ATM Autoservicio S/M Jumbo Puerto Plata</v>
      </c>
      <c r="H107" s="141" t="str">
        <f>VLOOKUP(E107,VIP!$A$2:$O19545,7,FALSE)</f>
        <v>Si</v>
      </c>
      <c r="I107" s="141" t="str">
        <f>VLOOKUP(E107,VIP!$A$2:$O11510,8,FALSE)</f>
        <v>Si</v>
      </c>
      <c r="J107" s="141" t="str">
        <f>VLOOKUP(E107,VIP!$A$2:$O11460,8,FALSE)</f>
        <v>Si</v>
      </c>
      <c r="K107" s="141" t="str">
        <f>VLOOKUP(E107,VIP!$A$2:$O15034,6,0)</f>
        <v>NO</v>
      </c>
      <c r="L107" s="142" t="s">
        <v>2242</v>
      </c>
      <c r="M107" s="98" t="s">
        <v>2442</v>
      </c>
      <c r="N107" s="98" t="s">
        <v>2449</v>
      </c>
      <c r="O107" s="141" t="s">
        <v>2596</v>
      </c>
      <c r="P107" s="141"/>
      <c r="Q107" s="98" t="s">
        <v>2242</v>
      </c>
    </row>
    <row r="108" spans="1:17" ht="17.399999999999999" x14ac:dyDescent="0.3">
      <c r="A108" s="141" t="str">
        <f>VLOOKUP(E108,'LISTADO ATM'!$A$2:$C$902,3,0)</f>
        <v>DISTRITO NACIONAL</v>
      </c>
      <c r="B108" s="138" t="s">
        <v>2658</v>
      </c>
      <c r="C108" s="99">
        <v>44402.72928240741</v>
      </c>
      <c r="D108" s="99" t="s">
        <v>2177</v>
      </c>
      <c r="E108" s="133">
        <v>706</v>
      </c>
      <c r="F108" s="141" t="str">
        <f>VLOOKUP(E108,VIP!$A$2:$O14653,2,0)</f>
        <v>DRBR706</v>
      </c>
      <c r="G108" s="141" t="str">
        <f>VLOOKUP(E108,'LISTADO ATM'!$A$2:$B$901,2,0)</f>
        <v xml:space="preserve">ATM S/M Pristine </v>
      </c>
      <c r="H108" s="141" t="str">
        <f>VLOOKUP(E108,VIP!$A$2:$O19614,7,FALSE)</f>
        <v>Si</v>
      </c>
      <c r="I108" s="141" t="str">
        <f>VLOOKUP(E108,VIP!$A$2:$O11579,8,FALSE)</f>
        <v>Si</v>
      </c>
      <c r="J108" s="141" t="str">
        <f>VLOOKUP(E108,VIP!$A$2:$O11529,8,FALSE)</f>
        <v>Si</v>
      </c>
      <c r="K108" s="141" t="str">
        <f>VLOOKUP(E108,VIP!$A$2:$O15103,6,0)</f>
        <v>NO</v>
      </c>
      <c r="L108" s="142" t="s">
        <v>2242</v>
      </c>
      <c r="M108" s="98" t="s">
        <v>2442</v>
      </c>
      <c r="N108" s="98" t="s">
        <v>2449</v>
      </c>
      <c r="O108" s="141" t="s">
        <v>2451</v>
      </c>
      <c r="P108" s="141"/>
      <c r="Q108" s="98" t="s">
        <v>2242</v>
      </c>
    </row>
    <row r="109" spans="1:17" ht="17.399999999999999" x14ac:dyDescent="0.3">
      <c r="A109" s="141" t="str">
        <f>VLOOKUP(E109,'LISTADO ATM'!$A$2:$C$902,3,0)</f>
        <v>ESTE</v>
      </c>
      <c r="B109" s="138">
        <v>3335965546</v>
      </c>
      <c r="C109" s="99">
        <v>44401.326354166667</v>
      </c>
      <c r="D109" s="99" t="s">
        <v>2177</v>
      </c>
      <c r="E109" s="133">
        <v>789</v>
      </c>
      <c r="F109" s="141" t="str">
        <f>VLOOKUP(E109,VIP!$A$2:$O14535,2,0)</f>
        <v>DRBR789</v>
      </c>
      <c r="G109" s="141" t="str">
        <f>VLOOKUP(E109,'LISTADO ATM'!$A$2:$B$901,2,0)</f>
        <v>ATM Hotel Bellevue Boca Chica</v>
      </c>
      <c r="H109" s="141" t="str">
        <f>VLOOKUP(E109,VIP!$A$2:$O19496,7,FALSE)</f>
        <v>Si</v>
      </c>
      <c r="I109" s="141" t="str">
        <f>VLOOKUP(E109,VIP!$A$2:$O11461,8,FALSE)</f>
        <v>Si</v>
      </c>
      <c r="J109" s="141" t="str">
        <f>VLOOKUP(E109,VIP!$A$2:$O11411,8,FALSE)</f>
        <v>Si</v>
      </c>
      <c r="K109" s="141" t="str">
        <f>VLOOKUP(E109,VIP!$A$2:$O14985,6,0)</f>
        <v>NO</v>
      </c>
      <c r="L109" s="142" t="s">
        <v>2242</v>
      </c>
      <c r="M109" s="98" t="s">
        <v>2442</v>
      </c>
      <c r="N109" s="98" t="s">
        <v>2449</v>
      </c>
      <c r="O109" s="141" t="s">
        <v>2451</v>
      </c>
      <c r="P109" s="141"/>
      <c r="Q109" s="98" t="s">
        <v>2242</v>
      </c>
    </row>
    <row r="110" spans="1:17" ht="17.399999999999999" x14ac:dyDescent="0.3">
      <c r="A110" s="141" t="str">
        <f>VLOOKUP(E110,'LISTADO ATM'!$A$2:$C$902,3,0)</f>
        <v>ESTE</v>
      </c>
      <c r="B110" s="138">
        <v>3335958090</v>
      </c>
      <c r="C110" s="99">
        <v>44396.300694444442</v>
      </c>
      <c r="D110" s="99" t="s">
        <v>2177</v>
      </c>
      <c r="E110" s="133">
        <v>795</v>
      </c>
      <c r="F110" s="141" t="str">
        <f>VLOOKUP(E110,VIP!$A$2:$O14519,2,0)</f>
        <v>DRBR795</v>
      </c>
      <c r="G110" s="141" t="str">
        <f>VLOOKUP(E110,'LISTADO ATM'!$A$2:$B$901,2,0)</f>
        <v xml:space="preserve">ATM UNP Guaymate (La Romana) </v>
      </c>
      <c r="H110" s="141" t="str">
        <f>VLOOKUP(E110,VIP!$A$2:$O19480,7,FALSE)</f>
        <v>Si</v>
      </c>
      <c r="I110" s="141" t="str">
        <f>VLOOKUP(E110,VIP!$A$2:$O11445,8,FALSE)</f>
        <v>Si</v>
      </c>
      <c r="J110" s="141" t="str">
        <f>VLOOKUP(E110,VIP!$A$2:$O11395,8,FALSE)</f>
        <v>Si</v>
      </c>
      <c r="K110" s="141" t="str">
        <f>VLOOKUP(E110,VIP!$A$2:$O14969,6,0)</f>
        <v>NO</v>
      </c>
      <c r="L110" s="142" t="s">
        <v>2242</v>
      </c>
      <c r="M110" s="98" t="s">
        <v>2442</v>
      </c>
      <c r="N110" s="98" t="s">
        <v>2449</v>
      </c>
      <c r="O110" s="141" t="s">
        <v>2451</v>
      </c>
      <c r="P110" s="141"/>
      <c r="Q110" s="98" t="s">
        <v>2242</v>
      </c>
    </row>
    <row r="111" spans="1:17" ht="17.399999999999999" x14ac:dyDescent="0.3">
      <c r="A111" s="141" t="str">
        <f>VLOOKUP(E111,'LISTADO ATM'!$A$2:$C$902,3,0)</f>
        <v>DISTRITO NACIONAL</v>
      </c>
      <c r="B111" s="138">
        <v>3335965500</v>
      </c>
      <c r="C111" s="99">
        <v>44400.868263888886</v>
      </c>
      <c r="D111" s="99" t="s">
        <v>2177</v>
      </c>
      <c r="E111" s="133">
        <v>909</v>
      </c>
      <c r="F111" s="141" t="str">
        <f>VLOOKUP(E111,VIP!$A$2:$O14585,2,0)</f>
        <v>DRBR01A</v>
      </c>
      <c r="G111" s="141" t="str">
        <f>VLOOKUP(E111,'LISTADO ATM'!$A$2:$B$901,2,0)</f>
        <v xml:space="preserve">ATM UNP UASD </v>
      </c>
      <c r="H111" s="141" t="str">
        <f>VLOOKUP(E111,VIP!$A$2:$O19546,7,FALSE)</f>
        <v>Si</v>
      </c>
      <c r="I111" s="141" t="str">
        <f>VLOOKUP(E111,VIP!$A$2:$O11511,8,FALSE)</f>
        <v>Si</v>
      </c>
      <c r="J111" s="141" t="str">
        <f>VLOOKUP(E111,VIP!$A$2:$O11461,8,FALSE)</f>
        <v>Si</v>
      </c>
      <c r="K111" s="141" t="str">
        <f>VLOOKUP(E111,VIP!$A$2:$O15035,6,0)</f>
        <v>SI</v>
      </c>
      <c r="L111" s="142" t="s">
        <v>2242</v>
      </c>
      <c r="M111" s="98" t="s">
        <v>2442</v>
      </c>
      <c r="N111" s="98" t="s">
        <v>2595</v>
      </c>
      <c r="O111" s="141" t="s">
        <v>2451</v>
      </c>
      <c r="P111" s="141"/>
      <c r="Q111" s="98" t="s">
        <v>2242</v>
      </c>
    </row>
    <row r="112" spans="1:17" ht="17.399999999999999" x14ac:dyDescent="0.3">
      <c r="A112" s="141" t="str">
        <f>VLOOKUP(E112,'LISTADO ATM'!$A$2:$C$902,3,0)</f>
        <v>DISTRITO NACIONAL</v>
      </c>
      <c r="B112" s="138" t="s">
        <v>2662</v>
      </c>
      <c r="C112" s="99">
        <v>44402.723009259258</v>
      </c>
      <c r="D112" s="99" t="s">
        <v>2465</v>
      </c>
      <c r="E112" s="133">
        <v>85</v>
      </c>
      <c r="F112" s="141" t="str">
        <f>VLOOKUP(E112,VIP!$A$2:$O14657,2,0)</f>
        <v>DRBR085</v>
      </c>
      <c r="G112" s="141" t="str">
        <f>VLOOKUP(E112,'LISTADO ATM'!$A$2:$B$901,2,0)</f>
        <v xml:space="preserve">ATM Oficina San Isidro (Fuerza Aérea) </v>
      </c>
      <c r="H112" s="141" t="str">
        <f>VLOOKUP(E112,VIP!$A$2:$O19618,7,FALSE)</f>
        <v>Si</v>
      </c>
      <c r="I112" s="141" t="str">
        <f>VLOOKUP(E112,VIP!$A$2:$O11583,8,FALSE)</f>
        <v>Si</v>
      </c>
      <c r="J112" s="141" t="str">
        <f>VLOOKUP(E112,VIP!$A$2:$O11533,8,FALSE)</f>
        <v>Si</v>
      </c>
      <c r="K112" s="141" t="str">
        <f>VLOOKUP(E112,VIP!$A$2:$O15107,6,0)</f>
        <v>NO</v>
      </c>
      <c r="L112" s="142" t="s">
        <v>2556</v>
      </c>
      <c r="M112" s="98" t="s">
        <v>2442</v>
      </c>
      <c r="N112" s="98" t="s">
        <v>2449</v>
      </c>
      <c r="O112" s="141" t="s">
        <v>2466</v>
      </c>
      <c r="P112" s="141"/>
      <c r="Q112" s="98" t="s">
        <v>2556</v>
      </c>
    </row>
    <row r="113" spans="1:17" ht="17.399999999999999" x14ac:dyDescent="0.3">
      <c r="A113" s="141" t="str">
        <f>VLOOKUP(E113,'LISTADO ATM'!$A$2:$C$902,3,0)</f>
        <v>NORTE</v>
      </c>
      <c r="B113" s="138">
        <v>3335966011</v>
      </c>
      <c r="C113" s="99">
        <v>44402.352870370371</v>
      </c>
      <c r="D113" s="99" t="s">
        <v>2465</v>
      </c>
      <c r="E113" s="133">
        <v>97</v>
      </c>
      <c r="F113" s="141" t="str">
        <f>VLOOKUP(E113,VIP!$A$2:$O14616,2,0)</f>
        <v>DRBR097</v>
      </c>
      <c r="G113" s="141" t="str">
        <f>VLOOKUP(E113,'LISTADO ATM'!$A$2:$B$901,2,0)</f>
        <v xml:space="preserve">ATM Oficina Villa Riva </v>
      </c>
      <c r="H113" s="141" t="str">
        <f>VLOOKUP(E113,VIP!$A$2:$O19577,7,FALSE)</f>
        <v>Si</v>
      </c>
      <c r="I113" s="141" t="str">
        <f>VLOOKUP(E113,VIP!$A$2:$O11542,8,FALSE)</f>
        <v>Si</v>
      </c>
      <c r="J113" s="141" t="str">
        <f>VLOOKUP(E113,VIP!$A$2:$O11492,8,FALSE)</f>
        <v>Si</v>
      </c>
      <c r="K113" s="141" t="str">
        <f>VLOOKUP(E113,VIP!$A$2:$O15066,6,0)</f>
        <v>NO</v>
      </c>
      <c r="L113" s="142" t="s">
        <v>2556</v>
      </c>
      <c r="M113" s="98" t="s">
        <v>2442</v>
      </c>
      <c r="N113" s="98" t="s">
        <v>2449</v>
      </c>
      <c r="O113" s="141" t="s">
        <v>2466</v>
      </c>
      <c r="P113" s="141"/>
      <c r="Q113" s="98" t="s">
        <v>2556</v>
      </c>
    </row>
    <row r="114" spans="1:17" ht="17.399999999999999" x14ac:dyDescent="0.3">
      <c r="A114" s="141" t="str">
        <f>VLOOKUP(E114,'LISTADO ATM'!$A$2:$C$902,3,0)</f>
        <v>ESTE</v>
      </c>
      <c r="B114" s="138">
        <v>3335966026</v>
      </c>
      <c r="C114" s="99">
        <v>44402.46166666667</v>
      </c>
      <c r="D114" s="99" t="s">
        <v>2177</v>
      </c>
      <c r="E114" s="133">
        <v>117</v>
      </c>
      <c r="F114" s="141" t="str">
        <f>VLOOKUP(E114,VIP!$A$2:$O14604,2,0)</f>
        <v>DRBR117</v>
      </c>
      <c r="G114" s="141" t="str">
        <f>VLOOKUP(E114,'LISTADO ATM'!$A$2:$B$901,2,0)</f>
        <v xml:space="preserve">ATM Oficina El Seybo </v>
      </c>
      <c r="H114" s="141" t="str">
        <f>VLOOKUP(E114,VIP!$A$2:$O19565,7,FALSE)</f>
        <v>Si</v>
      </c>
      <c r="I114" s="141" t="str">
        <f>VLOOKUP(E114,VIP!$A$2:$O11530,8,FALSE)</f>
        <v>Si</v>
      </c>
      <c r="J114" s="141" t="str">
        <f>VLOOKUP(E114,VIP!$A$2:$O11480,8,FALSE)</f>
        <v>Si</v>
      </c>
      <c r="K114" s="141" t="str">
        <f>VLOOKUP(E114,VIP!$A$2:$O15054,6,0)</f>
        <v>SI</v>
      </c>
      <c r="L114" s="142" t="s">
        <v>2556</v>
      </c>
      <c r="M114" s="98" t="s">
        <v>2442</v>
      </c>
      <c r="N114" s="98" t="s">
        <v>2449</v>
      </c>
      <c r="O114" s="141" t="s">
        <v>2451</v>
      </c>
      <c r="P114" s="141"/>
      <c r="Q114" s="98" t="s">
        <v>2556</v>
      </c>
    </row>
    <row r="115" spans="1:17" ht="17.399999999999999" x14ac:dyDescent="0.3">
      <c r="A115" s="141" t="str">
        <f>VLOOKUP(E115,'LISTADO ATM'!$A$2:$C$902,3,0)</f>
        <v>NORTE</v>
      </c>
      <c r="B115" s="138">
        <v>3335965840</v>
      </c>
      <c r="C115" s="99">
        <v>44401.622916666667</v>
      </c>
      <c r="D115" s="99" t="s">
        <v>2465</v>
      </c>
      <c r="E115" s="133">
        <v>256</v>
      </c>
      <c r="F115" s="141" t="str">
        <f>VLOOKUP(E115,VIP!$A$2:$O14601,2,0)</f>
        <v>DRBR256</v>
      </c>
      <c r="G115" s="141" t="str">
        <f>VLOOKUP(E115,'LISTADO ATM'!$A$2:$B$901,2,0)</f>
        <v xml:space="preserve">ATM Oficina Licey Al Medio </v>
      </c>
      <c r="H115" s="141" t="str">
        <f>VLOOKUP(E115,VIP!$A$2:$O19562,7,FALSE)</f>
        <v>Si</v>
      </c>
      <c r="I115" s="141" t="str">
        <f>VLOOKUP(E115,VIP!$A$2:$O11527,8,FALSE)</f>
        <v>Si</v>
      </c>
      <c r="J115" s="141" t="str">
        <f>VLOOKUP(E115,VIP!$A$2:$O11477,8,FALSE)</f>
        <v>Si</v>
      </c>
      <c r="K115" s="141" t="str">
        <f>VLOOKUP(E115,VIP!$A$2:$O15051,6,0)</f>
        <v>NO</v>
      </c>
      <c r="L115" s="142" t="s">
        <v>2556</v>
      </c>
      <c r="M115" s="98" t="s">
        <v>2442</v>
      </c>
      <c r="N115" s="98" t="s">
        <v>2449</v>
      </c>
      <c r="O115" s="141" t="s">
        <v>2466</v>
      </c>
      <c r="P115" s="141"/>
      <c r="Q115" s="98" t="s">
        <v>2556</v>
      </c>
    </row>
    <row r="116" spans="1:17" ht="17.399999999999999" x14ac:dyDescent="0.3">
      <c r="A116" s="141" t="str">
        <f>VLOOKUP(E116,'LISTADO ATM'!$A$2:$C$902,3,0)</f>
        <v>ESTE</v>
      </c>
      <c r="B116" s="138">
        <v>3335965920</v>
      </c>
      <c r="C116" s="99">
        <v>44401.757916666669</v>
      </c>
      <c r="D116" s="99" t="s">
        <v>2465</v>
      </c>
      <c r="E116" s="133">
        <v>353</v>
      </c>
      <c r="F116" s="141" t="str">
        <f>VLOOKUP(E116,VIP!$A$2:$O14631,2,0)</f>
        <v>DRBR353</v>
      </c>
      <c r="G116" s="141" t="str">
        <f>VLOOKUP(E116,'LISTADO ATM'!$A$2:$B$901,2,0)</f>
        <v xml:space="preserve">ATM Estación Boulevard Juan Dolio </v>
      </c>
      <c r="H116" s="141" t="str">
        <f>VLOOKUP(E116,VIP!$A$2:$O19592,7,FALSE)</f>
        <v>Si</v>
      </c>
      <c r="I116" s="141" t="str">
        <f>VLOOKUP(E116,VIP!$A$2:$O11557,8,FALSE)</f>
        <v>Si</v>
      </c>
      <c r="J116" s="141" t="str">
        <f>VLOOKUP(E116,VIP!$A$2:$O11507,8,FALSE)</f>
        <v>Si</v>
      </c>
      <c r="K116" s="141" t="str">
        <f>VLOOKUP(E116,VIP!$A$2:$O15081,6,0)</f>
        <v>NO</v>
      </c>
      <c r="L116" s="142" t="s">
        <v>2556</v>
      </c>
      <c r="M116" s="98" t="s">
        <v>2442</v>
      </c>
      <c r="N116" s="98" t="s">
        <v>2449</v>
      </c>
      <c r="O116" s="141" t="s">
        <v>2466</v>
      </c>
      <c r="P116" s="141"/>
      <c r="Q116" s="98" t="s">
        <v>2556</v>
      </c>
    </row>
    <row r="117" spans="1:17" ht="17.399999999999999" x14ac:dyDescent="0.3">
      <c r="A117" s="141" t="str">
        <f>VLOOKUP(E117,'LISTADO ATM'!$A$2:$C$902,3,0)</f>
        <v>NORTE</v>
      </c>
      <c r="B117" s="138">
        <v>3335965943</v>
      </c>
      <c r="C117" s="99">
        <v>44401.812962962962</v>
      </c>
      <c r="D117" s="99" t="s">
        <v>2465</v>
      </c>
      <c r="E117" s="133">
        <v>380</v>
      </c>
      <c r="F117" s="141" t="str">
        <f>VLOOKUP(E117,VIP!$A$2:$O14608,2,0)</f>
        <v>DRBR380</v>
      </c>
      <c r="G117" s="141" t="str">
        <f>VLOOKUP(E117,'LISTADO ATM'!$A$2:$B$901,2,0)</f>
        <v xml:space="preserve">ATM Oficina Navarrete </v>
      </c>
      <c r="H117" s="141" t="str">
        <f>VLOOKUP(E117,VIP!$A$2:$O19569,7,FALSE)</f>
        <v>Si</v>
      </c>
      <c r="I117" s="141" t="str">
        <f>VLOOKUP(E117,VIP!$A$2:$O11534,8,FALSE)</f>
        <v>Si</v>
      </c>
      <c r="J117" s="141" t="str">
        <f>VLOOKUP(E117,VIP!$A$2:$O11484,8,FALSE)</f>
        <v>Si</v>
      </c>
      <c r="K117" s="141" t="str">
        <f>VLOOKUP(E117,VIP!$A$2:$O15058,6,0)</f>
        <v>NO</v>
      </c>
      <c r="L117" s="142" t="s">
        <v>2556</v>
      </c>
      <c r="M117" s="98" t="s">
        <v>2442</v>
      </c>
      <c r="N117" s="98" t="s">
        <v>2449</v>
      </c>
      <c r="O117" s="141" t="s">
        <v>2466</v>
      </c>
      <c r="P117" s="141"/>
      <c r="Q117" s="98" t="s">
        <v>2556</v>
      </c>
    </row>
    <row r="118" spans="1:17" ht="17.399999999999999" x14ac:dyDescent="0.3">
      <c r="A118" s="141" t="str">
        <f>VLOOKUP(E118,'LISTADO ATM'!$A$2:$C$902,3,0)</f>
        <v>NORTE</v>
      </c>
      <c r="B118" s="138" t="s">
        <v>2686</v>
      </c>
      <c r="C118" s="99">
        <v>44402.677199074074</v>
      </c>
      <c r="D118" s="99" t="s">
        <v>2465</v>
      </c>
      <c r="E118" s="133">
        <v>388</v>
      </c>
      <c r="F118" s="141" t="str">
        <f>VLOOKUP(E118,VIP!$A$2:$O14681,2,0)</f>
        <v>DRBR388</v>
      </c>
      <c r="G118" s="141" t="str">
        <f>VLOOKUP(E118,'LISTADO ATM'!$A$2:$B$901,2,0)</f>
        <v xml:space="preserve">ATM Multicentro La Sirena Puerto Plata </v>
      </c>
      <c r="H118" s="141" t="str">
        <f>VLOOKUP(E118,VIP!$A$2:$O19642,7,FALSE)</f>
        <v>Si</v>
      </c>
      <c r="I118" s="141" t="str">
        <f>VLOOKUP(E118,VIP!$A$2:$O11607,8,FALSE)</f>
        <v>Si</v>
      </c>
      <c r="J118" s="141" t="str">
        <f>VLOOKUP(E118,VIP!$A$2:$O11557,8,FALSE)</f>
        <v>Si</v>
      </c>
      <c r="K118" s="141" t="str">
        <f>VLOOKUP(E118,VIP!$A$2:$O15131,6,0)</f>
        <v>NO</v>
      </c>
      <c r="L118" s="142" t="s">
        <v>2556</v>
      </c>
      <c r="M118" s="98" t="s">
        <v>2442</v>
      </c>
      <c r="N118" s="98" t="s">
        <v>2449</v>
      </c>
      <c r="O118" s="141" t="s">
        <v>2466</v>
      </c>
      <c r="P118" s="141"/>
      <c r="Q118" s="98" t="s">
        <v>2556</v>
      </c>
    </row>
    <row r="119" spans="1:17" ht="17.399999999999999" x14ac:dyDescent="0.3">
      <c r="A119" s="141" t="str">
        <f>VLOOKUP(E119,'LISTADO ATM'!$A$2:$C$902,3,0)</f>
        <v>DISTRITO NACIONAL</v>
      </c>
      <c r="B119" s="138" t="s">
        <v>2659</v>
      </c>
      <c r="C119" s="99">
        <v>44402.724398148152</v>
      </c>
      <c r="D119" s="99" t="s">
        <v>2465</v>
      </c>
      <c r="E119" s="133">
        <v>628</v>
      </c>
      <c r="F119" s="141" t="str">
        <f>VLOOKUP(E119,VIP!$A$2:$O14654,2,0)</f>
        <v>DRBR086</v>
      </c>
      <c r="G119" s="141" t="str">
        <f>VLOOKUP(E119,'LISTADO ATM'!$A$2:$B$901,2,0)</f>
        <v xml:space="preserve">ATM Autobanco San Isidro </v>
      </c>
      <c r="H119" s="141" t="str">
        <f>VLOOKUP(E119,VIP!$A$2:$O19615,7,FALSE)</f>
        <v>Si</v>
      </c>
      <c r="I119" s="141" t="str">
        <f>VLOOKUP(E119,VIP!$A$2:$O11580,8,FALSE)</f>
        <v>Si</v>
      </c>
      <c r="J119" s="141" t="str">
        <f>VLOOKUP(E119,VIP!$A$2:$O11530,8,FALSE)</f>
        <v>Si</v>
      </c>
      <c r="K119" s="141" t="str">
        <f>VLOOKUP(E119,VIP!$A$2:$O15104,6,0)</f>
        <v>SI</v>
      </c>
      <c r="L119" s="142" t="s">
        <v>2556</v>
      </c>
      <c r="M119" s="98" t="s">
        <v>2442</v>
      </c>
      <c r="N119" s="98" t="s">
        <v>2449</v>
      </c>
      <c r="O119" s="141" t="s">
        <v>2466</v>
      </c>
      <c r="P119" s="141"/>
      <c r="Q119" s="98" t="s">
        <v>2556</v>
      </c>
    </row>
    <row r="120" spans="1:17" ht="17.399999999999999" x14ac:dyDescent="0.3">
      <c r="A120" s="141" t="str">
        <f>VLOOKUP(E120,'LISTADO ATM'!$A$2:$C$902,3,0)</f>
        <v>NORTE</v>
      </c>
      <c r="B120" s="138" t="s">
        <v>2660</v>
      </c>
      <c r="C120" s="99">
        <v>44402.723738425928</v>
      </c>
      <c r="D120" s="99" t="s">
        <v>2594</v>
      </c>
      <c r="E120" s="133">
        <v>877</v>
      </c>
      <c r="F120" s="141" t="str">
        <f>VLOOKUP(E120,VIP!$A$2:$O14655,2,0)</f>
        <v>DRBR877</v>
      </c>
      <c r="G120" s="141" t="str">
        <f>VLOOKUP(E120,'LISTADO ATM'!$A$2:$B$901,2,0)</f>
        <v xml:space="preserve">ATM Estación Los Samanes (Ranchito, La Vega) </v>
      </c>
      <c r="H120" s="141" t="str">
        <f>VLOOKUP(E120,VIP!$A$2:$O19616,7,FALSE)</f>
        <v>Si</v>
      </c>
      <c r="I120" s="141" t="str">
        <f>VLOOKUP(E120,VIP!$A$2:$O11581,8,FALSE)</f>
        <v>Si</v>
      </c>
      <c r="J120" s="141" t="str">
        <f>VLOOKUP(E120,VIP!$A$2:$O11531,8,FALSE)</f>
        <v>Si</v>
      </c>
      <c r="K120" s="141" t="str">
        <f>VLOOKUP(E120,VIP!$A$2:$O15105,6,0)</f>
        <v>NO</v>
      </c>
      <c r="L120" s="142" t="s">
        <v>2556</v>
      </c>
      <c r="M120" s="98" t="s">
        <v>2442</v>
      </c>
      <c r="N120" s="98" t="s">
        <v>2449</v>
      </c>
      <c r="O120" s="141" t="s">
        <v>2597</v>
      </c>
      <c r="P120" s="141"/>
      <c r="Q120" s="98" t="s">
        <v>2556</v>
      </c>
    </row>
    <row r="121" spans="1:17" ht="17.399999999999999" x14ac:dyDescent="0.3">
      <c r="A121" s="141" t="str">
        <f>VLOOKUP(E121,'LISTADO ATM'!$A$2:$C$902,3,0)</f>
        <v>NORTE</v>
      </c>
      <c r="B121" s="138">
        <v>3335965934</v>
      </c>
      <c r="C121" s="99">
        <v>44401.805578703701</v>
      </c>
      <c r="D121" s="99" t="s">
        <v>2465</v>
      </c>
      <c r="E121" s="133">
        <v>956</v>
      </c>
      <c r="F121" s="141" t="str">
        <f>VLOOKUP(E121,VIP!$A$2:$O14617,2,0)</f>
        <v>DRBR956</v>
      </c>
      <c r="G121" s="141" t="str">
        <f>VLOOKUP(E121,'LISTADO ATM'!$A$2:$B$901,2,0)</f>
        <v xml:space="preserve">ATM Autoservicio El Jaya (SFM) </v>
      </c>
      <c r="H121" s="141" t="str">
        <f>VLOOKUP(E121,VIP!$A$2:$O19578,7,FALSE)</f>
        <v>Si</v>
      </c>
      <c r="I121" s="141" t="str">
        <f>VLOOKUP(E121,VIP!$A$2:$O11543,8,FALSE)</f>
        <v>Si</v>
      </c>
      <c r="J121" s="141" t="str">
        <f>VLOOKUP(E121,VIP!$A$2:$O11493,8,FALSE)</f>
        <v>Si</v>
      </c>
      <c r="K121" s="141" t="str">
        <f>VLOOKUP(E121,VIP!$A$2:$O15067,6,0)</f>
        <v>NO</v>
      </c>
      <c r="L121" s="142" t="s">
        <v>2556</v>
      </c>
      <c r="M121" s="98" t="s">
        <v>2442</v>
      </c>
      <c r="N121" s="98" t="s">
        <v>2449</v>
      </c>
      <c r="O121" s="141" t="s">
        <v>2466</v>
      </c>
      <c r="P121" s="141"/>
      <c r="Q121" s="98" t="s">
        <v>2556</v>
      </c>
    </row>
    <row r="122" spans="1:17" ht="17.399999999999999" x14ac:dyDescent="0.3">
      <c r="A122" s="141" t="str">
        <f>VLOOKUP(E122,'LISTADO ATM'!$A$2:$C$902,3,0)</f>
        <v>DISTRITO NACIONAL</v>
      </c>
      <c r="B122" s="138">
        <v>3335965808</v>
      </c>
      <c r="C122" s="99">
        <v>44401.572824074072</v>
      </c>
      <c r="D122" s="99" t="s">
        <v>2465</v>
      </c>
      <c r="E122" s="133">
        <v>39</v>
      </c>
      <c r="F122" s="141" t="str">
        <f>VLOOKUP(E122,VIP!$A$2:$O14602,2,0)</f>
        <v>DRBR039</v>
      </c>
      <c r="G122" s="141" t="str">
        <f>VLOOKUP(E122,'LISTADO ATM'!$A$2:$B$901,2,0)</f>
        <v xml:space="preserve">ATM Oficina Ovando </v>
      </c>
      <c r="H122" s="141" t="str">
        <f>VLOOKUP(E122,VIP!$A$2:$O19563,7,FALSE)</f>
        <v>Si</v>
      </c>
      <c r="I122" s="141" t="str">
        <f>VLOOKUP(E122,VIP!$A$2:$O11528,8,FALSE)</f>
        <v>No</v>
      </c>
      <c r="J122" s="141" t="str">
        <f>VLOOKUP(E122,VIP!$A$2:$O11478,8,FALSE)</f>
        <v>No</v>
      </c>
      <c r="K122" s="141" t="str">
        <f>VLOOKUP(E122,VIP!$A$2:$O15052,6,0)</f>
        <v>NO</v>
      </c>
      <c r="L122" s="142" t="s">
        <v>2438</v>
      </c>
      <c r="M122" s="98" t="s">
        <v>2442</v>
      </c>
      <c r="N122" s="98" t="s">
        <v>2449</v>
      </c>
      <c r="O122" s="141" t="s">
        <v>2466</v>
      </c>
      <c r="P122" s="141"/>
      <c r="Q122" s="98" t="s">
        <v>2438</v>
      </c>
    </row>
    <row r="123" spans="1:17" ht="17.399999999999999" x14ac:dyDescent="0.3">
      <c r="A123" s="141" t="str">
        <f>VLOOKUP(E123,'LISTADO ATM'!$A$2:$C$902,3,0)</f>
        <v>NORTE</v>
      </c>
      <c r="B123" s="138" t="s">
        <v>2619</v>
      </c>
      <c r="C123" s="99">
        <v>44402.253078703703</v>
      </c>
      <c r="D123" s="99" t="s">
        <v>2594</v>
      </c>
      <c r="E123" s="133">
        <v>73</v>
      </c>
      <c r="F123" s="141" t="str">
        <f>VLOOKUP(E123,VIP!$A$2:$O14592,2,0)</f>
        <v>DRBR073</v>
      </c>
      <c r="G123" s="141" t="str">
        <f>VLOOKUP(E123,'LISTADO ATM'!$A$2:$B$901,2,0)</f>
        <v xml:space="preserve">ATM Oficina Playa Dorada </v>
      </c>
      <c r="H123" s="141" t="str">
        <f>VLOOKUP(E123,VIP!$A$2:$O19553,7,FALSE)</f>
        <v>Si</v>
      </c>
      <c r="I123" s="141" t="str">
        <f>VLOOKUP(E123,VIP!$A$2:$O11518,8,FALSE)</f>
        <v>Si</v>
      </c>
      <c r="J123" s="141" t="str">
        <f>VLOOKUP(E123,VIP!$A$2:$O11468,8,FALSE)</f>
        <v>Si</v>
      </c>
      <c r="K123" s="141" t="str">
        <f>VLOOKUP(E123,VIP!$A$2:$O15042,6,0)</f>
        <v>NO</v>
      </c>
      <c r="L123" s="142" t="s">
        <v>2438</v>
      </c>
      <c r="M123" s="98" t="s">
        <v>2442</v>
      </c>
      <c r="N123" s="98" t="s">
        <v>2449</v>
      </c>
      <c r="O123" s="141" t="s">
        <v>2629</v>
      </c>
      <c r="P123" s="141"/>
      <c r="Q123" s="98" t="s">
        <v>2438</v>
      </c>
    </row>
    <row r="124" spans="1:17" ht="17.399999999999999" x14ac:dyDescent="0.3">
      <c r="A124" s="141" t="str">
        <f>VLOOKUP(E124,'LISTADO ATM'!$A$2:$C$902,3,0)</f>
        <v>ESTE</v>
      </c>
      <c r="B124" s="138" t="s">
        <v>2621</v>
      </c>
      <c r="C124" s="99">
        <v>44402.253113425926</v>
      </c>
      <c r="D124" s="99" t="s">
        <v>2465</v>
      </c>
      <c r="E124" s="133">
        <v>111</v>
      </c>
      <c r="F124" s="141" t="str">
        <f>VLOOKUP(E124,VIP!$A$2:$O14594,2,0)</f>
        <v>DRBR111</v>
      </c>
      <c r="G124" s="141" t="str">
        <f>VLOOKUP(E124,'LISTADO ATM'!$A$2:$B$901,2,0)</f>
        <v xml:space="preserve">ATM Oficina San Pedro </v>
      </c>
      <c r="H124" s="141" t="str">
        <f>VLOOKUP(E124,VIP!$A$2:$O19555,7,FALSE)</f>
        <v>Si</v>
      </c>
      <c r="I124" s="141" t="str">
        <f>VLOOKUP(E124,VIP!$A$2:$O11520,8,FALSE)</f>
        <v>Si</v>
      </c>
      <c r="J124" s="141" t="str">
        <f>VLOOKUP(E124,VIP!$A$2:$O11470,8,FALSE)</f>
        <v>Si</v>
      </c>
      <c r="K124" s="141" t="str">
        <f>VLOOKUP(E124,VIP!$A$2:$O15044,6,0)</f>
        <v>SI</v>
      </c>
      <c r="L124" s="142" t="s">
        <v>2438</v>
      </c>
      <c r="M124" s="98" t="s">
        <v>2442</v>
      </c>
      <c r="N124" s="98" t="s">
        <v>2449</v>
      </c>
      <c r="O124" s="141" t="s">
        <v>2466</v>
      </c>
      <c r="P124" s="141"/>
      <c r="Q124" s="98" t="s">
        <v>2438</v>
      </c>
    </row>
    <row r="125" spans="1:17" ht="17.399999999999999" x14ac:dyDescent="0.3">
      <c r="A125" s="141" t="str">
        <f>VLOOKUP(E125,'LISTADO ATM'!$A$2:$C$902,3,0)</f>
        <v>ESTE</v>
      </c>
      <c r="B125" s="138" t="s">
        <v>2645</v>
      </c>
      <c r="C125" s="99">
        <v>44402.776145833333</v>
      </c>
      <c r="D125" s="99" t="s">
        <v>2465</v>
      </c>
      <c r="E125" s="133">
        <v>121</v>
      </c>
      <c r="F125" s="141" t="str">
        <f>VLOOKUP(E125,VIP!$A$2:$O14639,2,0)</f>
        <v>DRBR121</v>
      </c>
      <c r="G125" s="141" t="str">
        <f>VLOOKUP(E125,'LISTADO ATM'!$A$2:$B$901,2,0)</f>
        <v xml:space="preserve">ATM Oficina Bayaguana </v>
      </c>
      <c r="H125" s="141" t="str">
        <f>VLOOKUP(E125,VIP!$A$2:$O19600,7,FALSE)</f>
        <v>Si</v>
      </c>
      <c r="I125" s="141" t="str">
        <f>VLOOKUP(E125,VIP!$A$2:$O11565,8,FALSE)</f>
        <v>Si</v>
      </c>
      <c r="J125" s="141" t="str">
        <f>VLOOKUP(E125,VIP!$A$2:$O11515,8,FALSE)</f>
        <v>Si</v>
      </c>
      <c r="K125" s="141" t="str">
        <f>VLOOKUP(E125,VIP!$A$2:$O15089,6,0)</f>
        <v>SI</v>
      </c>
      <c r="L125" s="142" t="s">
        <v>2438</v>
      </c>
      <c r="M125" s="98" t="s">
        <v>2442</v>
      </c>
      <c r="N125" s="98" t="s">
        <v>2449</v>
      </c>
      <c r="O125" s="141" t="s">
        <v>2466</v>
      </c>
      <c r="P125" s="141"/>
      <c r="Q125" s="98" t="s">
        <v>2438</v>
      </c>
    </row>
    <row r="126" spans="1:17" ht="17.399999999999999" x14ac:dyDescent="0.3">
      <c r="A126" s="141" t="str">
        <f>VLOOKUP(E126,'LISTADO ATM'!$A$2:$C$902,3,0)</f>
        <v>DISTRITO NACIONAL</v>
      </c>
      <c r="B126" s="138" t="s">
        <v>2692</v>
      </c>
      <c r="C126" s="99">
        <v>44402.648460648146</v>
      </c>
      <c r="D126" s="99" t="s">
        <v>2465</v>
      </c>
      <c r="E126" s="133">
        <v>194</v>
      </c>
      <c r="F126" s="141" t="str">
        <f>VLOOKUP(E126,VIP!$A$2:$O14639,2,0)</f>
        <v>DRBR194</v>
      </c>
      <c r="G126" s="141" t="str">
        <f>VLOOKUP(E126,'LISTADO ATM'!$A$2:$B$901,2,0)</f>
        <v xml:space="preserve">ATM UNP Pantoja </v>
      </c>
      <c r="H126" s="141" t="str">
        <f>VLOOKUP(E126,VIP!$A$2:$O19600,7,FALSE)</f>
        <v>Si</v>
      </c>
      <c r="I126" s="141" t="str">
        <f>VLOOKUP(E126,VIP!$A$2:$O11565,8,FALSE)</f>
        <v>No</v>
      </c>
      <c r="J126" s="141" t="str">
        <f>VLOOKUP(E126,VIP!$A$2:$O11515,8,FALSE)</f>
        <v>No</v>
      </c>
      <c r="K126" s="141" t="str">
        <f>VLOOKUP(E126,VIP!$A$2:$O15089,6,0)</f>
        <v>NO</v>
      </c>
      <c r="L126" s="142" t="s">
        <v>2438</v>
      </c>
      <c r="M126" s="98" t="s">
        <v>2442</v>
      </c>
      <c r="N126" s="98" t="s">
        <v>2449</v>
      </c>
      <c r="O126" s="141" t="s">
        <v>2466</v>
      </c>
      <c r="P126" s="141"/>
      <c r="Q126" s="98" t="s">
        <v>2438</v>
      </c>
    </row>
    <row r="127" spans="1:17" ht="17.399999999999999" x14ac:dyDescent="0.3">
      <c r="A127" s="141" t="str">
        <f>VLOOKUP(E127,'LISTADO ATM'!$A$2:$C$902,3,0)</f>
        <v>DISTRITO NACIONAL</v>
      </c>
      <c r="B127" s="138" t="s">
        <v>2622</v>
      </c>
      <c r="C127" s="99">
        <v>44402.253125000003</v>
      </c>
      <c r="D127" s="99" t="s">
        <v>2465</v>
      </c>
      <c r="E127" s="133">
        <v>231</v>
      </c>
      <c r="F127" s="141" t="str">
        <f>VLOOKUP(E127,VIP!$A$2:$O14595,2,0)</f>
        <v>DRBR231</v>
      </c>
      <c r="G127" s="141" t="str">
        <f>VLOOKUP(E127,'LISTADO ATM'!$A$2:$B$901,2,0)</f>
        <v xml:space="preserve">ATM Oficina Zona Oriental </v>
      </c>
      <c r="H127" s="141" t="str">
        <f>VLOOKUP(E127,VIP!$A$2:$O19556,7,FALSE)</f>
        <v>Si</v>
      </c>
      <c r="I127" s="141" t="str">
        <f>VLOOKUP(E127,VIP!$A$2:$O11521,8,FALSE)</f>
        <v>Si</v>
      </c>
      <c r="J127" s="141" t="str">
        <f>VLOOKUP(E127,VIP!$A$2:$O11471,8,FALSE)</f>
        <v>Si</v>
      </c>
      <c r="K127" s="141" t="str">
        <f>VLOOKUP(E127,VIP!$A$2:$O15045,6,0)</f>
        <v>SI</v>
      </c>
      <c r="L127" s="142" t="s">
        <v>2438</v>
      </c>
      <c r="M127" s="98" t="s">
        <v>2442</v>
      </c>
      <c r="N127" s="98" t="s">
        <v>2449</v>
      </c>
      <c r="O127" s="141" t="s">
        <v>2466</v>
      </c>
      <c r="P127" s="141"/>
      <c r="Q127" s="98" t="s">
        <v>2438</v>
      </c>
    </row>
    <row r="128" spans="1:17" ht="17.399999999999999" x14ac:dyDescent="0.3">
      <c r="A128" s="141" t="str">
        <f>VLOOKUP(E128,'LISTADO ATM'!$A$2:$C$902,3,0)</f>
        <v>DISTRITO NACIONAL</v>
      </c>
      <c r="B128" s="138">
        <v>3335966043</v>
      </c>
      <c r="C128" s="99">
        <v>44402.581620370373</v>
      </c>
      <c r="D128" s="99" t="s">
        <v>2465</v>
      </c>
      <c r="E128" s="133">
        <v>234</v>
      </c>
      <c r="F128" s="141" t="str">
        <f>VLOOKUP(E128,VIP!$A$2:$O14622,2,0)</f>
        <v>DRBR234</v>
      </c>
      <c r="G128" s="141" t="str">
        <f>VLOOKUP(E128,'LISTADO ATM'!$A$2:$B$901,2,0)</f>
        <v xml:space="preserve">ATM Oficina Boca Chica I </v>
      </c>
      <c r="H128" s="141" t="str">
        <f>VLOOKUP(E128,VIP!$A$2:$O19583,7,FALSE)</f>
        <v>Si</v>
      </c>
      <c r="I128" s="141" t="str">
        <f>VLOOKUP(E128,VIP!$A$2:$O11548,8,FALSE)</f>
        <v>Si</v>
      </c>
      <c r="J128" s="141" t="str">
        <f>VLOOKUP(E128,VIP!$A$2:$O11498,8,FALSE)</f>
        <v>Si</v>
      </c>
      <c r="K128" s="141" t="str">
        <f>VLOOKUP(E128,VIP!$A$2:$O15072,6,0)</f>
        <v>NO</v>
      </c>
      <c r="L128" s="142" t="s">
        <v>2438</v>
      </c>
      <c r="M128" s="98" t="s">
        <v>2442</v>
      </c>
      <c r="N128" s="98" t="s">
        <v>2449</v>
      </c>
      <c r="O128" s="141" t="s">
        <v>2466</v>
      </c>
      <c r="P128" s="141"/>
      <c r="Q128" s="98" t="s">
        <v>2438</v>
      </c>
    </row>
    <row r="129" spans="1:17" ht="17.399999999999999" x14ac:dyDescent="0.3">
      <c r="A129" s="141" t="str">
        <f>VLOOKUP(E129,'LISTADO ATM'!$A$2:$C$902,3,0)</f>
        <v>DISTRITO NACIONAL</v>
      </c>
      <c r="B129" s="138">
        <v>3335966016</v>
      </c>
      <c r="C129" s="99">
        <v>44402.377870370372</v>
      </c>
      <c r="D129" s="99" t="s">
        <v>2445</v>
      </c>
      <c r="E129" s="133">
        <v>267</v>
      </c>
      <c r="F129" s="141" t="str">
        <f>VLOOKUP(E129,VIP!$A$2:$O14613,2,0)</f>
        <v>DRBR267</v>
      </c>
      <c r="G129" s="141" t="str">
        <f>VLOOKUP(E129,'LISTADO ATM'!$A$2:$B$901,2,0)</f>
        <v xml:space="preserve">ATM Centro de Caja México </v>
      </c>
      <c r="H129" s="141" t="str">
        <f>VLOOKUP(E129,VIP!$A$2:$O19574,7,FALSE)</f>
        <v>Si</v>
      </c>
      <c r="I129" s="141" t="str">
        <f>VLOOKUP(E129,VIP!$A$2:$O11539,8,FALSE)</f>
        <v>Si</v>
      </c>
      <c r="J129" s="141" t="str">
        <f>VLOOKUP(E129,VIP!$A$2:$O11489,8,FALSE)</f>
        <v>Si</v>
      </c>
      <c r="K129" s="141" t="str">
        <f>VLOOKUP(E129,VIP!$A$2:$O15063,6,0)</f>
        <v>NO</v>
      </c>
      <c r="L129" s="142" t="s">
        <v>2438</v>
      </c>
      <c r="M129" s="98" t="s">
        <v>2442</v>
      </c>
      <c r="N129" s="98" t="s">
        <v>2449</v>
      </c>
      <c r="O129" s="141" t="s">
        <v>2450</v>
      </c>
      <c r="P129" s="141"/>
      <c r="Q129" s="98" t="s">
        <v>2438</v>
      </c>
    </row>
    <row r="130" spans="1:17" ht="17.399999999999999" x14ac:dyDescent="0.3">
      <c r="A130" s="141" t="str">
        <f>VLOOKUP(E130,'LISTADO ATM'!$A$2:$C$902,3,0)</f>
        <v>DISTRITO NACIONAL</v>
      </c>
      <c r="B130" s="138">
        <v>3335966018</v>
      </c>
      <c r="C130" s="99">
        <v>44402.383356481485</v>
      </c>
      <c r="D130" s="99" t="s">
        <v>2445</v>
      </c>
      <c r="E130" s="133">
        <v>300</v>
      </c>
      <c r="F130" s="141" t="str">
        <f>VLOOKUP(E130,VIP!$A$2:$O14612,2,0)</f>
        <v>DRBR300</v>
      </c>
      <c r="G130" s="141" t="str">
        <f>VLOOKUP(E130,'LISTADO ATM'!$A$2:$B$901,2,0)</f>
        <v xml:space="preserve">ATM S/M Aprezio Los Guaricanos </v>
      </c>
      <c r="H130" s="141" t="str">
        <f>VLOOKUP(E130,VIP!$A$2:$O19573,7,FALSE)</f>
        <v>Si</v>
      </c>
      <c r="I130" s="141" t="str">
        <f>VLOOKUP(E130,VIP!$A$2:$O11538,8,FALSE)</f>
        <v>Si</v>
      </c>
      <c r="J130" s="141" t="str">
        <f>VLOOKUP(E130,VIP!$A$2:$O11488,8,FALSE)</f>
        <v>Si</v>
      </c>
      <c r="K130" s="141" t="str">
        <f>VLOOKUP(E130,VIP!$A$2:$O15062,6,0)</f>
        <v>NO</v>
      </c>
      <c r="L130" s="142" t="s">
        <v>2438</v>
      </c>
      <c r="M130" s="98" t="s">
        <v>2442</v>
      </c>
      <c r="N130" s="98" t="s">
        <v>2449</v>
      </c>
      <c r="O130" s="141" t="s">
        <v>2450</v>
      </c>
      <c r="P130" s="141"/>
      <c r="Q130" s="98" t="s">
        <v>2438</v>
      </c>
    </row>
    <row r="131" spans="1:17" ht="17.399999999999999" x14ac:dyDescent="0.3">
      <c r="A131" s="141" t="str">
        <f>VLOOKUP(E131,'LISTADO ATM'!$A$2:$C$902,3,0)</f>
        <v>DISTRITO NACIONAL</v>
      </c>
      <c r="B131" s="138">
        <v>3335965893</v>
      </c>
      <c r="C131" s="99">
        <v>44401.694699074076</v>
      </c>
      <c r="D131" s="99" t="s">
        <v>2465</v>
      </c>
      <c r="E131" s="133">
        <v>347</v>
      </c>
      <c r="F131" s="141" t="str">
        <f>VLOOKUP(E131,VIP!$A$2:$O14647,2,0)</f>
        <v>DRBR347</v>
      </c>
      <c r="G131" s="141" t="str">
        <f>VLOOKUP(E131,'LISTADO ATM'!$A$2:$B$901,2,0)</f>
        <v>ATM Patio de Colombia</v>
      </c>
      <c r="H131" s="141" t="str">
        <f>VLOOKUP(E131,VIP!$A$2:$O19608,7,FALSE)</f>
        <v>N/A</v>
      </c>
      <c r="I131" s="141" t="str">
        <f>VLOOKUP(E131,VIP!$A$2:$O11573,8,FALSE)</f>
        <v>N/A</v>
      </c>
      <c r="J131" s="141" t="str">
        <f>VLOOKUP(E131,VIP!$A$2:$O11523,8,FALSE)</f>
        <v>N/A</v>
      </c>
      <c r="K131" s="141" t="str">
        <f>VLOOKUP(E131,VIP!$A$2:$O15097,6,0)</f>
        <v>N/A</v>
      </c>
      <c r="L131" s="142" t="s">
        <v>2438</v>
      </c>
      <c r="M131" s="98" t="s">
        <v>2442</v>
      </c>
      <c r="N131" s="98" t="s">
        <v>2449</v>
      </c>
      <c r="O131" s="141" t="s">
        <v>2466</v>
      </c>
      <c r="P131" s="141"/>
      <c r="Q131" s="98" t="s">
        <v>2438</v>
      </c>
    </row>
    <row r="132" spans="1:17" ht="17.399999999999999" x14ac:dyDescent="0.3">
      <c r="A132" s="141" t="str">
        <f>VLOOKUP(E132,'LISTADO ATM'!$A$2:$C$902,3,0)</f>
        <v>ESTE</v>
      </c>
      <c r="B132" s="138" t="s">
        <v>2623</v>
      </c>
      <c r="C132" s="99">
        <v>44402.253136574072</v>
      </c>
      <c r="D132" s="99" t="s">
        <v>2445</v>
      </c>
      <c r="E132" s="133">
        <v>368</v>
      </c>
      <c r="F132" s="141" t="str">
        <f>VLOOKUP(E132,VIP!$A$2:$O14596,2,0)</f>
        <v xml:space="preserve">DRBR368 </v>
      </c>
      <c r="G132" s="141" t="str">
        <f>VLOOKUP(E132,'LISTADO ATM'!$A$2:$B$901,2,0)</f>
        <v>ATM Ayuntamiento Peralvillo</v>
      </c>
      <c r="H132" s="141" t="str">
        <f>VLOOKUP(E132,VIP!$A$2:$O19557,7,FALSE)</f>
        <v>N/A</v>
      </c>
      <c r="I132" s="141" t="str">
        <f>VLOOKUP(E132,VIP!$A$2:$O11522,8,FALSE)</f>
        <v>N/A</v>
      </c>
      <c r="J132" s="141" t="str">
        <f>VLOOKUP(E132,VIP!$A$2:$O11472,8,FALSE)</f>
        <v>N/A</v>
      </c>
      <c r="K132" s="141" t="str">
        <f>VLOOKUP(E132,VIP!$A$2:$O15046,6,0)</f>
        <v>N/A</v>
      </c>
      <c r="L132" s="142" t="s">
        <v>2438</v>
      </c>
      <c r="M132" s="98" t="s">
        <v>2442</v>
      </c>
      <c r="N132" s="98" t="s">
        <v>2449</v>
      </c>
      <c r="O132" s="141" t="s">
        <v>2450</v>
      </c>
      <c r="P132" s="141"/>
      <c r="Q132" s="98" t="s">
        <v>2438</v>
      </c>
    </row>
    <row r="133" spans="1:17" ht="17.399999999999999" x14ac:dyDescent="0.3">
      <c r="A133" s="141" t="str">
        <f>VLOOKUP(E133,'LISTADO ATM'!$A$2:$C$902,3,0)</f>
        <v>NORTE</v>
      </c>
      <c r="B133" s="138">
        <v>3335966039</v>
      </c>
      <c r="C133" s="99">
        <v>44402.559224537035</v>
      </c>
      <c r="D133" s="99" t="s">
        <v>2594</v>
      </c>
      <c r="E133" s="133">
        <v>383</v>
      </c>
      <c r="F133" s="141" t="str">
        <f>VLOOKUP(E133,VIP!$A$2:$O14625,2,0)</f>
        <v>DRBR383</v>
      </c>
      <c r="G133" s="141" t="str">
        <f>VLOOKUP(E133,'LISTADO ATM'!$A$2:$B$901,2,0)</f>
        <v>ATM S/M Daniel (Dajabón)</v>
      </c>
      <c r="H133" s="141" t="str">
        <f>VLOOKUP(E133,VIP!$A$2:$O19586,7,FALSE)</f>
        <v>N/A</v>
      </c>
      <c r="I133" s="141" t="str">
        <f>VLOOKUP(E133,VIP!$A$2:$O11551,8,FALSE)</f>
        <v>N/A</v>
      </c>
      <c r="J133" s="141" t="str">
        <f>VLOOKUP(E133,VIP!$A$2:$O11501,8,FALSE)</f>
        <v>N/A</v>
      </c>
      <c r="K133" s="141" t="str">
        <f>VLOOKUP(E133,VIP!$A$2:$O15075,6,0)</f>
        <v>N/A</v>
      </c>
      <c r="L133" s="142" t="s">
        <v>2438</v>
      </c>
      <c r="M133" s="98" t="s">
        <v>2442</v>
      </c>
      <c r="N133" s="98" t="s">
        <v>2449</v>
      </c>
      <c r="O133" s="141" t="s">
        <v>2597</v>
      </c>
      <c r="P133" s="141"/>
      <c r="Q133" s="98" t="s">
        <v>2438</v>
      </c>
    </row>
    <row r="134" spans="1:17" ht="17.399999999999999" x14ac:dyDescent="0.3">
      <c r="A134" s="141" t="str">
        <f>VLOOKUP(E134,'LISTADO ATM'!$A$2:$C$902,3,0)</f>
        <v>NORTE</v>
      </c>
      <c r="B134" s="138" t="s">
        <v>2688</v>
      </c>
      <c r="C134" s="99">
        <v>44402.664664351854</v>
      </c>
      <c r="D134" s="99" t="s">
        <v>2465</v>
      </c>
      <c r="E134" s="133">
        <v>395</v>
      </c>
      <c r="F134" s="141" t="str">
        <f>VLOOKUP(E134,VIP!$A$2:$O14635,2,0)</f>
        <v>DRBR395</v>
      </c>
      <c r="G134" s="141" t="str">
        <f>VLOOKUP(E134,'LISTADO ATM'!$A$2:$B$901,2,0)</f>
        <v xml:space="preserve">ATM UNP Sabana Iglesia </v>
      </c>
      <c r="H134" s="141" t="str">
        <f>VLOOKUP(E134,VIP!$A$2:$O19596,7,FALSE)</f>
        <v>Si</v>
      </c>
      <c r="I134" s="141" t="str">
        <f>VLOOKUP(E134,VIP!$A$2:$O11561,8,FALSE)</f>
        <v>Si</v>
      </c>
      <c r="J134" s="141" t="str">
        <f>VLOOKUP(E134,VIP!$A$2:$O11511,8,FALSE)</f>
        <v>Si</v>
      </c>
      <c r="K134" s="141" t="str">
        <f>VLOOKUP(E134,VIP!$A$2:$O15085,6,0)</f>
        <v>NO</v>
      </c>
      <c r="L134" s="142" t="s">
        <v>2438</v>
      </c>
      <c r="M134" s="98" t="s">
        <v>2442</v>
      </c>
      <c r="N134" s="98" t="s">
        <v>2449</v>
      </c>
      <c r="O134" s="141" t="s">
        <v>2466</v>
      </c>
      <c r="P134" s="141"/>
      <c r="Q134" s="98" t="s">
        <v>2438</v>
      </c>
    </row>
    <row r="135" spans="1:17" ht="17.399999999999999" x14ac:dyDescent="0.3">
      <c r="A135" s="141" t="str">
        <f>VLOOKUP(E135,'LISTADO ATM'!$A$2:$C$902,3,0)</f>
        <v>DISTRITO NACIONAL</v>
      </c>
      <c r="B135" s="138">
        <v>3335965965</v>
      </c>
      <c r="C135" s="99">
        <v>44401.937719907408</v>
      </c>
      <c r="D135" s="99" t="s">
        <v>2445</v>
      </c>
      <c r="E135" s="133">
        <v>406</v>
      </c>
      <c r="F135" s="141" t="str">
        <f>VLOOKUP(E135,VIP!$A$2:$O14588,2,0)</f>
        <v>DRBR406</v>
      </c>
      <c r="G135" s="141" t="str">
        <f>VLOOKUP(E135,'LISTADO ATM'!$A$2:$B$901,2,0)</f>
        <v xml:space="preserve">ATM UNP Plaza Lama Máximo Gómez </v>
      </c>
      <c r="H135" s="141" t="str">
        <f>VLOOKUP(E135,VIP!$A$2:$O19549,7,FALSE)</f>
        <v>Si</v>
      </c>
      <c r="I135" s="141" t="str">
        <f>VLOOKUP(E135,VIP!$A$2:$O11514,8,FALSE)</f>
        <v>Si</v>
      </c>
      <c r="J135" s="141" t="str">
        <f>VLOOKUP(E135,VIP!$A$2:$O11464,8,FALSE)</f>
        <v>Si</v>
      </c>
      <c r="K135" s="141" t="str">
        <f>VLOOKUP(E135,VIP!$A$2:$O15038,6,0)</f>
        <v>SI</v>
      </c>
      <c r="L135" s="142" t="s">
        <v>2438</v>
      </c>
      <c r="M135" s="98" t="s">
        <v>2442</v>
      </c>
      <c r="N135" s="98" t="s">
        <v>2449</v>
      </c>
      <c r="O135" s="141" t="s">
        <v>2450</v>
      </c>
      <c r="P135" s="141"/>
      <c r="Q135" s="98" t="s">
        <v>2438</v>
      </c>
    </row>
    <row r="136" spans="1:17" ht="17.399999999999999" x14ac:dyDescent="0.3">
      <c r="A136" s="141" t="str">
        <f>VLOOKUP(E136,'LISTADO ATM'!$A$2:$C$902,3,0)</f>
        <v>DISTRITO NACIONAL</v>
      </c>
      <c r="B136" s="138" t="s">
        <v>2666</v>
      </c>
      <c r="C136" s="99">
        <v>44402.704652777778</v>
      </c>
      <c r="D136" s="99" t="s">
        <v>2445</v>
      </c>
      <c r="E136" s="133">
        <v>407</v>
      </c>
      <c r="F136" s="141" t="str">
        <f>VLOOKUP(E136,VIP!$A$2:$O14661,2,0)</f>
        <v>DRBR407</v>
      </c>
      <c r="G136" s="141" t="str">
        <f>VLOOKUP(E136,'LISTADO ATM'!$A$2:$B$901,2,0)</f>
        <v xml:space="preserve">ATM Multicentro La Sirena Villa Mella </v>
      </c>
      <c r="H136" s="141" t="str">
        <f>VLOOKUP(E136,VIP!$A$2:$O19622,7,FALSE)</f>
        <v>Si</v>
      </c>
      <c r="I136" s="141" t="str">
        <f>VLOOKUP(E136,VIP!$A$2:$O11587,8,FALSE)</f>
        <v>Si</v>
      </c>
      <c r="J136" s="141" t="str">
        <f>VLOOKUP(E136,VIP!$A$2:$O11537,8,FALSE)</f>
        <v>Si</v>
      </c>
      <c r="K136" s="141" t="str">
        <f>VLOOKUP(E136,VIP!$A$2:$O15111,6,0)</f>
        <v>NO</v>
      </c>
      <c r="L136" s="142" t="s">
        <v>2438</v>
      </c>
      <c r="M136" s="98" t="s">
        <v>2442</v>
      </c>
      <c r="N136" s="98" t="s">
        <v>2449</v>
      </c>
      <c r="O136" s="141" t="s">
        <v>2450</v>
      </c>
      <c r="P136" s="141"/>
      <c r="Q136" s="98" t="s">
        <v>2438</v>
      </c>
    </row>
    <row r="137" spans="1:17" ht="17.399999999999999" x14ac:dyDescent="0.3">
      <c r="A137" s="141" t="str">
        <f>VLOOKUP(E137,'LISTADO ATM'!$A$2:$C$902,3,0)</f>
        <v>NORTE</v>
      </c>
      <c r="B137" s="138" t="s">
        <v>2674</v>
      </c>
      <c r="C137" s="99">
        <v>44402.688842592594</v>
      </c>
      <c r="D137" s="99" t="s">
        <v>2445</v>
      </c>
      <c r="E137" s="133">
        <v>454</v>
      </c>
      <c r="F137" s="141" t="str">
        <f>VLOOKUP(E137,VIP!$A$2:$O14669,2,0)</f>
        <v>DRBR454</v>
      </c>
      <c r="G137" s="141" t="str">
        <f>VLOOKUP(E137,'LISTADO ATM'!$A$2:$B$901,2,0)</f>
        <v>ATM Partido Dajabón</v>
      </c>
      <c r="H137" s="141" t="str">
        <f>VLOOKUP(E137,VIP!$A$2:$O19630,7,FALSE)</f>
        <v>Si</v>
      </c>
      <c r="I137" s="141" t="str">
        <f>VLOOKUP(E137,VIP!$A$2:$O11595,8,FALSE)</f>
        <v>Si</v>
      </c>
      <c r="J137" s="141" t="str">
        <f>VLOOKUP(E137,VIP!$A$2:$O11545,8,FALSE)</f>
        <v>Si</v>
      </c>
      <c r="K137" s="141" t="str">
        <f>VLOOKUP(E137,VIP!$A$2:$O15119,6,0)</f>
        <v>NO</v>
      </c>
      <c r="L137" s="142" t="s">
        <v>2438</v>
      </c>
      <c r="M137" s="98" t="s">
        <v>2442</v>
      </c>
      <c r="N137" s="98" t="s">
        <v>2449</v>
      </c>
      <c r="O137" s="141" t="s">
        <v>2450</v>
      </c>
      <c r="P137" s="141"/>
      <c r="Q137" s="98" t="s">
        <v>2438</v>
      </c>
    </row>
    <row r="138" spans="1:17" ht="17.399999999999999" x14ac:dyDescent="0.3">
      <c r="A138" s="141" t="str">
        <f>VLOOKUP(E138,'LISTADO ATM'!$A$2:$C$902,3,0)</f>
        <v>NORTE</v>
      </c>
      <c r="B138" s="138" t="s">
        <v>2668</v>
      </c>
      <c r="C138" s="99">
        <v>44402.69872685185</v>
      </c>
      <c r="D138" s="99" t="s">
        <v>2594</v>
      </c>
      <c r="E138" s="133">
        <v>500</v>
      </c>
      <c r="F138" s="141" t="str">
        <f>VLOOKUP(E138,VIP!$A$2:$O14663,2,0)</f>
        <v>DRBR500</v>
      </c>
      <c r="G138" s="141" t="str">
        <f>VLOOKUP(E138,'LISTADO ATM'!$A$2:$B$901,2,0)</f>
        <v xml:space="preserve">ATM UNP Cutupú </v>
      </c>
      <c r="H138" s="141" t="str">
        <f>VLOOKUP(E138,VIP!$A$2:$O19624,7,FALSE)</f>
        <v>Si</v>
      </c>
      <c r="I138" s="141" t="str">
        <f>VLOOKUP(E138,VIP!$A$2:$O11589,8,FALSE)</f>
        <v>Si</v>
      </c>
      <c r="J138" s="141" t="str">
        <f>VLOOKUP(E138,VIP!$A$2:$O11539,8,FALSE)</f>
        <v>Si</v>
      </c>
      <c r="K138" s="141" t="str">
        <f>VLOOKUP(E138,VIP!$A$2:$O15113,6,0)</f>
        <v>NO</v>
      </c>
      <c r="L138" s="142" t="s">
        <v>2438</v>
      </c>
      <c r="M138" s="98" t="s">
        <v>2442</v>
      </c>
      <c r="N138" s="98" t="s">
        <v>2449</v>
      </c>
      <c r="O138" s="141" t="s">
        <v>2597</v>
      </c>
      <c r="P138" s="141"/>
      <c r="Q138" s="98" t="s">
        <v>2438</v>
      </c>
    </row>
    <row r="139" spans="1:17" ht="17.399999999999999" x14ac:dyDescent="0.3">
      <c r="A139" s="141" t="str">
        <f>VLOOKUP(E139,'LISTADO ATM'!$A$2:$C$902,3,0)</f>
        <v>DISTRITO NACIONAL</v>
      </c>
      <c r="B139" s="138" t="s">
        <v>2624</v>
      </c>
      <c r="C139" s="99">
        <v>44402.253159722219</v>
      </c>
      <c r="D139" s="99" t="s">
        <v>2445</v>
      </c>
      <c r="E139" s="133">
        <v>539</v>
      </c>
      <c r="F139" s="141" t="str">
        <f>VLOOKUP(E139,VIP!$A$2:$O14597,2,0)</f>
        <v>DRBR539</v>
      </c>
      <c r="G139" s="141" t="str">
        <f>VLOOKUP(E139,'LISTADO ATM'!$A$2:$B$901,2,0)</f>
        <v>ATM S/M La Cadena Los Proceres</v>
      </c>
      <c r="H139" s="141" t="str">
        <f>VLOOKUP(E139,VIP!$A$2:$O19558,7,FALSE)</f>
        <v>Si</v>
      </c>
      <c r="I139" s="141" t="str">
        <f>VLOOKUP(E139,VIP!$A$2:$O11523,8,FALSE)</f>
        <v>Si</v>
      </c>
      <c r="J139" s="141" t="str">
        <f>VLOOKUP(E139,VIP!$A$2:$O11473,8,FALSE)</f>
        <v>Si</v>
      </c>
      <c r="K139" s="141" t="str">
        <f>VLOOKUP(E139,VIP!$A$2:$O15047,6,0)</f>
        <v>NO</v>
      </c>
      <c r="L139" s="142" t="s">
        <v>2438</v>
      </c>
      <c r="M139" s="98" t="s">
        <v>2442</v>
      </c>
      <c r="N139" s="98" t="s">
        <v>2449</v>
      </c>
      <c r="O139" s="141" t="s">
        <v>2450</v>
      </c>
      <c r="P139" s="141"/>
      <c r="Q139" s="98" t="s">
        <v>2438</v>
      </c>
    </row>
    <row r="140" spans="1:17" ht="17.399999999999999" x14ac:dyDescent="0.3">
      <c r="A140" s="141" t="str">
        <f>VLOOKUP(E140,'LISTADO ATM'!$A$2:$C$902,3,0)</f>
        <v>DISTRITO NACIONAL</v>
      </c>
      <c r="B140" s="138">
        <v>3335965895</v>
      </c>
      <c r="C140" s="99">
        <v>44401.695405092592</v>
      </c>
      <c r="D140" s="99" t="s">
        <v>2465</v>
      </c>
      <c r="E140" s="133">
        <v>567</v>
      </c>
      <c r="F140" s="141" t="str">
        <f>VLOOKUP(E140,VIP!$A$2:$O14646,2,0)</f>
        <v>DRBR015</v>
      </c>
      <c r="G140" s="141" t="str">
        <f>VLOOKUP(E140,'LISTADO ATM'!$A$2:$B$901,2,0)</f>
        <v xml:space="preserve">ATM Oficina Máximo Gómez </v>
      </c>
      <c r="H140" s="141" t="str">
        <f>VLOOKUP(E140,VIP!$A$2:$O19607,7,FALSE)</f>
        <v>Si</v>
      </c>
      <c r="I140" s="141" t="str">
        <f>VLOOKUP(E140,VIP!$A$2:$O11572,8,FALSE)</f>
        <v>Si</v>
      </c>
      <c r="J140" s="141" t="str">
        <f>VLOOKUP(E140,VIP!$A$2:$O11522,8,FALSE)</f>
        <v>Si</v>
      </c>
      <c r="K140" s="141" t="str">
        <f>VLOOKUP(E140,VIP!$A$2:$O15096,6,0)</f>
        <v>NO</v>
      </c>
      <c r="L140" s="142" t="s">
        <v>2438</v>
      </c>
      <c r="M140" s="98" t="s">
        <v>2442</v>
      </c>
      <c r="N140" s="98" t="s">
        <v>2449</v>
      </c>
      <c r="O140" s="141" t="s">
        <v>2466</v>
      </c>
      <c r="P140" s="141"/>
      <c r="Q140" s="98" t="s">
        <v>2438</v>
      </c>
    </row>
    <row r="141" spans="1:17" ht="17.399999999999999" x14ac:dyDescent="0.3">
      <c r="A141" s="141" t="str">
        <f>VLOOKUP(E141,'LISTADO ATM'!$A$2:$C$902,3,0)</f>
        <v>DISTRITO NACIONAL</v>
      </c>
      <c r="B141" s="138">
        <v>3335965933</v>
      </c>
      <c r="C141" s="99">
        <v>44401.804791666669</v>
      </c>
      <c r="D141" s="99" t="s">
        <v>2445</v>
      </c>
      <c r="E141" s="133">
        <v>572</v>
      </c>
      <c r="F141" s="141" t="str">
        <f>VLOOKUP(E141,VIP!$A$2:$O14618,2,0)</f>
        <v>DRBR174</v>
      </c>
      <c r="G141" s="141" t="str">
        <f>VLOOKUP(E141,'LISTADO ATM'!$A$2:$B$901,2,0)</f>
        <v xml:space="preserve">ATM Olé Ovando </v>
      </c>
      <c r="H141" s="141" t="str">
        <f>VLOOKUP(E141,VIP!$A$2:$O19579,7,FALSE)</f>
        <v>Si</v>
      </c>
      <c r="I141" s="141" t="str">
        <f>VLOOKUP(E141,VIP!$A$2:$O11544,8,FALSE)</f>
        <v>Si</v>
      </c>
      <c r="J141" s="141" t="str">
        <f>VLOOKUP(E141,VIP!$A$2:$O11494,8,FALSE)</f>
        <v>Si</v>
      </c>
      <c r="K141" s="141" t="str">
        <f>VLOOKUP(E141,VIP!$A$2:$O15068,6,0)</f>
        <v>NO</v>
      </c>
      <c r="L141" s="142" t="s">
        <v>2438</v>
      </c>
      <c r="M141" s="98" t="s">
        <v>2442</v>
      </c>
      <c r="N141" s="98" t="s">
        <v>2449</v>
      </c>
      <c r="O141" s="141" t="s">
        <v>2450</v>
      </c>
      <c r="P141" s="141"/>
      <c r="Q141" s="98" t="s">
        <v>2438</v>
      </c>
    </row>
    <row r="142" spans="1:17" ht="17.399999999999999" x14ac:dyDescent="0.3">
      <c r="A142" s="141" t="str">
        <f>VLOOKUP(E142,'LISTADO ATM'!$A$2:$C$902,3,0)</f>
        <v>DISTRITO NACIONAL</v>
      </c>
      <c r="B142" s="138">
        <v>3335965451</v>
      </c>
      <c r="C142" s="99">
        <v>44400.724178240744</v>
      </c>
      <c r="D142" s="99" t="s">
        <v>2445</v>
      </c>
      <c r="E142" s="133">
        <v>578</v>
      </c>
      <c r="F142" s="141" t="str">
        <f>VLOOKUP(E142,VIP!$A$2:$O14575,2,0)</f>
        <v>DRBR324</v>
      </c>
      <c r="G142" s="141" t="str">
        <f>VLOOKUP(E142,'LISTADO ATM'!$A$2:$B$901,2,0)</f>
        <v xml:space="preserve">ATM Procuraduría General de la República </v>
      </c>
      <c r="H142" s="141" t="str">
        <f>VLOOKUP(E142,VIP!$A$2:$O19536,7,FALSE)</f>
        <v>Si</v>
      </c>
      <c r="I142" s="141" t="str">
        <f>VLOOKUP(E142,VIP!$A$2:$O11501,8,FALSE)</f>
        <v>No</v>
      </c>
      <c r="J142" s="141" t="str">
        <f>VLOOKUP(E142,VIP!$A$2:$O11451,8,FALSE)</f>
        <v>No</v>
      </c>
      <c r="K142" s="141" t="str">
        <f>VLOOKUP(E142,VIP!$A$2:$O15025,6,0)</f>
        <v>NO</v>
      </c>
      <c r="L142" s="142" t="s">
        <v>2438</v>
      </c>
      <c r="M142" s="98" t="s">
        <v>2442</v>
      </c>
      <c r="N142" s="98" t="s">
        <v>2595</v>
      </c>
      <c r="O142" s="141" t="s">
        <v>2450</v>
      </c>
      <c r="P142" s="141"/>
      <c r="Q142" s="98" t="s">
        <v>2438</v>
      </c>
    </row>
    <row r="143" spans="1:17" ht="17.399999999999999" x14ac:dyDescent="0.3">
      <c r="A143" s="141" t="str">
        <f>VLOOKUP(E143,'LISTADO ATM'!$A$2:$C$902,3,0)</f>
        <v>DISTRITO NACIONAL</v>
      </c>
      <c r="B143" s="138">
        <v>3335965452</v>
      </c>
      <c r="C143" s="99">
        <v>44400.725590277776</v>
      </c>
      <c r="D143" s="99" t="s">
        <v>2445</v>
      </c>
      <c r="E143" s="133">
        <v>611</v>
      </c>
      <c r="F143" s="141" t="str">
        <f>VLOOKUP(E143,VIP!$A$2:$O14574,2,0)</f>
        <v>DRBR611</v>
      </c>
      <c r="G143" s="141" t="str">
        <f>VLOOKUP(E143,'LISTADO ATM'!$A$2:$B$901,2,0)</f>
        <v xml:space="preserve">ATM DGII Sede Central </v>
      </c>
      <c r="H143" s="141" t="str">
        <f>VLOOKUP(E143,VIP!$A$2:$O19535,7,FALSE)</f>
        <v>Si</v>
      </c>
      <c r="I143" s="141" t="str">
        <f>VLOOKUP(E143,VIP!$A$2:$O11500,8,FALSE)</f>
        <v>Si</v>
      </c>
      <c r="J143" s="141" t="str">
        <f>VLOOKUP(E143,VIP!$A$2:$O11450,8,FALSE)</f>
        <v>Si</v>
      </c>
      <c r="K143" s="141" t="str">
        <f>VLOOKUP(E143,VIP!$A$2:$O15024,6,0)</f>
        <v>NO</v>
      </c>
      <c r="L143" s="142" t="s">
        <v>2438</v>
      </c>
      <c r="M143" s="98" t="s">
        <v>2442</v>
      </c>
      <c r="N143" s="98" t="s">
        <v>2595</v>
      </c>
      <c r="O143" s="141" t="s">
        <v>2450</v>
      </c>
      <c r="P143" s="141"/>
      <c r="Q143" s="98" t="s">
        <v>2438</v>
      </c>
    </row>
    <row r="144" spans="1:17" ht="17.399999999999999" x14ac:dyDescent="0.3">
      <c r="A144" s="141" t="str">
        <f>VLOOKUP(E144,'LISTADO ATM'!$A$2:$C$902,3,0)</f>
        <v>ESTE</v>
      </c>
      <c r="B144" s="138" t="s">
        <v>2676</v>
      </c>
      <c r="C144" s="99">
        <v>44402.685694444444</v>
      </c>
      <c r="D144" s="99" t="s">
        <v>2445</v>
      </c>
      <c r="E144" s="133">
        <v>673</v>
      </c>
      <c r="F144" s="141" t="str">
        <f>VLOOKUP(E144,VIP!$A$2:$O14671,2,0)</f>
        <v>DRBR673</v>
      </c>
      <c r="G144" s="141" t="str">
        <f>VLOOKUP(E144,'LISTADO ATM'!$A$2:$B$901,2,0)</f>
        <v>ATM Clínica Dr. Cruz Jiminián</v>
      </c>
      <c r="H144" s="141" t="str">
        <f>VLOOKUP(E144,VIP!$A$2:$O19632,7,FALSE)</f>
        <v>Si</v>
      </c>
      <c r="I144" s="141" t="str">
        <f>VLOOKUP(E144,VIP!$A$2:$O11597,8,FALSE)</f>
        <v>Si</v>
      </c>
      <c r="J144" s="141" t="str">
        <f>VLOOKUP(E144,VIP!$A$2:$O11547,8,FALSE)</f>
        <v>Si</v>
      </c>
      <c r="K144" s="141" t="str">
        <f>VLOOKUP(E144,VIP!$A$2:$O15121,6,0)</f>
        <v>NO</v>
      </c>
      <c r="L144" s="142" t="s">
        <v>2438</v>
      </c>
      <c r="M144" s="98" t="s">
        <v>2442</v>
      </c>
      <c r="N144" s="98" t="s">
        <v>2449</v>
      </c>
      <c r="O144" s="141" t="s">
        <v>2450</v>
      </c>
      <c r="P144" s="141"/>
      <c r="Q144" s="98" t="s">
        <v>2438</v>
      </c>
    </row>
    <row r="145" spans="1:17" ht="17.399999999999999" x14ac:dyDescent="0.3">
      <c r="A145" s="141" t="str">
        <f>VLOOKUP(E145,'LISTADO ATM'!$A$2:$C$902,3,0)</f>
        <v>DISTRITO NACIONAL</v>
      </c>
      <c r="B145" s="138">
        <v>3335965885</v>
      </c>
      <c r="C145" s="99">
        <v>44401.687662037039</v>
      </c>
      <c r="D145" s="99" t="s">
        <v>2445</v>
      </c>
      <c r="E145" s="133">
        <v>676</v>
      </c>
      <c r="F145" s="141" t="str">
        <f>VLOOKUP(E145,VIP!$A$2:$O14651,2,0)</f>
        <v>DRBR676</v>
      </c>
      <c r="G145" s="141" t="str">
        <f>VLOOKUP(E145,'LISTADO ATM'!$A$2:$B$901,2,0)</f>
        <v>ATM S/M Bravo Colina Del Oeste</v>
      </c>
      <c r="H145" s="141" t="str">
        <f>VLOOKUP(E145,VIP!$A$2:$O19612,7,FALSE)</f>
        <v>Si</v>
      </c>
      <c r="I145" s="141" t="str">
        <f>VLOOKUP(E145,VIP!$A$2:$O11577,8,FALSE)</f>
        <v>Si</v>
      </c>
      <c r="J145" s="141" t="str">
        <f>VLOOKUP(E145,VIP!$A$2:$O11527,8,FALSE)</f>
        <v>Si</v>
      </c>
      <c r="K145" s="141" t="str">
        <f>VLOOKUP(E145,VIP!$A$2:$O15101,6,0)</f>
        <v>NO</v>
      </c>
      <c r="L145" s="142" t="s">
        <v>2438</v>
      </c>
      <c r="M145" s="98" t="s">
        <v>2442</v>
      </c>
      <c r="N145" s="98" t="s">
        <v>2449</v>
      </c>
      <c r="O145" s="141" t="s">
        <v>2450</v>
      </c>
      <c r="P145" s="141"/>
      <c r="Q145" s="98" t="s">
        <v>2438</v>
      </c>
    </row>
    <row r="146" spans="1:17" ht="17.399999999999999" x14ac:dyDescent="0.3">
      <c r="A146" s="141" t="str">
        <f>VLOOKUP(E146,'LISTADO ATM'!$A$2:$C$902,3,0)</f>
        <v>DISTRITO NACIONAL</v>
      </c>
      <c r="B146" s="138" t="s">
        <v>2648</v>
      </c>
      <c r="C146" s="99">
        <v>44402.746342592596</v>
      </c>
      <c r="D146" s="99" t="s">
        <v>2445</v>
      </c>
      <c r="E146" s="133">
        <v>684</v>
      </c>
      <c r="F146" s="141" t="str">
        <f>VLOOKUP(E146,VIP!$A$2:$O14643,2,0)</f>
        <v>DRBR684</v>
      </c>
      <c r="G146" s="141" t="str">
        <f>VLOOKUP(E146,'LISTADO ATM'!$A$2:$B$901,2,0)</f>
        <v>ATM Estación Texaco Prolongación 27 Febrero</v>
      </c>
      <c r="H146" s="141" t="str">
        <f>VLOOKUP(E146,VIP!$A$2:$O19604,7,FALSE)</f>
        <v>NO</v>
      </c>
      <c r="I146" s="141" t="str">
        <f>VLOOKUP(E146,VIP!$A$2:$O11569,8,FALSE)</f>
        <v>NO</v>
      </c>
      <c r="J146" s="141" t="str">
        <f>VLOOKUP(E146,VIP!$A$2:$O11519,8,FALSE)</f>
        <v>NO</v>
      </c>
      <c r="K146" s="141" t="str">
        <f>VLOOKUP(E146,VIP!$A$2:$O15093,6,0)</f>
        <v>NO</v>
      </c>
      <c r="L146" s="142" t="s">
        <v>2438</v>
      </c>
      <c r="M146" s="98" t="s">
        <v>2442</v>
      </c>
      <c r="N146" s="98" t="s">
        <v>2449</v>
      </c>
      <c r="O146" s="141" t="s">
        <v>2450</v>
      </c>
      <c r="P146" s="141"/>
      <c r="Q146" s="98" t="s">
        <v>2438</v>
      </c>
    </row>
    <row r="147" spans="1:17" ht="17.399999999999999" x14ac:dyDescent="0.3">
      <c r="A147" s="141" t="str">
        <f>VLOOKUP(E147,'LISTADO ATM'!$A$2:$C$902,3,0)</f>
        <v>DISTRITO NACIONAL</v>
      </c>
      <c r="B147" s="138">
        <v>3335965927</v>
      </c>
      <c r="C147" s="99">
        <v>44401.779756944445</v>
      </c>
      <c r="D147" s="99" t="s">
        <v>2445</v>
      </c>
      <c r="E147" s="133">
        <v>821</v>
      </c>
      <c r="F147" s="141" t="str">
        <f>VLOOKUP(E147,VIP!$A$2:$O14624,2,0)</f>
        <v>DRBR821</v>
      </c>
      <c r="G147" s="141" t="str">
        <f>VLOOKUP(E147,'LISTADO ATM'!$A$2:$B$901,2,0)</f>
        <v xml:space="preserve">ATM S/M Bravo Churchill </v>
      </c>
      <c r="H147" s="141" t="str">
        <f>VLOOKUP(E147,VIP!$A$2:$O19585,7,FALSE)</f>
        <v>Si</v>
      </c>
      <c r="I147" s="141" t="str">
        <f>VLOOKUP(E147,VIP!$A$2:$O11550,8,FALSE)</f>
        <v>No</v>
      </c>
      <c r="J147" s="141" t="str">
        <f>VLOOKUP(E147,VIP!$A$2:$O11500,8,FALSE)</f>
        <v>No</v>
      </c>
      <c r="K147" s="141" t="str">
        <f>VLOOKUP(E147,VIP!$A$2:$O15074,6,0)</f>
        <v>SI</v>
      </c>
      <c r="L147" s="142" t="s">
        <v>2438</v>
      </c>
      <c r="M147" s="98" t="s">
        <v>2442</v>
      </c>
      <c r="N147" s="98" t="s">
        <v>2449</v>
      </c>
      <c r="O147" s="141" t="s">
        <v>2450</v>
      </c>
      <c r="P147" s="141"/>
      <c r="Q147" s="98" t="s">
        <v>2438</v>
      </c>
    </row>
    <row r="148" spans="1:17" ht="17.399999999999999" x14ac:dyDescent="0.3">
      <c r="A148" s="141" t="str">
        <f>VLOOKUP(E148,'LISTADO ATM'!$A$2:$C$902,3,0)</f>
        <v>SUR</v>
      </c>
      <c r="B148" s="138" t="s">
        <v>2646</v>
      </c>
      <c r="C148" s="99">
        <v>44402.774722222224</v>
      </c>
      <c r="D148" s="99" t="s">
        <v>2445</v>
      </c>
      <c r="E148" s="133">
        <v>825</v>
      </c>
      <c r="F148" s="141" t="str">
        <f>VLOOKUP(E148,VIP!$A$2:$O14640,2,0)</f>
        <v>DRBR825</v>
      </c>
      <c r="G148" s="141" t="str">
        <f>VLOOKUP(E148,'LISTADO ATM'!$A$2:$B$901,2,0)</f>
        <v xml:space="preserve">ATM Estacion Eco Cibeles (Las Matas de Farfán) </v>
      </c>
      <c r="H148" s="141" t="str">
        <f>VLOOKUP(E148,VIP!$A$2:$O19601,7,FALSE)</f>
        <v>Si</v>
      </c>
      <c r="I148" s="141" t="str">
        <f>VLOOKUP(E148,VIP!$A$2:$O11566,8,FALSE)</f>
        <v>Si</v>
      </c>
      <c r="J148" s="141" t="str">
        <f>VLOOKUP(E148,VIP!$A$2:$O11516,8,FALSE)</f>
        <v>Si</v>
      </c>
      <c r="K148" s="141" t="str">
        <f>VLOOKUP(E148,VIP!$A$2:$O15090,6,0)</f>
        <v>NO</v>
      </c>
      <c r="L148" s="142" t="s">
        <v>2438</v>
      </c>
      <c r="M148" s="98" t="s">
        <v>2442</v>
      </c>
      <c r="N148" s="98" t="s">
        <v>2449</v>
      </c>
      <c r="O148" s="141" t="s">
        <v>2450</v>
      </c>
      <c r="P148" s="141"/>
      <c r="Q148" s="98" t="s">
        <v>2438</v>
      </c>
    </row>
    <row r="149" spans="1:17" ht="17.399999999999999" x14ac:dyDescent="0.3">
      <c r="A149" s="141" t="str">
        <f>VLOOKUP(E149,'LISTADO ATM'!$A$2:$C$902,3,0)</f>
        <v>DISTRITO NACIONAL</v>
      </c>
      <c r="B149" s="138">
        <v>3335965897</v>
      </c>
      <c r="C149" s="99">
        <v>44401.698599537034</v>
      </c>
      <c r="D149" s="99" t="s">
        <v>2445</v>
      </c>
      <c r="E149" s="133">
        <v>879</v>
      </c>
      <c r="F149" s="141" t="str">
        <f>VLOOKUP(E149,VIP!$A$2:$O14644,2,0)</f>
        <v>DRBR879</v>
      </c>
      <c r="G149" s="141" t="str">
        <f>VLOOKUP(E149,'LISTADO ATM'!$A$2:$B$901,2,0)</f>
        <v xml:space="preserve">ATM Plaza Metropolitana </v>
      </c>
      <c r="H149" s="141" t="str">
        <f>VLOOKUP(E149,VIP!$A$2:$O19605,7,FALSE)</f>
        <v>Si</v>
      </c>
      <c r="I149" s="141" t="str">
        <f>VLOOKUP(E149,VIP!$A$2:$O11570,8,FALSE)</f>
        <v>Si</v>
      </c>
      <c r="J149" s="141" t="str">
        <f>VLOOKUP(E149,VIP!$A$2:$O11520,8,FALSE)</f>
        <v>Si</v>
      </c>
      <c r="K149" s="141" t="str">
        <f>VLOOKUP(E149,VIP!$A$2:$O15094,6,0)</f>
        <v>NO</v>
      </c>
      <c r="L149" s="142" t="s">
        <v>2438</v>
      </c>
      <c r="M149" s="98" t="s">
        <v>2442</v>
      </c>
      <c r="N149" s="98" t="s">
        <v>2449</v>
      </c>
      <c r="O149" s="141" t="s">
        <v>2450</v>
      </c>
      <c r="P149" s="141"/>
      <c r="Q149" s="98" t="s">
        <v>2438</v>
      </c>
    </row>
    <row r="150" spans="1:17" ht="17.399999999999999" x14ac:dyDescent="0.3">
      <c r="A150" s="141" t="str">
        <f>VLOOKUP(E150,'LISTADO ATM'!$A$2:$C$902,3,0)</f>
        <v>NORTE</v>
      </c>
      <c r="B150" s="138" t="s">
        <v>2663</v>
      </c>
      <c r="C150" s="99">
        <v>44402.719641203701</v>
      </c>
      <c r="D150" s="99" t="s">
        <v>2594</v>
      </c>
      <c r="E150" s="133">
        <v>894</v>
      </c>
      <c r="F150" s="141" t="str">
        <f>VLOOKUP(E150,VIP!$A$2:$O14658,2,0)</f>
        <v>DRBR894</v>
      </c>
      <c r="G150" s="141" t="str">
        <f>VLOOKUP(E150,'LISTADO ATM'!$A$2:$B$901,2,0)</f>
        <v>ATM Eco Petroleo Estero Hondo</v>
      </c>
      <c r="H150" s="141" t="str">
        <f>VLOOKUP(E150,VIP!$A$2:$O19619,7,FALSE)</f>
        <v>NO</v>
      </c>
      <c r="I150" s="141" t="str">
        <f>VLOOKUP(E150,VIP!$A$2:$O11584,8,FALSE)</f>
        <v>NO</v>
      </c>
      <c r="J150" s="141" t="str">
        <f>VLOOKUP(E150,VIP!$A$2:$O11534,8,FALSE)</f>
        <v>NO</v>
      </c>
      <c r="K150" s="141" t="str">
        <f>VLOOKUP(E150,VIP!$A$2:$O15108,6,0)</f>
        <v>NO</v>
      </c>
      <c r="L150" s="142" t="s">
        <v>2438</v>
      </c>
      <c r="M150" s="98" t="s">
        <v>2442</v>
      </c>
      <c r="N150" s="98" t="s">
        <v>2449</v>
      </c>
      <c r="O150" s="141" t="s">
        <v>2597</v>
      </c>
      <c r="P150" s="141"/>
      <c r="Q150" s="98" t="s">
        <v>2438</v>
      </c>
    </row>
    <row r="151" spans="1:17" ht="17.399999999999999" x14ac:dyDescent="0.3">
      <c r="A151" s="141" t="str">
        <f>VLOOKUP(E151,'LISTADO ATM'!$A$2:$C$902,3,0)</f>
        <v>DISTRITO NACIONAL</v>
      </c>
      <c r="B151" s="138" t="s">
        <v>2626</v>
      </c>
      <c r="C151" s="99">
        <v>44402.253194444442</v>
      </c>
      <c r="D151" s="99" t="s">
        <v>2465</v>
      </c>
      <c r="E151" s="133">
        <v>911</v>
      </c>
      <c r="F151" s="141" t="str">
        <f>VLOOKUP(E151,VIP!$A$2:$O14599,2,0)</f>
        <v>DRBR911</v>
      </c>
      <c r="G151" s="141" t="str">
        <f>VLOOKUP(E151,'LISTADO ATM'!$A$2:$B$901,2,0)</f>
        <v xml:space="preserve">ATM Oficina Venezuela II </v>
      </c>
      <c r="H151" s="141" t="str">
        <f>VLOOKUP(E151,VIP!$A$2:$O19560,7,FALSE)</f>
        <v>Si</v>
      </c>
      <c r="I151" s="141" t="str">
        <f>VLOOKUP(E151,VIP!$A$2:$O11525,8,FALSE)</f>
        <v>Si</v>
      </c>
      <c r="J151" s="141" t="str">
        <f>VLOOKUP(E151,VIP!$A$2:$O11475,8,FALSE)</f>
        <v>Si</v>
      </c>
      <c r="K151" s="141" t="str">
        <f>VLOOKUP(E151,VIP!$A$2:$O15049,6,0)</f>
        <v>SI</v>
      </c>
      <c r="L151" s="142" t="s">
        <v>2438</v>
      </c>
      <c r="M151" s="98" t="s">
        <v>2442</v>
      </c>
      <c r="N151" s="98" t="s">
        <v>2449</v>
      </c>
      <c r="O151" s="141" t="s">
        <v>2466</v>
      </c>
      <c r="P151" s="141"/>
      <c r="Q151" s="98" t="s">
        <v>2438</v>
      </c>
    </row>
    <row r="152" spans="1:17" ht="17.399999999999999" x14ac:dyDescent="0.3">
      <c r="A152" s="141" t="str">
        <f>VLOOKUP(E152,'LISTADO ATM'!$A$2:$C$902,3,0)</f>
        <v>NORTE</v>
      </c>
      <c r="B152" s="138">
        <v>3335965907</v>
      </c>
      <c r="C152" s="99">
        <v>44401.709560185183</v>
      </c>
      <c r="D152" s="99" t="s">
        <v>2465</v>
      </c>
      <c r="E152" s="133">
        <v>942</v>
      </c>
      <c r="F152" s="141" t="str">
        <f>VLOOKUP(E152,VIP!$A$2:$O14635,2,0)</f>
        <v>DRBR942</v>
      </c>
      <c r="G152" s="141" t="str">
        <f>VLOOKUP(E152,'LISTADO ATM'!$A$2:$B$901,2,0)</f>
        <v xml:space="preserve">ATM Estación Texaco La Vega </v>
      </c>
      <c r="H152" s="141" t="str">
        <f>VLOOKUP(E152,VIP!$A$2:$O19596,7,FALSE)</f>
        <v>Si</v>
      </c>
      <c r="I152" s="141" t="str">
        <f>VLOOKUP(E152,VIP!$A$2:$O11561,8,FALSE)</f>
        <v>Si</v>
      </c>
      <c r="J152" s="141" t="str">
        <f>VLOOKUP(E152,VIP!$A$2:$O11511,8,FALSE)</f>
        <v>Si</v>
      </c>
      <c r="K152" s="141" t="str">
        <f>VLOOKUP(E152,VIP!$A$2:$O15085,6,0)</f>
        <v>NO</v>
      </c>
      <c r="L152" s="142" t="s">
        <v>2438</v>
      </c>
      <c r="M152" s="98" t="s">
        <v>2442</v>
      </c>
      <c r="N152" s="98" t="s">
        <v>2449</v>
      </c>
      <c r="O152" s="141" t="s">
        <v>2466</v>
      </c>
      <c r="P152" s="141"/>
      <c r="Q152" s="98" t="s">
        <v>2438</v>
      </c>
    </row>
    <row r="153" spans="1:17" ht="17.399999999999999" x14ac:dyDescent="0.3">
      <c r="A153" s="141" t="str">
        <f>VLOOKUP(E153,'LISTADO ATM'!$A$2:$C$902,3,0)</f>
        <v>SUR</v>
      </c>
      <c r="B153" s="138" t="s">
        <v>2682</v>
      </c>
      <c r="C153" s="99">
        <v>44402.679652777777</v>
      </c>
      <c r="D153" s="99" t="s">
        <v>2465</v>
      </c>
      <c r="E153" s="133">
        <v>962</v>
      </c>
      <c r="F153" s="141" t="str">
        <f>VLOOKUP(E153,VIP!$A$2:$O14677,2,0)</f>
        <v>DRBR962</v>
      </c>
      <c r="G153" s="141" t="str">
        <f>VLOOKUP(E153,'LISTADO ATM'!$A$2:$B$901,2,0)</f>
        <v xml:space="preserve">ATM Oficina Villa Ofelia II (San Juan) </v>
      </c>
      <c r="H153" s="141" t="str">
        <f>VLOOKUP(E153,VIP!$A$2:$O19638,7,FALSE)</f>
        <v>Si</v>
      </c>
      <c r="I153" s="141" t="str">
        <f>VLOOKUP(E153,VIP!$A$2:$O11603,8,FALSE)</f>
        <v>Si</v>
      </c>
      <c r="J153" s="141" t="str">
        <f>VLOOKUP(E153,VIP!$A$2:$O11553,8,FALSE)</f>
        <v>Si</v>
      </c>
      <c r="K153" s="141" t="str">
        <f>VLOOKUP(E153,VIP!$A$2:$O15127,6,0)</f>
        <v>NO</v>
      </c>
      <c r="L153" s="142" t="s">
        <v>2438</v>
      </c>
      <c r="M153" s="98" t="s">
        <v>2442</v>
      </c>
      <c r="N153" s="98" t="s">
        <v>2449</v>
      </c>
      <c r="O153" s="141" t="s">
        <v>2466</v>
      </c>
      <c r="P153" s="141"/>
      <c r="Q153" s="98" t="s">
        <v>2438</v>
      </c>
    </row>
    <row r="154" spans="1:17" ht="17.399999999999999" x14ac:dyDescent="0.3">
      <c r="A154" s="141" t="str">
        <f>VLOOKUP(E154,'LISTADO ATM'!$A$2:$C$902,3,0)</f>
        <v>DISTRITO NACIONAL</v>
      </c>
      <c r="B154" s="138" t="s">
        <v>2608</v>
      </c>
      <c r="C154" s="99">
        <v>44401.970613425925</v>
      </c>
      <c r="D154" s="99" t="s">
        <v>2177</v>
      </c>
      <c r="E154" s="133">
        <v>243</v>
      </c>
      <c r="F154" s="141" t="str">
        <f>VLOOKUP(E154,VIP!$A$2:$O14578,2,0)</f>
        <v>DRBR243</v>
      </c>
      <c r="G154" s="141" t="str">
        <f>VLOOKUP(E154,'LISTADO ATM'!$A$2:$B$901,2,0)</f>
        <v xml:space="preserve">ATM Autoservicio Plaza Central  </v>
      </c>
      <c r="H154" s="141" t="str">
        <f>VLOOKUP(E154,VIP!$A$2:$O19539,7,FALSE)</f>
        <v>Si</v>
      </c>
      <c r="I154" s="141" t="str">
        <f>VLOOKUP(E154,VIP!$A$2:$O11504,8,FALSE)</f>
        <v>Si</v>
      </c>
      <c r="J154" s="141" t="str">
        <f>VLOOKUP(E154,VIP!$A$2:$O11454,8,FALSE)</f>
        <v>Si</v>
      </c>
      <c r="K154" s="141" t="str">
        <f>VLOOKUP(E154,VIP!$A$2:$O15028,6,0)</f>
        <v>SI</v>
      </c>
      <c r="L154" s="142" t="s">
        <v>2630</v>
      </c>
      <c r="M154" s="98" t="s">
        <v>2442</v>
      </c>
      <c r="N154" s="98" t="s">
        <v>2449</v>
      </c>
      <c r="O154" s="141" t="s">
        <v>2451</v>
      </c>
      <c r="P154" s="141"/>
      <c r="Q154" s="98" t="s">
        <v>2630</v>
      </c>
    </row>
    <row r="155" spans="1:17" ht="17.399999999999999" x14ac:dyDescent="0.3">
      <c r="A155" s="141" t="str">
        <f>VLOOKUP(E155,'LISTADO ATM'!$A$2:$C$902,3,0)</f>
        <v>NORTE</v>
      </c>
      <c r="B155" s="138">
        <v>3335965906</v>
      </c>
      <c r="C155" s="99">
        <v>44401.709247685183</v>
      </c>
      <c r="D155" s="99" t="s">
        <v>2465</v>
      </c>
      <c r="E155" s="133">
        <v>157</v>
      </c>
      <c r="F155" s="141" t="str">
        <f>VLOOKUP(E155,VIP!$A$2:$O14636,2,0)</f>
        <v>DRBR157</v>
      </c>
      <c r="G155" s="141" t="str">
        <f>VLOOKUP(E155,'LISTADO ATM'!$A$2:$B$901,2,0)</f>
        <v xml:space="preserve">ATM Oficina Samaná </v>
      </c>
      <c r="H155" s="141" t="str">
        <f>VLOOKUP(E155,VIP!$A$2:$O19597,7,FALSE)</f>
        <v>Si</v>
      </c>
      <c r="I155" s="141" t="str">
        <f>VLOOKUP(E155,VIP!$A$2:$O11562,8,FALSE)</f>
        <v>Si</v>
      </c>
      <c r="J155" s="141" t="str">
        <f>VLOOKUP(E155,VIP!$A$2:$O11512,8,FALSE)</f>
        <v>Si</v>
      </c>
      <c r="K155" s="141" t="str">
        <f>VLOOKUP(E155,VIP!$A$2:$O15086,6,0)</f>
        <v>SI</v>
      </c>
      <c r="L155" s="142" t="s">
        <v>2604</v>
      </c>
      <c r="M155" s="98" t="s">
        <v>2442</v>
      </c>
      <c r="N155" s="98" t="s">
        <v>2449</v>
      </c>
      <c r="O155" s="141" t="s">
        <v>2466</v>
      </c>
      <c r="P155" s="141"/>
      <c r="Q155" s="98" t="s">
        <v>2604</v>
      </c>
    </row>
    <row r="156" spans="1:17" ht="17.399999999999999" x14ac:dyDescent="0.3">
      <c r="A156" s="141" t="str">
        <f>VLOOKUP(E156,'LISTADO ATM'!$A$2:$C$902,3,0)</f>
        <v>NORTE</v>
      </c>
      <c r="B156" s="138">
        <v>3335965825</v>
      </c>
      <c r="C156" s="99">
        <v>44401.60359953704</v>
      </c>
      <c r="D156" s="99" t="s">
        <v>2465</v>
      </c>
      <c r="E156" s="133">
        <v>292</v>
      </c>
      <c r="F156" s="141" t="str">
        <f>VLOOKUP(E156,VIP!$A$2:$O14588,2,0)</f>
        <v>DRBR292</v>
      </c>
      <c r="G156" s="141" t="str">
        <f>VLOOKUP(E156,'LISTADO ATM'!$A$2:$B$901,2,0)</f>
        <v xml:space="preserve">ATM UNP Castañuelas (Montecristi) </v>
      </c>
      <c r="H156" s="141" t="str">
        <f>VLOOKUP(E156,VIP!$A$2:$O19549,7,FALSE)</f>
        <v>Si</v>
      </c>
      <c r="I156" s="141" t="str">
        <f>VLOOKUP(E156,VIP!$A$2:$O11514,8,FALSE)</f>
        <v>Si</v>
      </c>
      <c r="J156" s="141" t="str">
        <f>VLOOKUP(E156,VIP!$A$2:$O11464,8,FALSE)</f>
        <v>Si</v>
      </c>
      <c r="K156" s="141" t="str">
        <f>VLOOKUP(E156,VIP!$A$2:$O15038,6,0)</f>
        <v>NO</v>
      </c>
      <c r="L156" s="142" t="s">
        <v>2598</v>
      </c>
      <c r="M156" s="98" t="s">
        <v>2442</v>
      </c>
      <c r="N156" s="98" t="s">
        <v>2449</v>
      </c>
      <c r="O156" s="141" t="s">
        <v>2466</v>
      </c>
      <c r="P156" s="141"/>
      <c r="Q156" s="98" t="s">
        <v>2598</v>
      </c>
    </row>
    <row r="157" spans="1:17" ht="17.399999999999999" x14ac:dyDescent="0.3">
      <c r="A157" s="141" t="str">
        <f>VLOOKUP(E157,'LISTADO ATM'!$A$2:$C$902,3,0)</f>
        <v>DISTRITO NACIONAL</v>
      </c>
      <c r="B157" s="138" t="s">
        <v>2613</v>
      </c>
      <c r="C157" s="99">
        <v>44402.252939814818</v>
      </c>
      <c r="D157" s="99" t="s">
        <v>2445</v>
      </c>
      <c r="E157" s="133">
        <v>14</v>
      </c>
      <c r="F157" s="141" t="str">
        <f>VLOOKUP(E157,VIP!$A$2:$O14584,2,0)</f>
        <v>DRBR014</v>
      </c>
      <c r="G157" s="141" t="str">
        <f>VLOOKUP(E157,'LISTADO ATM'!$A$2:$B$901,2,0)</f>
        <v xml:space="preserve">ATM Oficina Aeropuerto Las Américas I </v>
      </c>
      <c r="H157" s="141" t="str">
        <f>VLOOKUP(E157,VIP!$A$2:$O19545,7,FALSE)</f>
        <v>Si</v>
      </c>
      <c r="I157" s="141" t="str">
        <f>VLOOKUP(E157,VIP!$A$2:$O11510,8,FALSE)</f>
        <v>Si</v>
      </c>
      <c r="J157" s="141" t="str">
        <f>VLOOKUP(E157,VIP!$A$2:$O11460,8,FALSE)</f>
        <v>Si</v>
      </c>
      <c r="K157" s="141" t="str">
        <f>VLOOKUP(E157,VIP!$A$2:$O15034,6,0)</f>
        <v>NO</v>
      </c>
      <c r="L157" s="142" t="s">
        <v>2414</v>
      </c>
      <c r="M157" s="98" t="s">
        <v>2442</v>
      </c>
      <c r="N157" s="98" t="s">
        <v>2449</v>
      </c>
      <c r="O157" s="141" t="s">
        <v>2450</v>
      </c>
      <c r="P157" s="141"/>
      <c r="Q157" s="98" t="s">
        <v>2414</v>
      </c>
    </row>
    <row r="158" spans="1:17" ht="17.399999999999999" x14ac:dyDescent="0.3">
      <c r="A158" s="141" t="str">
        <f>VLOOKUP(E158,'LISTADO ATM'!$A$2:$C$902,3,0)</f>
        <v>DISTRITO NACIONAL</v>
      </c>
      <c r="B158" s="138">
        <v>3335965954</v>
      </c>
      <c r="C158" s="99">
        <v>44401.837025462963</v>
      </c>
      <c r="D158" s="99" t="s">
        <v>2445</v>
      </c>
      <c r="E158" s="133">
        <v>31</v>
      </c>
      <c r="F158" s="141" t="str">
        <f>VLOOKUP(E158,VIP!$A$2:$O14597,2,0)</f>
        <v>DRBR031</v>
      </c>
      <c r="G158" s="141" t="str">
        <f>VLOOKUP(E158,'LISTADO ATM'!$A$2:$B$901,2,0)</f>
        <v xml:space="preserve">ATM Oficina San Martín I </v>
      </c>
      <c r="H158" s="141" t="str">
        <f>VLOOKUP(E158,VIP!$A$2:$O19558,7,FALSE)</f>
        <v>Si</v>
      </c>
      <c r="I158" s="141" t="str">
        <f>VLOOKUP(E158,VIP!$A$2:$O11523,8,FALSE)</f>
        <v>Si</v>
      </c>
      <c r="J158" s="141" t="str">
        <f>VLOOKUP(E158,VIP!$A$2:$O11473,8,FALSE)</f>
        <v>Si</v>
      </c>
      <c r="K158" s="141" t="str">
        <f>VLOOKUP(E158,VIP!$A$2:$O15047,6,0)</f>
        <v>NO</v>
      </c>
      <c r="L158" s="142" t="s">
        <v>2414</v>
      </c>
      <c r="M158" s="98" t="s">
        <v>2442</v>
      </c>
      <c r="N158" s="98" t="s">
        <v>2449</v>
      </c>
      <c r="O158" s="141" t="s">
        <v>2450</v>
      </c>
      <c r="P158" s="141"/>
      <c r="Q158" s="98" t="s">
        <v>2414</v>
      </c>
    </row>
    <row r="159" spans="1:17" ht="17.399999999999999" x14ac:dyDescent="0.3">
      <c r="A159" s="141" t="str">
        <f>VLOOKUP(E159,'LISTADO ATM'!$A$2:$C$902,3,0)</f>
        <v>NORTE</v>
      </c>
      <c r="B159" s="138" t="s">
        <v>2640</v>
      </c>
      <c r="C159" s="99">
        <v>44402.792719907404</v>
      </c>
      <c r="D159" s="99" t="s">
        <v>2594</v>
      </c>
      <c r="E159" s="133">
        <v>40</v>
      </c>
      <c r="F159" s="141" t="str">
        <f>VLOOKUP(E159,VIP!$A$2:$O14634,2,0)</f>
        <v>DRBR040</v>
      </c>
      <c r="G159" s="141" t="str">
        <f>VLOOKUP(E159,'LISTADO ATM'!$A$2:$B$901,2,0)</f>
        <v xml:space="preserve">ATM Oficina El Puñal </v>
      </c>
      <c r="H159" s="141" t="str">
        <f>VLOOKUP(E159,VIP!$A$2:$O19595,7,FALSE)</f>
        <v>Si</v>
      </c>
      <c r="I159" s="141" t="str">
        <f>VLOOKUP(E159,VIP!$A$2:$O11560,8,FALSE)</f>
        <v>Si</v>
      </c>
      <c r="J159" s="141" t="str">
        <f>VLOOKUP(E159,VIP!$A$2:$O11510,8,FALSE)</f>
        <v>Si</v>
      </c>
      <c r="K159" s="141" t="str">
        <f>VLOOKUP(E159,VIP!$A$2:$O15084,6,0)</f>
        <v>NO</v>
      </c>
      <c r="L159" s="142" t="s">
        <v>2414</v>
      </c>
      <c r="M159" s="98" t="s">
        <v>2442</v>
      </c>
      <c r="N159" s="98" t="s">
        <v>2449</v>
      </c>
      <c r="O159" s="141" t="s">
        <v>2597</v>
      </c>
      <c r="P159" s="141"/>
      <c r="Q159" s="98" t="s">
        <v>2414</v>
      </c>
    </row>
    <row r="160" spans="1:17" s="116" customFormat="1" ht="17.399999999999999" x14ac:dyDescent="0.3">
      <c r="A160" s="141" t="str">
        <f>VLOOKUP(E160,'LISTADO ATM'!$A$2:$C$902,3,0)</f>
        <v>SUR</v>
      </c>
      <c r="B160" s="138">
        <v>3335966042</v>
      </c>
      <c r="C160" s="99">
        <v>44402.570729166669</v>
      </c>
      <c r="D160" s="99" t="s">
        <v>2465</v>
      </c>
      <c r="E160" s="133">
        <v>45</v>
      </c>
      <c r="F160" s="141" t="str">
        <f>VLOOKUP(E160,VIP!$A$2:$O14623,2,0)</f>
        <v>DRBR045</v>
      </c>
      <c r="G160" s="141" t="str">
        <f>VLOOKUP(E160,'LISTADO ATM'!$A$2:$B$901,2,0)</f>
        <v xml:space="preserve">ATM Oficina Tamayo </v>
      </c>
      <c r="H160" s="141" t="str">
        <f>VLOOKUP(E160,VIP!$A$2:$O19584,7,FALSE)</f>
        <v>Si</v>
      </c>
      <c r="I160" s="141" t="str">
        <f>VLOOKUP(E160,VIP!$A$2:$O11549,8,FALSE)</f>
        <v>Si</v>
      </c>
      <c r="J160" s="141" t="str">
        <f>VLOOKUP(E160,VIP!$A$2:$O11499,8,FALSE)</f>
        <v>Si</v>
      </c>
      <c r="K160" s="141" t="str">
        <f>VLOOKUP(E160,VIP!$A$2:$O15073,6,0)</f>
        <v>SI</v>
      </c>
      <c r="L160" s="142" t="s">
        <v>2414</v>
      </c>
      <c r="M160" s="98" t="s">
        <v>2442</v>
      </c>
      <c r="N160" s="98" t="s">
        <v>2449</v>
      </c>
      <c r="O160" s="141" t="s">
        <v>2466</v>
      </c>
      <c r="P160" s="141"/>
      <c r="Q160" s="98" t="s">
        <v>2414</v>
      </c>
    </row>
    <row r="161" spans="1:17" s="116" customFormat="1" ht="17.399999999999999" x14ac:dyDescent="0.3">
      <c r="A161" s="141" t="str">
        <f>VLOOKUP(E161,'LISTADO ATM'!$A$2:$C$902,3,0)</f>
        <v>ESTE</v>
      </c>
      <c r="B161" s="138">
        <v>3335965964</v>
      </c>
      <c r="C161" s="99">
        <v>44401.936655092592</v>
      </c>
      <c r="D161" s="99" t="s">
        <v>2465</v>
      </c>
      <c r="E161" s="133">
        <v>104</v>
      </c>
      <c r="F161" s="141" t="str">
        <f>VLOOKUP(E161,VIP!$A$2:$O14589,2,0)</f>
        <v>DRBR104</v>
      </c>
      <c r="G161" s="141" t="str">
        <f>VLOOKUP(E161,'LISTADO ATM'!$A$2:$B$901,2,0)</f>
        <v xml:space="preserve">ATM Jumbo Higuey </v>
      </c>
      <c r="H161" s="141" t="str">
        <f>VLOOKUP(E161,VIP!$A$2:$O19550,7,FALSE)</f>
        <v>Si</v>
      </c>
      <c r="I161" s="141" t="str">
        <f>VLOOKUP(E161,VIP!$A$2:$O11515,8,FALSE)</f>
        <v>Si</v>
      </c>
      <c r="J161" s="141" t="str">
        <f>VLOOKUP(E161,VIP!$A$2:$O11465,8,FALSE)</f>
        <v>Si</v>
      </c>
      <c r="K161" s="141" t="str">
        <f>VLOOKUP(E161,VIP!$A$2:$O15039,6,0)</f>
        <v>NO</v>
      </c>
      <c r="L161" s="142" t="s">
        <v>2414</v>
      </c>
      <c r="M161" s="98" t="s">
        <v>2442</v>
      </c>
      <c r="N161" s="98" t="s">
        <v>2449</v>
      </c>
      <c r="O161" s="141" t="s">
        <v>2466</v>
      </c>
      <c r="P161" s="141"/>
      <c r="Q161" s="98" t="s">
        <v>2414</v>
      </c>
    </row>
    <row r="162" spans="1:17" s="116" customFormat="1" ht="17.399999999999999" x14ac:dyDescent="0.3">
      <c r="A162" s="141" t="str">
        <f>VLOOKUP(E162,'LISTADO ATM'!$A$2:$C$902,3,0)</f>
        <v>ESTE</v>
      </c>
      <c r="B162" s="138">
        <v>3335965890</v>
      </c>
      <c r="C162" s="99">
        <v>44401.689895833333</v>
      </c>
      <c r="D162" s="99" t="s">
        <v>2465</v>
      </c>
      <c r="E162" s="133">
        <v>114</v>
      </c>
      <c r="F162" s="141" t="str">
        <f>VLOOKUP(E162,VIP!$A$2:$O14650,2,0)</f>
        <v>DRBR114</v>
      </c>
      <c r="G162" s="141" t="str">
        <f>VLOOKUP(E162,'LISTADO ATM'!$A$2:$B$901,2,0)</f>
        <v xml:space="preserve">ATM Oficina Hato Mayor </v>
      </c>
      <c r="H162" s="141" t="str">
        <f>VLOOKUP(E162,VIP!$A$2:$O19611,7,FALSE)</f>
        <v>Si</v>
      </c>
      <c r="I162" s="141" t="str">
        <f>VLOOKUP(E162,VIP!$A$2:$O11576,8,FALSE)</f>
        <v>Si</v>
      </c>
      <c r="J162" s="141" t="str">
        <f>VLOOKUP(E162,VIP!$A$2:$O11526,8,FALSE)</f>
        <v>Si</v>
      </c>
      <c r="K162" s="141" t="str">
        <f>VLOOKUP(E162,VIP!$A$2:$O15100,6,0)</f>
        <v>NO</v>
      </c>
      <c r="L162" s="142" t="s">
        <v>2414</v>
      </c>
      <c r="M162" s="98" t="s">
        <v>2442</v>
      </c>
      <c r="N162" s="98" t="s">
        <v>2449</v>
      </c>
      <c r="O162" s="141" t="s">
        <v>2466</v>
      </c>
      <c r="P162" s="141"/>
      <c r="Q162" s="98" t="s">
        <v>2414</v>
      </c>
    </row>
    <row r="163" spans="1:17" s="116" customFormat="1" ht="17.399999999999999" x14ac:dyDescent="0.3">
      <c r="A163" s="141" t="str">
        <f>VLOOKUP(E163,'LISTADO ATM'!$A$2:$C$902,3,0)</f>
        <v>NORTE</v>
      </c>
      <c r="B163" s="138" t="s">
        <v>2693</v>
      </c>
      <c r="C163" s="99">
        <v>44402.645115740743</v>
      </c>
      <c r="D163" s="99" t="s">
        <v>2465</v>
      </c>
      <c r="E163" s="133">
        <v>119</v>
      </c>
      <c r="F163" s="141" t="str">
        <f>VLOOKUP(E163,VIP!$A$2:$O14640,2,0)</f>
        <v>DRBR119</v>
      </c>
      <c r="G163" s="141" t="str">
        <f>VLOOKUP(E163,'LISTADO ATM'!$A$2:$B$901,2,0)</f>
        <v>ATM Oficina La Barranquita</v>
      </c>
      <c r="H163" s="141" t="str">
        <f>VLOOKUP(E163,VIP!$A$2:$O19601,7,FALSE)</f>
        <v>N/A</v>
      </c>
      <c r="I163" s="141" t="str">
        <f>VLOOKUP(E163,VIP!$A$2:$O11566,8,FALSE)</f>
        <v>N/A</v>
      </c>
      <c r="J163" s="141" t="str">
        <f>VLOOKUP(E163,VIP!$A$2:$O11516,8,FALSE)</f>
        <v>N/A</v>
      </c>
      <c r="K163" s="141" t="str">
        <f>VLOOKUP(E163,VIP!$A$2:$O15090,6,0)</f>
        <v>N/A</v>
      </c>
      <c r="L163" s="142" t="s">
        <v>2414</v>
      </c>
      <c r="M163" s="98" t="s">
        <v>2442</v>
      </c>
      <c r="N163" s="98" t="s">
        <v>2449</v>
      </c>
      <c r="O163" s="141" t="s">
        <v>2466</v>
      </c>
      <c r="P163" s="141"/>
      <c r="Q163" s="98" t="s">
        <v>2414</v>
      </c>
    </row>
    <row r="164" spans="1:17" s="116" customFormat="1" ht="17.399999999999999" x14ac:dyDescent="0.3">
      <c r="A164" s="141" t="str">
        <f>VLOOKUP(E164,'LISTADO ATM'!$A$2:$C$902,3,0)</f>
        <v>ESTE</v>
      </c>
      <c r="B164" s="138">
        <v>3335966014</v>
      </c>
      <c r="C164" s="99">
        <v>44402.373148148145</v>
      </c>
      <c r="D164" s="99" t="s">
        <v>2465</v>
      </c>
      <c r="E164" s="133">
        <v>158</v>
      </c>
      <c r="F164" s="141" t="str">
        <f>VLOOKUP(E164,VIP!$A$2:$O14614,2,0)</f>
        <v>DRBR158</v>
      </c>
      <c r="G164" s="141" t="str">
        <f>VLOOKUP(E164,'LISTADO ATM'!$A$2:$B$901,2,0)</f>
        <v xml:space="preserve">ATM Oficina Romana Norte </v>
      </c>
      <c r="H164" s="141" t="str">
        <f>VLOOKUP(E164,VIP!$A$2:$O19575,7,FALSE)</f>
        <v>Si</v>
      </c>
      <c r="I164" s="141" t="str">
        <f>VLOOKUP(E164,VIP!$A$2:$O11540,8,FALSE)</f>
        <v>Si</v>
      </c>
      <c r="J164" s="141" t="str">
        <f>VLOOKUP(E164,VIP!$A$2:$O11490,8,FALSE)</f>
        <v>Si</v>
      </c>
      <c r="K164" s="141" t="str">
        <f>VLOOKUP(E164,VIP!$A$2:$O15064,6,0)</f>
        <v>SI</v>
      </c>
      <c r="L164" s="142" t="s">
        <v>2414</v>
      </c>
      <c r="M164" s="98" t="s">
        <v>2442</v>
      </c>
      <c r="N164" s="98" t="s">
        <v>2449</v>
      </c>
      <c r="O164" s="141" t="s">
        <v>2466</v>
      </c>
      <c r="P164" s="141"/>
      <c r="Q164" s="98" t="s">
        <v>2414</v>
      </c>
    </row>
    <row r="165" spans="1:17" s="116" customFormat="1" ht="17.399999999999999" x14ac:dyDescent="0.3">
      <c r="A165" s="141" t="str">
        <f>VLOOKUP(E165,'LISTADO ATM'!$A$2:$C$902,3,0)</f>
        <v>NORTE</v>
      </c>
      <c r="B165" s="138" t="s">
        <v>2615</v>
      </c>
      <c r="C165" s="99">
        <v>44402.253009259257</v>
      </c>
      <c r="D165" s="99" t="s">
        <v>2465</v>
      </c>
      <c r="E165" s="133">
        <v>181</v>
      </c>
      <c r="F165" s="141" t="str">
        <f>VLOOKUP(E165,VIP!$A$2:$O14587,2,0)</f>
        <v>DRBR181</v>
      </c>
      <c r="G165" s="141" t="str">
        <f>VLOOKUP(E165,'LISTADO ATM'!$A$2:$B$901,2,0)</f>
        <v xml:space="preserve">ATM Oficina Sabaneta </v>
      </c>
      <c r="H165" s="141" t="str">
        <f>VLOOKUP(E165,VIP!$A$2:$O19548,7,FALSE)</f>
        <v>Si</v>
      </c>
      <c r="I165" s="141" t="str">
        <f>VLOOKUP(E165,VIP!$A$2:$O11513,8,FALSE)</f>
        <v>Si</v>
      </c>
      <c r="J165" s="141" t="str">
        <f>VLOOKUP(E165,VIP!$A$2:$O11463,8,FALSE)</f>
        <v>Si</v>
      </c>
      <c r="K165" s="141" t="str">
        <f>VLOOKUP(E165,VIP!$A$2:$O15037,6,0)</f>
        <v>SI</v>
      </c>
      <c r="L165" s="142" t="s">
        <v>2414</v>
      </c>
      <c r="M165" s="98" t="s">
        <v>2442</v>
      </c>
      <c r="N165" s="98" t="s">
        <v>2449</v>
      </c>
      <c r="O165" s="141" t="s">
        <v>2466</v>
      </c>
      <c r="P165" s="141"/>
      <c r="Q165" s="98" t="s">
        <v>2414</v>
      </c>
    </row>
    <row r="166" spans="1:17" s="116" customFormat="1" ht="17.399999999999999" x14ac:dyDescent="0.3">
      <c r="A166" s="141" t="str">
        <f>VLOOKUP(E166,'LISTADO ATM'!$A$2:$C$902,3,0)</f>
        <v>DISTRITO NACIONAL</v>
      </c>
      <c r="B166" s="138">
        <v>3335965891</v>
      </c>
      <c r="C166" s="99">
        <v>44401.69127314815</v>
      </c>
      <c r="D166" s="99" t="s">
        <v>2445</v>
      </c>
      <c r="E166" s="133">
        <v>235</v>
      </c>
      <c r="F166" s="141" t="str">
        <f>VLOOKUP(E166,VIP!$A$2:$O14649,2,0)</f>
        <v>DRBR235</v>
      </c>
      <c r="G166" s="141" t="str">
        <f>VLOOKUP(E166,'LISTADO ATM'!$A$2:$B$901,2,0)</f>
        <v xml:space="preserve">ATM Oficina Multicentro La Sirena San Isidro </v>
      </c>
      <c r="H166" s="141" t="str">
        <f>VLOOKUP(E166,VIP!$A$2:$O19610,7,FALSE)</f>
        <v>Si</v>
      </c>
      <c r="I166" s="141" t="str">
        <f>VLOOKUP(E166,VIP!$A$2:$O11575,8,FALSE)</f>
        <v>Si</v>
      </c>
      <c r="J166" s="141" t="str">
        <f>VLOOKUP(E166,VIP!$A$2:$O11525,8,FALSE)</f>
        <v>Si</v>
      </c>
      <c r="K166" s="141" t="str">
        <f>VLOOKUP(E166,VIP!$A$2:$O15099,6,0)</f>
        <v>SI</v>
      </c>
      <c r="L166" s="142" t="s">
        <v>2414</v>
      </c>
      <c r="M166" s="98" t="s">
        <v>2442</v>
      </c>
      <c r="N166" s="98" t="s">
        <v>2449</v>
      </c>
      <c r="O166" s="141" t="s">
        <v>2450</v>
      </c>
      <c r="P166" s="141"/>
      <c r="Q166" s="98" t="s">
        <v>2414</v>
      </c>
    </row>
    <row r="167" spans="1:17" s="116" customFormat="1" ht="17.399999999999999" x14ac:dyDescent="0.3">
      <c r="A167" s="141" t="str">
        <f>VLOOKUP(E167,'LISTADO ATM'!$A$2:$C$902,3,0)</f>
        <v>SUR</v>
      </c>
      <c r="B167" s="138" t="s">
        <v>2691</v>
      </c>
      <c r="C167" s="99">
        <v>44402.650335648148</v>
      </c>
      <c r="D167" s="99" t="s">
        <v>2465</v>
      </c>
      <c r="E167" s="133">
        <v>249</v>
      </c>
      <c r="F167" s="141" t="str">
        <f>VLOOKUP(E167,VIP!$A$2:$O14638,2,0)</f>
        <v>DRBR249</v>
      </c>
      <c r="G167" s="141" t="str">
        <f>VLOOKUP(E167,'LISTADO ATM'!$A$2:$B$901,2,0)</f>
        <v xml:space="preserve">ATM Banco Agrícola Neiba </v>
      </c>
      <c r="H167" s="141" t="str">
        <f>VLOOKUP(E167,VIP!$A$2:$O19599,7,FALSE)</f>
        <v>Si</v>
      </c>
      <c r="I167" s="141" t="str">
        <f>VLOOKUP(E167,VIP!$A$2:$O11564,8,FALSE)</f>
        <v>Si</v>
      </c>
      <c r="J167" s="141" t="str">
        <f>VLOOKUP(E167,VIP!$A$2:$O11514,8,FALSE)</f>
        <v>Si</v>
      </c>
      <c r="K167" s="141" t="str">
        <f>VLOOKUP(E167,VIP!$A$2:$O15088,6,0)</f>
        <v>NO</v>
      </c>
      <c r="L167" s="142" t="s">
        <v>2414</v>
      </c>
      <c r="M167" s="98" t="s">
        <v>2442</v>
      </c>
      <c r="N167" s="98" t="s">
        <v>2449</v>
      </c>
      <c r="O167" s="141" t="s">
        <v>2466</v>
      </c>
      <c r="P167" s="141"/>
      <c r="Q167" s="98" t="s">
        <v>2414</v>
      </c>
    </row>
    <row r="168" spans="1:17" s="116" customFormat="1" ht="17.399999999999999" x14ac:dyDescent="0.3">
      <c r="A168" s="141" t="str">
        <f>VLOOKUP(E168,'LISTADO ATM'!$A$2:$C$902,3,0)</f>
        <v>SUR</v>
      </c>
      <c r="B168" s="138">
        <v>3335965818</v>
      </c>
      <c r="C168" s="99">
        <v>44401.58997685185</v>
      </c>
      <c r="D168" s="99" t="s">
        <v>2465</v>
      </c>
      <c r="E168" s="133">
        <v>252</v>
      </c>
      <c r="F168" s="141" t="str">
        <f>VLOOKUP(E168,VIP!$A$2:$O14595,2,0)</f>
        <v>DRBR252</v>
      </c>
      <c r="G168" s="141" t="str">
        <f>VLOOKUP(E168,'LISTADO ATM'!$A$2:$B$901,2,0)</f>
        <v xml:space="preserve">ATM Banco Agrícola (Barahona) </v>
      </c>
      <c r="H168" s="141" t="str">
        <f>VLOOKUP(E168,VIP!$A$2:$O19556,7,FALSE)</f>
        <v>Si</v>
      </c>
      <c r="I168" s="141" t="str">
        <f>VLOOKUP(E168,VIP!$A$2:$O11521,8,FALSE)</f>
        <v>Si</v>
      </c>
      <c r="J168" s="141" t="str">
        <f>VLOOKUP(E168,VIP!$A$2:$O11471,8,FALSE)</f>
        <v>Si</v>
      </c>
      <c r="K168" s="141" t="str">
        <f>VLOOKUP(E168,VIP!$A$2:$O15045,6,0)</f>
        <v>NO</v>
      </c>
      <c r="L168" s="142" t="s">
        <v>2414</v>
      </c>
      <c r="M168" s="98" t="s">
        <v>2442</v>
      </c>
      <c r="N168" s="98" t="s">
        <v>2449</v>
      </c>
      <c r="O168" s="141" t="s">
        <v>2466</v>
      </c>
      <c r="P168" s="141"/>
      <c r="Q168" s="98" t="s">
        <v>2414</v>
      </c>
    </row>
    <row r="169" spans="1:17" s="116" customFormat="1" ht="17.399999999999999" x14ac:dyDescent="0.3">
      <c r="A169" s="141" t="str">
        <f>VLOOKUP(E169,'LISTADO ATM'!$A$2:$C$902,3,0)</f>
        <v>ESTE</v>
      </c>
      <c r="B169" s="138" t="s">
        <v>2690</v>
      </c>
      <c r="C169" s="99">
        <v>44402.655416666668</v>
      </c>
      <c r="D169" s="99" t="s">
        <v>2465</v>
      </c>
      <c r="E169" s="133">
        <v>294</v>
      </c>
      <c r="F169" s="141" t="str">
        <f>VLOOKUP(E169,VIP!$A$2:$O14637,2,0)</f>
        <v>DRBR294</v>
      </c>
      <c r="G169" s="141" t="str">
        <f>VLOOKUP(E169,'LISTADO ATM'!$A$2:$B$901,2,0)</f>
        <v xml:space="preserve">ATM Plaza Zaglul San Pedro II </v>
      </c>
      <c r="H169" s="141" t="str">
        <f>VLOOKUP(E169,VIP!$A$2:$O19598,7,FALSE)</f>
        <v>Si</v>
      </c>
      <c r="I169" s="141" t="str">
        <f>VLOOKUP(E169,VIP!$A$2:$O11563,8,FALSE)</f>
        <v>Si</v>
      </c>
      <c r="J169" s="141" t="str">
        <f>VLOOKUP(E169,VIP!$A$2:$O11513,8,FALSE)</f>
        <v>Si</v>
      </c>
      <c r="K169" s="141" t="str">
        <f>VLOOKUP(E169,VIP!$A$2:$O15087,6,0)</f>
        <v>NO</v>
      </c>
      <c r="L169" s="142" t="s">
        <v>2414</v>
      </c>
      <c r="M169" s="98" t="s">
        <v>2442</v>
      </c>
      <c r="N169" s="98" t="s">
        <v>2449</v>
      </c>
      <c r="O169" s="141" t="s">
        <v>2466</v>
      </c>
      <c r="P169" s="141"/>
      <c r="Q169" s="98" t="s">
        <v>2414</v>
      </c>
    </row>
    <row r="170" spans="1:17" s="116" customFormat="1" ht="17.399999999999999" x14ac:dyDescent="0.3">
      <c r="A170" s="141" t="str">
        <f>VLOOKUP(E170,'LISTADO ATM'!$A$2:$C$902,3,0)</f>
        <v>DISTRITO NACIONAL</v>
      </c>
      <c r="B170" s="138">
        <v>3335965644</v>
      </c>
      <c r="C170" s="99">
        <v>44401.419386574074</v>
      </c>
      <c r="D170" s="99" t="s">
        <v>2445</v>
      </c>
      <c r="E170" s="133">
        <v>318</v>
      </c>
      <c r="F170" s="141" t="str">
        <f>VLOOKUP(E170,VIP!$A$2:$O14633,2,0)</f>
        <v>DRBR318</v>
      </c>
      <c r="G170" s="141" t="str">
        <f>VLOOKUP(E170,'LISTADO ATM'!$A$2:$B$901,2,0)</f>
        <v>ATM Autoservicio Lope de Vega</v>
      </c>
      <c r="H170" s="141" t="str">
        <f>VLOOKUP(E170,VIP!$A$2:$O19594,7,FALSE)</f>
        <v>Si</v>
      </c>
      <c r="I170" s="141" t="str">
        <f>VLOOKUP(E170,VIP!$A$2:$O11559,8,FALSE)</f>
        <v>Si</v>
      </c>
      <c r="J170" s="141" t="str">
        <f>VLOOKUP(E170,VIP!$A$2:$O11509,8,FALSE)</f>
        <v>Si</v>
      </c>
      <c r="K170" s="141" t="str">
        <f>VLOOKUP(E170,VIP!$A$2:$O15083,6,0)</f>
        <v>NO</v>
      </c>
      <c r="L170" s="142" t="s">
        <v>2414</v>
      </c>
      <c r="M170" s="98" t="s">
        <v>2442</v>
      </c>
      <c r="N170" s="98" t="s">
        <v>2449</v>
      </c>
      <c r="O170" s="141" t="s">
        <v>2450</v>
      </c>
      <c r="P170" s="141"/>
      <c r="Q170" s="98" t="s">
        <v>2414</v>
      </c>
    </row>
    <row r="171" spans="1:17" s="116" customFormat="1" ht="17.399999999999999" x14ac:dyDescent="0.3">
      <c r="A171" s="141" t="str">
        <f>VLOOKUP(E171,'LISTADO ATM'!$A$2:$C$902,3,0)</f>
        <v>DISTRITO NACIONAL</v>
      </c>
      <c r="B171" s="138">
        <v>3335965654</v>
      </c>
      <c r="C171" s="99">
        <v>44401.425543981481</v>
      </c>
      <c r="D171" s="99" t="s">
        <v>2445</v>
      </c>
      <c r="E171" s="133">
        <v>331</v>
      </c>
      <c r="F171" s="141" t="str">
        <f>VLOOKUP(E171,VIP!$A$2:$O14630,2,0)</f>
        <v>DRBR331</v>
      </c>
      <c r="G171" s="141" t="str">
        <f>VLOOKUP(E171,'LISTADO ATM'!$A$2:$B$901,2,0)</f>
        <v>ATM Ayuntamiento Sto. Dgo. Este</v>
      </c>
      <c r="H171" s="141" t="str">
        <f>VLOOKUP(E171,VIP!$A$2:$O19591,7,FALSE)</f>
        <v>N/A</v>
      </c>
      <c r="I171" s="141" t="str">
        <f>VLOOKUP(E171,VIP!$A$2:$O11556,8,FALSE)</f>
        <v>N/A</v>
      </c>
      <c r="J171" s="141" t="str">
        <f>VLOOKUP(E171,VIP!$A$2:$O11506,8,FALSE)</f>
        <v>N/A</v>
      </c>
      <c r="K171" s="141" t="str">
        <f>VLOOKUP(E171,VIP!$A$2:$O15080,6,0)</f>
        <v>NO</v>
      </c>
      <c r="L171" s="142" t="s">
        <v>2414</v>
      </c>
      <c r="M171" s="98" t="s">
        <v>2442</v>
      </c>
      <c r="N171" s="98" t="s">
        <v>2449</v>
      </c>
      <c r="O171" s="141" t="s">
        <v>2450</v>
      </c>
      <c r="P171" s="141"/>
      <c r="Q171" s="98" t="s">
        <v>2414</v>
      </c>
    </row>
    <row r="172" spans="1:17" s="116" customFormat="1" ht="17.399999999999999" x14ac:dyDescent="0.3">
      <c r="A172" s="141" t="str">
        <f>VLOOKUP(E172,'LISTADO ATM'!$A$2:$C$902,3,0)</f>
        <v>DISTRITO NACIONAL</v>
      </c>
      <c r="B172" s="138">
        <v>3335965925</v>
      </c>
      <c r="C172" s="99">
        <v>44401.777175925927</v>
      </c>
      <c r="D172" s="99" t="s">
        <v>2445</v>
      </c>
      <c r="E172" s="133">
        <v>363</v>
      </c>
      <c r="F172" s="141" t="str">
        <f>VLOOKUP(E172,VIP!$A$2:$O14626,2,0)</f>
        <v>DRBR363</v>
      </c>
      <c r="G172" s="141" t="str">
        <f>VLOOKUP(E172,'LISTADO ATM'!$A$2:$B$901,2,0)</f>
        <v>ATM Sirena Villa Mella</v>
      </c>
      <c r="H172" s="141" t="str">
        <f>VLOOKUP(E172,VIP!$A$2:$O19587,7,FALSE)</f>
        <v>N/A</v>
      </c>
      <c r="I172" s="141" t="str">
        <f>VLOOKUP(E172,VIP!$A$2:$O11552,8,FALSE)</f>
        <v>N/A</v>
      </c>
      <c r="J172" s="141" t="str">
        <f>VLOOKUP(E172,VIP!$A$2:$O11502,8,FALSE)</f>
        <v>N/A</v>
      </c>
      <c r="K172" s="141" t="str">
        <f>VLOOKUP(E172,VIP!$A$2:$O15076,6,0)</f>
        <v>N/A</v>
      </c>
      <c r="L172" s="142" t="s">
        <v>2414</v>
      </c>
      <c r="M172" s="98" t="s">
        <v>2442</v>
      </c>
      <c r="N172" s="98" t="s">
        <v>2449</v>
      </c>
      <c r="O172" s="141" t="s">
        <v>2450</v>
      </c>
      <c r="P172" s="141"/>
      <c r="Q172" s="98" t="s">
        <v>2414</v>
      </c>
    </row>
    <row r="173" spans="1:17" s="116" customFormat="1" ht="17.399999999999999" x14ac:dyDescent="0.3">
      <c r="A173" s="141" t="str">
        <f>VLOOKUP(E173,'LISTADO ATM'!$A$2:$C$902,3,0)</f>
        <v>DISTRITO NACIONAL</v>
      </c>
      <c r="B173" s="138" t="s">
        <v>2689</v>
      </c>
      <c r="C173" s="99">
        <v>44402.66233796296</v>
      </c>
      <c r="D173" s="99" t="s">
        <v>2465</v>
      </c>
      <c r="E173" s="133">
        <v>378</v>
      </c>
      <c r="F173" s="141" t="str">
        <f>VLOOKUP(E173,VIP!$A$2:$O14636,2,0)</f>
        <v>DRBR378</v>
      </c>
      <c r="G173" s="141" t="str">
        <f>VLOOKUP(E173,'LISTADO ATM'!$A$2:$B$901,2,0)</f>
        <v>ATM UNP Villa Flores</v>
      </c>
      <c r="H173" s="141" t="str">
        <f>VLOOKUP(E173,VIP!$A$2:$O19597,7,FALSE)</f>
        <v>N/A</v>
      </c>
      <c r="I173" s="141" t="str">
        <f>VLOOKUP(E173,VIP!$A$2:$O11562,8,FALSE)</f>
        <v>N/A</v>
      </c>
      <c r="J173" s="141" t="str">
        <f>VLOOKUP(E173,VIP!$A$2:$O11512,8,FALSE)</f>
        <v>N/A</v>
      </c>
      <c r="K173" s="141" t="str">
        <f>VLOOKUP(E173,VIP!$A$2:$O15086,6,0)</f>
        <v>N/A</v>
      </c>
      <c r="L173" s="142" t="s">
        <v>2414</v>
      </c>
      <c r="M173" s="98" t="s">
        <v>2442</v>
      </c>
      <c r="N173" s="98" t="s">
        <v>2449</v>
      </c>
      <c r="O173" s="141" t="s">
        <v>2466</v>
      </c>
      <c r="P173" s="141"/>
      <c r="Q173" s="98" t="s">
        <v>2414</v>
      </c>
    </row>
    <row r="174" spans="1:17" s="116" customFormat="1" ht="17.399999999999999" x14ac:dyDescent="0.3">
      <c r="A174" s="141" t="str">
        <f>VLOOKUP(E174,'LISTADO ATM'!$A$2:$C$902,3,0)</f>
        <v>ESTE</v>
      </c>
      <c r="B174" s="138">
        <v>3335965953</v>
      </c>
      <c r="C174" s="99">
        <v>44401.835648148146</v>
      </c>
      <c r="D174" s="99" t="s">
        <v>2465</v>
      </c>
      <c r="E174" s="133">
        <v>385</v>
      </c>
      <c r="F174" s="141" t="str">
        <f>VLOOKUP(E174,VIP!$A$2:$O14598,2,0)</f>
        <v>DRBR385</v>
      </c>
      <c r="G174" s="141" t="str">
        <f>VLOOKUP(E174,'LISTADO ATM'!$A$2:$B$901,2,0)</f>
        <v xml:space="preserve">ATM Plaza Verón I </v>
      </c>
      <c r="H174" s="141" t="str">
        <f>VLOOKUP(E174,VIP!$A$2:$O19559,7,FALSE)</f>
        <v>Si</v>
      </c>
      <c r="I174" s="141" t="str">
        <f>VLOOKUP(E174,VIP!$A$2:$O11524,8,FALSE)</f>
        <v>Si</v>
      </c>
      <c r="J174" s="141" t="str">
        <f>VLOOKUP(E174,VIP!$A$2:$O11474,8,FALSE)</f>
        <v>Si</v>
      </c>
      <c r="K174" s="141" t="str">
        <f>VLOOKUP(E174,VIP!$A$2:$O15048,6,0)</f>
        <v>NO</v>
      </c>
      <c r="L174" s="142" t="s">
        <v>2414</v>
      </c>
      <c r="M174" s="98" t="s">
        <v>2442</v>
      </c>
      <c r="N174" s="98" t="s">
        <v>2449</v>
      </c>
      <c r="O174" s="141" t="s">
        <v>2466</v>
      </c>
      <c r="P174" s="141"/>
      <c r="Q174" s="98" t="s">
        <v>2414</v>
      </c>
    </row>
    <row r="175" spans="1:17" s="116" customFormat="1" ht="17.399999999999999" x14ac:dyDescent="0.3">
      <c r="A175" s="141" t="str">
        <f>VLOOKUP(E175,'LISTADO ATM'!$A$2:$C$902,3,0)</f>
        <v>SUR</v>
      </c>
      <c r="B175" s="138">
        <v>3335965815</v>
      </c>
      <c r="C175" s="99">
        <v>44401.579375000001</v>
      </c>
      <c r="D175" s="99" t="s">
        <v>2465</v>
      </c>
      <c r="E175" s="133">
        <v>403</v>
      </c>
      <c r="F175" s="141" t="str">
        <f>VLOOKUP(E175,VIP!$A$2:$O14598,2,0)</f>
        <v>DRBR403</v>
      </c>
      <c r="G175" s="141" t="str">
        <f>VLOOKUP(E175,'LISTADO ATM'!$A$2:$B$901,2,0)</f>
        <v xml:space="preserve">ATM Oficina Vicente Noble </v>
      </c>
      <c r="H175" s="141" t="str">
        <f>VLOOKUP(E175,VIP!$A$2:$O19559,7,FALSE)</f>
        <v>Si</v>
      </c>
      <c r="I175" s="141" t="str">
        <f>VLOOKUP(E175,VIP!$A$2:$O11524,8,FALSE)</f>
        <v>Si</v>
      </c>
      <c r="J175" s="141" t="str">
        <f>VLOOKUP(E175,VIP!$A$2:$O11474,8,FALSE)</f>
        <v>Si</v>
      </c>
      <c r="K175" s="141" t="str">
        <f>VLOOKUP(E175,VIP!$A$2:$O15048,6,0)</f>
        <v>NO</v>
      </c>
      <c r="L175" s="142" t="s">
        <v>2414</v>
      </c>
      <c r="M175" s="98" t="s">
        <v>2442</v>
      </c>
      <c r="N175" s="98" t="s">
        <v>2449</v>
      </c>
      <c r="O175" s="141" t="s">
        <v>2466</v>
      </c>
      <c r="P175" s="141"/>
      <c r="Q175" s="98" t="s">
        <v>2414</v>
      </c>
    </row>
    <row r="176" spans="1:17" s="116" customFormat="1" ht="17.399999999999999" x14ac:dyDescent="0.3">
      <c r="A176" s="141" t="str">
        <f>VLOOKUP(E176,'LISTADO ATM'!$A$2:$C$902,3,0)</f>
        <v>DISTRITO NACIONAL</v>
      </c>
      <c r="B176" s="138">
        <v>3335965820</v>
      </c>
      <c r="C176" s="99">
        <v>44401.592187499999</v>
      </c>
      <c r="D176" s="99" t="s">
        <v>2465</v>
      </c>
      <c r="E176" s="133">
        <v>409</v>
      </c>
      <c r="F176" s="141" t="str">
        <f>VLOOKUP(E176,VIP!$A$2:$O14593,2,0)</f>
        <v>DRBR409</v>
      </c>
      <c r="G176" s="141" t="str">
        <f>VLOOKUP(E176,'LISTADO ATM'!$A$2:$B$901,2,0)</f>
        <v xml:space="preserve">ATM Oficina Las Palmas de Herrera I </v>
      </c>
      <c r="H176" s="141" t="str">
        <f>VLOOKUP(E176,VIP!$A$2:$O19554,7,FALSE)</f>
        <v>Si</v>
      </c>
      <c r="I176" s="141" t="str">
        <f>VLOOKUP(E176,VIP!$A$2:$O11519,8,FALSE)</f>
        <v>Si</v>
      </c>
      <c r="J176" s="141" t="str">
        <f>VLOOKUP(E176,VIP!$A$2:$O11469,8,FALSE)</f>
        <v>Si</v>
      </c>
      <c r="K176" s="141" t="str">
        <f>VLOOKUP(E176,VIP!$A$2:$O15043,6,0)</f>
        <v>NO</v>
      </c>
      <c r="L176" s="142" t="s">
        <v>2414</v>
      </c>
      <c r="M176" s="98" t="s">
        <v>2442</v>
      </c>
      <c r="N176" s="98" t="s">
        <v>2449</v>
      </c>
      <c r="O176" s="141" t="s">
        <v>2466</v>
      </c>
      <c r="P176" s="141"/>
      <c r="Q176" s="98" t="s">
        <v>2414</v>
      </c>
    </row>
    <row r="177" spans="1:17" s="116" customFormat="1" ht="17.399999999999999" x14ac:dyDescent="0.3">
      <c r="A177" s="141" t="str">
        <f>VLOOKUP(E177,'LISTADO ATM'!$A$2:$C$902,3,0)</f>
        <v>DISTRITO NACIONAL</v>
      </c>
      <c r="B177" s="138" t="s">
        <v>2656</v>
      </c>
      <c r="C177" s="99">
        <v>44402.733900462961</v>
      </c>
      <c r="D177" s="99" t="s">
        <v>2445</v>
      </c>
      <c r="E177" s="133">
        <v>415</v>
      </c>
      <c r="F177" s="141" t="str">
        <f>VLOOKUP(E177,VIP!$A$2:$O14651,2,0)</f>
        <v>DRBR415</v>
      </c>
      <c r="G177" s="141" t="str">
        <f>VLOOKUP(E177,'LISTADO ATM'!$A$2:$B$901,2,0)</f>
        <v xml:space="preserve">ATM Autobanco San Martín I </v>
      </c>
      <c r="H177" s="141" t="str">
        <f>VLOOKUP(E177,VIP!$A$2:$O19612,7,FALSE)</f>
        <v>Si</v>
      </c>
      <c r="I177" s="141" t="str">
        <f>VLOOKUP(E177,VIP!$A$2:$O11577,8,FALSE)</f>
        <v>Si</v>
      </c>
      <c r="J177" s="141" t="str">
        <f>VLOOKUP(E177,VIP!$A$2:$O11527,8,FALSE)</f>
        <v>Si</v>
      </c>
      <c r="K177" s="141" t="str">
        <f>VLOOKUP(E177,VIP!$A$2:$O15101,6,0)</f>
        <v>NO</v>
      </c>
      <c r="L177" s="142" t="s">
        <v>2414</v>
      </c>
      <c r="M177" s="98" t="s">
        <v>2442</v>
      </c>
      <c r="N177" s="98" t="s">
        <v>2449</v>
      </c>
      <c r="O177" s="141" t="s">
        <v>2450</v>
      </c>
      <c r="P177" s="141"/>
      <c r="Q177" s="98" t="s">
        <v>2414</v>
      </c>
    </row>
    <row r="178" spans="1:17" s="116" customFormat="1" ht="17.399999999999999" x14ac:dyDescent="0.3">
      <c r="A178" s="141" t="str">
        <f>VLOOKUP(E178,'LISTADO ATM'!$A$2:$C$902,3,0)</f>
        <v>ESTE</v>
      </c>
      <c r="B178" s="138" t="s">
        <v>2654</v>
      </c>
      <c r="C178" s="99">
        <v>44402.736562500002</v>
      </c>
      <c r="D178" s="99" t="s">
        <v>2465</v>
      </c>
      <c r="E178" s="133">
        <v>427</v>
      </c>
      <c r="F178" s="141" t="str">
        <f>VLOOKUP(E178,VIP!$A$2:$O14649,2,0)</f>
        <v>DRBR427</v>
      </c>
      <c r="G178" s="141" t="str">
        <f>VLOOKUP(E178,'LISTADO ATM'!$A$2:$B$901,2,0)</f>
        <v xml:space="preserve">ATM Almacenes Iberia (Hato Mayor) </v>
      </c>
      <c r="H178" s="141" t="str">
        <f>VLOOKUP(E178,VIP!$A$2:$O19610,7,FALSE)</f>
        <v>Si</v>
      </c>
      <c r="I178" s="141" t="str">
        <f>VLOOKUP(E178,VIP!$A$2:$O11575,8,FALSE)</f>
        <v>Si</v>
      </c>
      <c r="J178" s="141" t="str">
        <f>VLOOKUP(E178,VIP!$A$2:$O11525,8,FALSE)</f>
        <v>Si</v>
      </c>
      <c r="K178" s="141" t="str">
        <f>VLOOKUP(E178,VIP!$A$2:$O15099,6,0)</f>
        <v>NO</v>
      </c>
      <c r="L178" s="142" t="s">
        <v>2414</v>
      </c>
      <c r="M178" s="98" t="s">
        <v>2442</v>
      </c>
      <c r="N178" s="98" t="s">
        <v>2449</v>
      </c>
      <c r="O178" s="141" t="s">
        <v>2466</v>
      </c>
      <c r="P178" s="141"/>
      <c r="Q178" s="98" t="s">
        <v>2414</v>
      </c>
    </row>
    <row r="179" spans="1:17" s="116" customFormat="1" ht="17.399999999999999" x14ac:dyDescent="0.3">
      <c r="A179" s="141" t="str">
        <f>VLOOKUP(E179,'LISTADO ATM'!$A$2:$C$902,3,0)</f>
        <v>SUR</v>
      </c>
      <c r="B179" s="138">
        <v>3335965966</v>
      </c>
      <c r="C179" s="99">
        <v>44401.939050925925</v>
      </c>
      <c r="D179" s="99" t="s">
        <v>2445</v>
      </c>
      <c r="E179" s="133">
        <v>512</v>
      </c>
      <c r="F179" s="141" t="str">
        <f>VLOOKUP(E179,VIP!$A$2:$O14587,2,0)</f>
        <v>DRBR512</v>
      </c>
      <c r="G179" s="141" t="str">
        <f>VLOOKUP(E179,'LISTADO ATM'!$A$2:$B$901,2,0)</f>
        <v>ATM Plaza Jesús Ferreira</v>
      </c>
      <c r="H179" s="141" t="str">
        <f>VLOOKUP(E179,VIP!$A$2:$O19548,7,FALSE)</f>
        <v>N/A</v>
      </c>
      <c r="I179" s="141" t="str">
        <f>VLOOKUP(E179,VIP!$A$2:$O11513,8,FALSE)</f>
        <v>N/A</v>
      </c>
      <c r="J179" s="141" t="str">
        <f>VLOOKUP(E179,VIP!$A$2:$O11463,8,FALSE)</f>
        <v>N/A</v>
      </c>
      <c r="K179" s="141" t="str">
        <f>VLOOKUP(E179,VIP!$A$2:$O15037,6,0)</f>
        <v>N/A</v>
      </c>
      <c r="L179" s="142" t="s">
        <v>2414</v>
      </c>
      <c r="M179" s="98" t="s">
        <v>2442</v>
      </c>
      <c r="N179" s="98" t="s">
        <v>2449</v>
      </c>
      <c r="O179" s="141" t="s">
        <v>2450</v>
      </c>
      <c r="P179" s="141"/>
      <c r="Q179" s="98" t="s">
        <v>2414</v>
      </c>
    </row>
    <row r="180" spans="1:17" s="116" customFormat="1" ht="17.399999999999999" x14ac:dyDescent="0.3">
      <c r="A180" s="141" t="str">
        <f>VLOOKUP(E180,'LISTADO ATM'!$A$2:$C$902,3,0)</f>
        <v>DISTRITO NACIONAL</v>
      </c>
      <c r="B180" s="138" t="s">
        <v>2672</v>
      </c>
      <c r="C180" s="99">
        <v>44402.69090277778</v>
      </c>
      <c r="D180" s="99" t="s">
        <v>2465</v>
      </c>
      <c r="E180" s="133">
        <v>516</v>
      </c>
      <c r="F180" s="141" t="str">
        <f>VLOOKUP(E180,VIP!$A$2:$O14667,2,0)</f>
        <v>DRBR516</v>
      </c>
      <c r="G180" s="141" t="str">
        <f>VLOOKUP(E180,'LISTADO ATM'!$A$2:$B$901,2,0)</f>
        <v xml:space="preserve">ATM Oficina Gascue </v>
      </c>
      <c r="H180" s="141" t="str">
        <f>VLOOKUP(E180,VIP!$A$2:$O19628,7,FALSE)</f>
        <v>Si</v>
      </c>
      <c r="I180" s="141" t="str">
        <f>VLOOKUP(E180,VIP!$A$2:$O11593,8,FALSE)</f>
        <v>Si</v>
      </c>
      <c r="J180" s="141" t="str">
        <f>VLOOKUP(E180,VIP!$A$2:$O11543,8,FALSE)</f>
        <v>Si</v>
      </c>
      <c r="K180" s="141" t="str">
        <f>VLOOKUP(E180,VIP!$A$2:$O15117,6,0)</f>
        <v>SI</v>
      </c>
      <c r="L180" s="142" t="s">
        <v>2414</v>
      </c>
      <c r="M180" s="98" t="s">
        <v>2442</v>
      </c>
      <c r="N180" s="98" t="s">
        <v>2449</v>
      </c>
      <c r="O180" s="141" t="s">
        <v>2466</v>
      </c>
      <c r="P180" s="141"/>
      <c r="Q180" s="98" t="s">
        <v>2414</v>
      </c>
    </row>
    <row r="181" spans="1:17" s="116" customFormat="1" ht="17.399999999999999" x14ac:dyDescent="0.3">
      <c r="A181" s="141" t="str">
        <f>VLOOKUP(E181,'LISTADO ATM'!$A$2:$C$902,3,0)</f>
        <v>DISTRITO NACIONAL</v>
      </c>
      <c r="B181" s="138">
        <v>3335965929</v>
      </c>
      <c r="C181" s="99">
        <v>44401.789074074077</v>
      </c>
      <c r="D181" s="99" t="s">
        <v>2445</v>
      </c>
      <c r="E181" s="133">
        <v>549</v>
      </c>
      <c r="F181" s="141" t="str">
        <f>VLOOKUP(E181,VIP!$A$2:$O14622,2,0)</f>
        <v>DRBR026</v>
      </c>
      <c r="G181" s="141" t="str">
        <f>VLOOKUP(E181,'LISTADO ATM'!$A$2:$B$901,2,0)</f>
        <v xml:space="preserve">ATM Ministerio de Turismo (Oficinas Gubernamentales) </v>
      </c>
      <c r="H181" s="141" t="str">
        <f>VLOOKUP(E181,VIP!$A$2:$O19583,7,FALSE)</f>
        <v>Si</v>
      </c>
      <c r="I181" s="141" t="str">
        <f>VLOOKUP(E181,VIP!$A$2:$O11548,8,FALSE)</f>
        <v>Si</v>
      </c>
      <c r="J181" s="141" t="str">
        <f>VLOOKUP(E181,VIP!$A$2:$O11498,8,FALSE)</f>
        <v>Si</v>
      </c>
      <c r="K181" s="141" t="str">
        <f>VLOOKUP(E181,VIP!$A$2:$O15072,6,0)</f>
        <v>NO</v>
      </c>
      <c r="L181" s="142" t="s">
        <v>2414</v>
      </c>
      <c r="M181" s="98" t="s">
        <v>2442</v>
      </c>
      <c r="N181" s="98" t="s">
        <v>2449</v>
      </c>
      <c r="O181" s="141" t="s">
        <v>2450</v>
      </c>
      <c r="P181" s="141"/>
      <c r="Q181" s="98" t="s">
        <v>2414</v>
      </c>
    </row>
    <row r="182" spans="1:17" s="116" customFormat="1" ht="17.399999999999999" x14ac:dyDescent="0.3">
      <c r="A182" s="141" t="str">
        <f>VLOOKUP(E182,'LISTADO ATM'!$A$2:$C$902,3,0)</f>
        <v>DISTRITO NACIONAL</v>
      </c>
      <c r="B182" s="138">
        <v>3335965798</v>
      </c>
      <c r="C182" s="99">
        <v>44401.566250000003</v>
      </c>
      <c r="D182" s="99" t="s">
        <v>2465</v>
      </c>
      <c r="E182" s="133">
        <v>551</v>
      </c>
      <c r="F182" s="141" t="str">
        <f>VLOOKUP(E182,VIP!$A$2:$O14604,2,0)</f>
        <v>DRBR01C</v>
      </c>
      <c r="G182" s="141" t="str">
        <f>VLOOKUP(E182,'LISTADO ATM'!$A$2:$B$901,2,0)</f>
        <v xml:space="preserve">ATM Oficina Padre Castellanos </v>
      </c>
      <c r="H182" s="141" t="str">
        <f>VLOOKUP(E182,VIP!$A$2:$O19565,7,FALSE)</f>
        <v>Si</v>
      </c>
      <c r="I182" s="141" t="str">
        <f>VLOOKUP(E182,VIP!$A$2:$O11530,8,FALSE)</f>
        <v>Si</v>
      </c>
      <c r="J182" s="141" t="str">
        <f>VLOOKUP(E182,VIP!$A$2:$O11480,8,FALSE)</f>
        <v>Si</v>
      </c>
      <c r="K182" s="141" t="str">
        <f>VLOOKUP(E182,VIP!$A$2:$O15054,6,0)</f>
        <v>NO</v>
      </c>
      <c r="L182" s="142" t="s">
        <v>2414</v>
      </c>
      <c r="M182" s="98" t="s">
        <v>2442</v>
      </c>
      <c r="N182" s="98" t="s">
        <v>2449</v>
      </c>
      <c r="O182" s="141" t="s">
        <v>2466</v>
      </c>
      <c r="P182" s="141"/>
      <c r="Q182" s="98" t="s">
        <v>2414</v>
      </c>
    </row>
    <row r="183" spans="1:17" s="116" customFormat="1" ht="17.399999999999999" x14ac:dyDescent="0.3">
      <c r="A183" s="141" t="str">
        <f>VLOOKUP(E183,'LISTADO ATM'!$A$2:$C$902,3,0)</f>
        <v>DISTRITO NACIONAL</v>
      </c>
      <c r="B183" s="138">
        <v>3335965896</v>
      </c>
      <c r="C183" s="99">
        <v>44401.696597222224</v>
      </c>
      <c r="D183" s="99" t="s">
        <v>2445</v>
      </c>
      <c r="E183" s="133">
        <v>561</v>
      </c>
      <c r="F183" s="141" t="str">
        <f>VLOOKUP(E183,VIP!$A$2:$O14645,2,0)</f>
        <v>DRBR133</v>
      </c>
      <c r="G183" s="141" t="str">
        <f>VLOOKUP(E183,'LISTADO ATM'!$A$2:$B$901,2,0)</f>
        <v xml:space="preserve">ATM Comando Regional P.N. S.D. Este </v>
      </c>
      <c r="H183" s="141" t="str">
        <f>VLOOKUP(E183,VIP!$A$2:$O19606,7,FALSE)</f>
        <v>Si</v>
      </c>
      <c r="I183" s="141" t="str">
        <f>VLOOKUP(E183,VIP!$A$2:$O11571,8,FALSE)</f>
        <v>Si</v>
      </c>
      <c r="J183" s="141" t="str">
        <f>VLOOKUP(E183,VIP!$A$2:$O11521,8,FALSE)</f>
        <v>Si</v>
      </c>
      <c r="K183" s="141" t="str">
        <f>VLOOKUP(E183,VIP!$A$2:$O15095,6,0)</f>
        <v>NO</v>
      </c>
      <c r="L183" s="142" t="s">
        <v>2414</v>
      </c>
      <c r="M183" s="98" t="s">
        <v>2442</v>
      </c>
      <c r="N183" s="98" t="s">
        <v>2449</v>
      </c>
      <c r="O183" s="141" t="s">
        <v>2450</v>
      </c>
      <c r="P183" s="141"/>
      <c r="Q183" s="98" t="s">
        <v>2414</v>
      </c>
    </row>
    <row r="184" spans="1:17" s="116" customFormat="1" ht="17.399999999999999" x14ac:dyDescent="0.3">
      <c r="A184" s="141" t="str">
        <f>VLOOKUP(E184,'LISTADO ATM'!$A$2:$C$902,3,0)</f>
        <v>SUR</v>
      </c>
      <c r="B184" s="138" t="s">
        <v>2670</v>
      </c>
      <c r="C184" s="99">
        <v>44402.696759259263</v>
      </c>
      <c r="D184" s="99" t="s">
        <v>2465</v>
      </c>
      <c r="E184" s="133">
        <v>582</v>
      </c>
      <c r="F184" s="141" t="str">
        <f>VLOOKUP(E184,VIP!$A$2:$O14665,2,0)</f>
        <v xml:space="preserve">DRBR582 </v>
      </c>
      <c r="G184" s="141" t="str">
        <f>VLOOKUP(E184,'LISTADO ATM'!$A$2:$B$901,2,0)</f>
        <v>ATM Estación Sabana Yegua</v>
      </c>
      <c r="H184" s="141" t="str">
        <f>VLOOKUP(E184,VIP!$A$2:$O19626,7,FALSE)</f>
        <v>N/A</v>
      </c>
      <c r="I184" s="141" t="str">
        <f>VLOOKUP(E184,VIP!$A$2:$O11591,8,FALSE)</f>
        <v>N/A</v>
      </c>
      <c r="J184" s="141" t="str">
        <f>VLOOKUP(E184,VIP!$A$2:$O11541,8,FALSE)</f>
        <v>N/A</v>
      </c>
      <c r="K184" s="141" t="str">
        <f>VLOOKUP(E184,VIP!$A$2:$O15115,6,0)</f>
        <v>N/A</v>
      </c>
      <c r="L184" s="142" t="s">
        <v>2414</v>
      </c>
      <c r="M184" s="98" t="s">
        <v>2442</v>
      </c>
      <c r="N184" s="98" t="s">
        <v>2449</v>
      </c>
      <c r="O184" s="141" t="s">
        <v>2466</v>
      </c>
      <c r="P184" s="141"/>
      <c r="Q184" s="98" t="s">
        <v>2414</v>
      </c>
    </row>
    <row r="185" spans="1:17" s="116" customFormat="1" ht="17.399999999999999" x14ac:dyDescent="0.3">
      <c r="A185" s="141" t="str">
        <f>VLOOKUP(E185,'LISTADO ATM'!$A$2:$C$902,3,0)</f>
        <v>SUR</v>
      </c>
      <c r="B185" s="138" t="s">
        <v>2642</v>
      </c>
      <c r="C185" s="99">
        <v>44402.782210648147</v>
      </c>
      <c r="D185" s="99" t="s">
        <v>2445</v>
      </c>
      <c r="E185" s="133">
        <v>584</v>
      </c>
      <c r="F185" s="141" t="str">
        <f>VLOOKUP(E185,VIP!$A$2:$O14636,2,0)</f>
        <v>DRBR404</v>
      </c>
      <c r="G185" s="141" t="str">
        <f>VLOOKUP(E185,'LISTADO ATM'!$A$2:$B$901,2,0)</f>
        <v xml:space="preserve">ATM Oficina San Cristóbal I </v>
      </c>
      <c r="H185" s="141" t="str">
        <f>VLOOKUP(E185,VIP!$A$2:$O19597,7,FALSE)</f>
        <v>Si</v>
      </c>
      <c r="I185" s="141" t="str">
        <f>VLOOKUP(E185,VIP!$A$2:$O11562,8,FALSE)</f>
        <v>Si</v>
      </c>
      <c r="J185" s="141" t="str">
        <f>VLOOKUP(E185,VIP!$A$2:$O11512,8,FALSE)</f>
        <v>Si</v>
      </c>
      <c r="K185" s="141" t="str">
        <f>VLOOKUP(E185,VIP!$A$2:$O15086,6,0)</f>
        <v>SI</v>
      </c>
      <c r="L185" s="142" t="s">
        <v>2414</v>
      </c>
      <c r="M185" s="98" t="s">
        <v>2442</v>
      </c>
      <c r="N185" s="98" t="s">
        <v>2449</v>
      </c>
      <c r="O185" s="141" t="s">
        <v>2450</v>
      </c>
      <c r="P185" s="141"/>
      <c r="Q185" s="98" t="s">
        <v>2414</v>
      </c>
    </row>
    <row r="186" spans="1:17" s="116" customFormat="1" ht="17.399999999999999" x14ac:dyDescent="0.3">
      <c r="A186" s="141" t="str">
        <f>VLOOKUP(E186,'LISTADO ATM'!$A$2:$C$902,3,0)</f>
        <v>NORTE</v>
      </c>
      <c r="B186" s="138" t="s">
        <v>2655</v>
      </c>
      <c r="C186" s="99">
        <v>44402.735196759262</v>
      </c>
      <c r="D186" s="99" t="s">
        <v>2594</v>
      </c>
      <c r="E186" s="133">
        <v>606</v>
      </c>
      <c r="F186" s="141" t="str">
        <f>VLOOKUP(E186,VIP!$A$2:$O14650,2,0)</f>
        <v>DRBR704</v>
      </c>
      <c r="G186" s="141" t="str">
        <f>VLOOKUP(E186,'LISTADO ATM'!$A$2:$B$901,2,0)</f>
        <v xml:space="preserve">ATM UNP Manolo Tavarez Justo </v>
      </c>
      <c r="H186" s="141" t="str">
        <f>VLOOKUP(E186,VIP!$A$2:$O19611,7,FALSE)</f>
        <v>Si</v>
      </c>
      <c r="I186" s="141" t="str">
        <f>VLOOKUP(E186,VIP!$A$2:$O11576,8,FALSE)</f>
        <v>Si</v>
      </c>
      <c r="J186" s="141" t="str">
        <f>VLOOKUP(E186,VIP!$A$2:$O11526,8,FALSE)</f>
        <v>Si</v>
      </c>
      <c r="K186" s="141" t="str">
        <f>VLOOKUP(E186,VIP!$A$2:$O15100,6,0)</f>
        <v>NO</v>
      </c>
      <c r="L186" s="142" t="s">
        <v>2414</v>
      </c>
      <c r="M186" s="98" t="s">
        <v>2442</v>
      </c>
      <c r="N186" s="98" t="s">
        <v>2449</v>
      </c>
      <c r="O186" s="141" t="s">
        <v>2597</v>
      </c>
      <c r="P186" s="141"/>
      <c r="Q186" s="98" t="s">
        <v>2414</v>
      </c>
    </row>
    <row r="187" spans="1:17" s="116" customFormat="1" ht="17.399999999999999" x14ac:dyDescent="0.3">
      <c r="A187" s="141" t="str">
        <f>VLOOKUP(E187,'LISTADO ATM'!$A$2:$C$902,3,0)</f>
        <v>ESTE</v>
      </c>
      <c r="B187" s="138" t="s">
        <v>2669</v>
      </c>
      <c r="C187" s="99">
        <v>44402.697708333333</v>
      </c>
      <c r="D187" s="99" t="s">
        <v>2465</v>
      </c>
      <c r="E187" s="133">
        <v>612</v>
      </c>
      <c r="F187" s="141" t="str">
        <f>VLOOKUP(E187,VIP!$A$2:$O14664,2,0)</f>
        <v>DRBR220</v>
      </c>
      <c r="G187" s="141" t="str">
        <f>VLOOKUP(E187,'LISTADO ATM'!$A$2:$B$901,2,0)</f>
        <v xml:space="preserve">ATM Plaza Orense (La Romana) </v>
      </c>
      <c r="H187" s="141" t="str">
        <f>VLOOKUP(E187,VIP!$A$2:$O19625,7,FALSE)</f>
        <v>Si</v>
      </c>
      <c r="I187" s="141" t="str">
        <f>VLOOKUP(E187,VIP!$A$2:$O11590,8,FALSE)</f>
        <v>Si</v>
      </c>
      <c r="J187" s="141" t="str">
        <f>VLOOKUP(E187,VIP!$A$2:$O11540,8,FALSE)</f>
        <v>Si</v>
      </c>
      <c r="K187" s="141" t="str">
        <f>VLOOKUP(E187,VIP!$A$2:$O15114,6,0)</f>
        <v>NO</v>
      </c>
      <c r="L187" s="142" t="s">
        <v>2414</v>
      </c>
      <c r="M187" s="98" t="s">
        <v>2442</v>
      </c>
      <c r="N187" s="98" t="s">
        <v>2449</v>
      </c>
      <c r="O187" s="141" t="s">
        <v>2466</v>
      </c>
      <c r="P187" s="141"/>
      <c r="Q187" s="98" t="s">
        <v>2414</v>
      </c>
    </row>
    <row r="188" spans="1:17" ht="17.399999999999999" x14ac:dyDescent="0.3">
      <c r="A188" s="141" t="str">
        <f>VLOOKUP(E188,'LISTADO ATM'!$A$2:$C$902,3,0)</f>
        <v>DISTRITO NACIONAL</v>
      </c>
      <c r="B188" s="138">
        <v>3335965898</v>
      </c>
      <c r="C188" s="99">
        <v>44401.698981481481</v>
      </c>
      <c r="D188" s="99" t="s">
        <v>2445</v>
      </c>
      <c r="E188" s="133">
        <v>617</v>
      </c>
      <c r="F188" s="141" t="str">
        <f>VLOOKUP(E188,VIP!$A$2:$O14643,2,0)</f>
        <v>DRBR617</v>
      </c>
      <c r="G188" s="141" t="str">
        <f>VLOOKUP(E188,'LISTADO ATM'!$A$2:$B$901,2,0)</f>
        <v xml:space="preserve">ATM Guardia Presidencial </v>
      </c>
      <c r="H188" s="141" t="str">
        <f>VLOOKUP(E188,VIP!$A$2:$O19604,7,FALSE)</f>
        <v>Si</v>
      </c>
      <c r="I188" s="141" t="str">
        <f>VLOOKUP(E188,VIP!$A$2:$O11569,8,FALSE)</f>
        <v>Si</v>
      </c>
      <c r="J188" s="141" t="str">
        <f>VLOOKUP(E188,VIP!$A$2:$O11519,8,FALSE)</f>
        <v>Si</v>
      </c>
      <c r="K188" s="141" t="str">
        <f>VLOOKUP(E188,VIP!$A$2:$O15093,6,0)</f>
        <v>NO</v>
      </c>
      <c r="L188" s="142" t="s">
        <v>2414</v>
      </c>
      <c r="M188" s="98" t="s">
        <v>2442</v>
      </c>
      <c r="N188" s="98" t="s">
        <v>2449</v>
      </c>
      <c r="O188" s="141" t="s">
        <v>2450</v>
      </c>
      <c r="P188" s="141"/>
      <c r="Q188" s="98" t="s">
        <v>2414</v>
      </c>
    </row>
    <row r="189" spans="1:17" ht="17.399999999999999" x14ac:dyDescent="0.3">
      <c r="A189" s="141" t="str">
        <f>VLOOKUP(E189,'LISTADO ATM'!$A$2:$C$902,3,0)</f>
        <v>ESTE</v>
      </c>
      <c r="B189" s="138" t="s">
        <v>2616</v>
      </c>
      <c r="C189" s="99">
        <v>44402.253020833334</v>
      </c>
      <c r="D189" s="99" t="s">
        <v>2445</v>
      </c>
      <c r="E189" s="133">
        <v>630</v>
      </c>
      <c r="F189" s="141" t="str">
        <f>VLOOKUP(E189,VIP!$A$2:$O14588,2,0)</f>
        <v>DRBR112</v>
      </c>
      <c r="G189" s="141" t="str">
        <f>VLOOKUP(E189,'LISTADO ATM'!$A$2:$B$901,2,0)</f>
        <v xml:space="preserve">ATM Oficina Plaza Zaglul (SPM) </v>
      </c>
      <c r="H189" s="141" t="str">
        <f>VLOOKUP(E189,VIP!$A$2:$O19549,7,FALSE)</f>
        <v>Si</v>
      </c>
      <c r="I189" s="141" t="str">
        <f>VLOOKUP(E189,VIP!$A$2:$O11514,8,FALSE)</f>
        <v>Si</v>
      </c>
      <c r="J189" s="141" t="str">
        <f>VLOOKUP(E189,VIP!$A$2:$O11464,8,FALSE)</f>
        <v>Si</v>
      </c>
      <c r="K189" s="141" t="str">
        <f>VLOOKUP(E189,VIP!$A$2:$O15038,6,0)</f>
        <v>NO</v>
      </c>
      <c r="L189" s="142" t="s">
        <v>2414</v>
      </c>
      <c r="M189" s="98" t="s">
        <v>2442</v>
      </c>
      <c r="N189" s="98" t="s">
        <v>2449</v>
      </c>
      <c r="O189" s="141" t="s">
        <v>2450</v>
      </c>
      <c r="P189" s="141"/>
      <c r="Q189" s="98" t="s">
        <v>2414</v>
      </c>
    </row>
    <row r="190" spans="1:17" ht="17.399999999999999" x14ac:dyDescent="0.3">
      <c r="A190" s="141" t="str">
        <f>VLOOKUP(E190,'LISTADO ATM'!$A$2:$C$902,3,0)</f>
        <v>ESTE</v>
      </c>
      <c r="B190" s="138" t="s">
        <v>2681</v>
      </c>
      <c r="C190" s="99">
        <v>44402.681134259263</v>
      </c>
      <c r="D190" s="99" t="s">
        <v>2465</v>
      </c>
      <c r="E190" s="133">
        <v>631</v>
      </c>
      <c r="F190" s="141" t="str">
        <f>VLOOKUP(E190,VIP!$A$2:$O14676,2,0)</f>
        <v>DRBR417</v>
      </c>
      <c r="G190" s="141" t="str">
        <f>VLOOKUP(E190,'LISTADO ATM'!$A$2:$B$901,2,0)</f>
        <v xml:space="preserve">ATM ASOCODEQUI (San Pedro) </v>
      </c>
      <c r="H190" s="141" t="str">
        <f>VLOOKUP(E190,VIP!$A$2:$O19637,7,FALSE)</f>
        <v>Si</v>
      </c>
      <c r="I190" s="141" t="str">
        <f>VLOOKUP(E190,VIP!$A$2:$O11602,8,FALSE)</f>
        <v>Si</v>
      </c>
      <c r="J190" s="141" t="str">
        <f>VLOOKUP(E190,VIP!$A$2:$O11552,8,FALSE)</f>
        <v>Si</v>
      </c>
      <c r="K190" s="141" t="str">
        <f>VLOOKUP(E190,VIP!$A$2:$O15126,6,0)</f>
        <v>NO</v>
      </c>
      <c r="L190" s="142" t="s">
        <v>2414</v>
      </c>
      <c r="M190" s="98" t="s">
        <v>2442</v>
      </c>
      <c r="N190" s="98" t="s">
        <v>2449</v>
      </c>
      <c r="O190" s="141" t="s">
        <v>2466</v>
      </c>
      <c r="P190" s="141"/>
      <c r="Q190" s="98" t="s">
        <v>2414</v>
      </c>
    </row>
    <row r="191" spans="1:17" ht="17.399999999999999" x14ac:dyDescent="0.3">
      <c r="A191" s="141" t="str">
        <f>VLOOKUP(E191,'LISTADO ATM'!$A$2:$C$902,3,0)</f>
        <v>NORTE</v>
      </c>
      <c r="B191" s="138" t="s">
        <v>2675</v>
      </c>
      <c r="C191" s="99">
        <v>44402.68787037037</v>
      </c>
      <c r="D191" s="99" t="s">
        <v>2465</v>
      </c>
      <c r="E191" s="133">
        <v>637</v>
      </c>
      <c r="F191" s="141" t="str">
        <f>VLOOKUP(E191,VIP!$A$2:$O14670,2,0)</f>
        <v>DRBR637</v>
      </c>
      <c r="G191" s="141" t="str">
        <f>VLOOKUP(E191,'LISTADO ATM'!$A$2:$B$901,2,0)</f>
        <v xml:space="preserve">ATM UNP Monción </v>
      </c>
      <c r="H191" s="141" t="str">
        <f>VLOOKUP(E191,VIP!$A$2:$O19631,7,FALSE)</f>
        <v>Si</v>
      </c>
      <c r="I191" s="141" t="str">
        <f>VLOOKUP(E191,VIP!$A$2:$O11596,8,FALSE)</f>
        <v>Si</v>
      </c>
      <c r="J191" s="141" t="str">
        <f>VLOOKUP(E191,VIP!$A$2:$O11546,8,FALSE)</f>
        <v>Si</v>
      </c>
      <c r="K191" s="141" t="str">
        <f>VLOOKUP(E191,VIP!$A$2:$O15120,6,0)</f>
        <v>NO</v>
      </c>
      <c r="L191" s="142" t="s">
        <v>2414</v>
      </c>
      <c r="M191" s="98" t="s">
        <v>2442</v>
      </c>
      <c r="N191" s="98" t="s">
        <v>2449</v>
      </c>
      <c r="O191" s="141" t="s">
        <v>2466</v>
      </c>
      <c r="P191" s="141"/>
      <c r="Q191" s="98" t="s">
        <v>2414</v>
      </c>
    </row>
    <row r="192" spans="1:17" ht="17.399999999999999" x14ac:dyDescent="0.3">
      <c r="A192" s="141" t="str">
        <f>VLOOKUP(E192,'LISTADO ATM'!$A$2:$C$902,3,0)</f>
        <v>DISTRITO NACIONAL</v>
      </c>
      <c r="B192" s="138">
        <v>3335965544</v>
      </c>
      <c r="C192" s="99">
        <v>44401.325810185182</v>
      </c>
      <c r="D192" s="99" t="s">
        <v>2445</v>
      </c>
      <c r="E192" s="133">
        <v>672</v>
      </c>
      <c r="F192" s="141" t="str">
        <f>VLOOKUP(E192,VIP!$A$2:$O14536,2,0)</f>
        <v>DRBR672</v>
      </c>
      <c r="G192" s="141" t="str">
        <f>VLOOKUP(E192,'LISTADO ATM'!$A$2:$B$901,2,0)</f>
        <v>ATM Destacamento Policía Nacional La Victoria</v>
      </c>
      <c r="H192" s="141" t="str">
        <f>VLOOKUP(E192,VIP!$A$2:$O19497,7,FALSE)</f>
        <v>Si</v>
      </c>
      <c r="I192" s="141" t="str">
        <f>VLOOKUP(E192,VIP!$A$2:$O11462,8,FALSE)</f>
        <v>Si</v>
      </c>
      <c r="J192" s="141" t="str">
        <f>VLOOKUP(E192,VIP!$A$2:$O11412,8,FALSE)</f>
        <v>Si</v>
      </c>
      <c r="K192" s="141" t="str">
        <f>VLOOKUP(E192,VIP!$A$2:$O14986,6,0)</f>
        <v>SI</v>
      </c>
      <c r="L192" s="99" t="s">
        <v>2414</v>
      </c>
      <c r="M192" s="98" t="s">
        <v>2442</v>
      </c>
      <c r="N192" s="98" t="s">
        <v>2449</v>
      </c>
      <c r="O192" s="141" t="s">
        <v>2450</v>
      </c>
      <c r="P192" s="141"/>
      <c r="Q192" s="156" t="s">
        <v>2414</v>
      </c>
    </row>
    <row r="193" spans="1:17" ht="17.399999999999999" x14ac:dyDescent="0.3">
      <c r="A193" s="141" t="str">
        <f>VLOOKUP(E193,'LISTADO ATM'!$A$2:$C$902,3,0)</f>
        <v>SUR</v>
      </c>
      <c r="B193" s="138">
        <v>3335965228</v>
      </c>
      <c r="C193" s="99">
        <v>44400.643750000003</v>
      </c>
      <c r="D193" s="99" t="s">
        <v>2445</v>
      </c>
      <c r="E193" s="133">
        <v>677</v>
      </c>
      <c r="F193" s="141" t="str">
        <f>VLOOKUP(E193,VIP!$A$2:$O14602,2,0)</f>
        <v>DRBR677</v>
      </c>
      <c r="G193" s="141" t="str">
        <f>VLOOKUP(E193,'LISTADO ATM'!$A$2:$B$901,2,0)</f>
        <v>ATM PBG Villa Jaragua</v>
      </c>
      <c r="H193" s="141" t="str">
        <f>VLOOKUP(E193,VIP!$A$2:$O19563,7,FALSE)</f>
        <v>Si</v>
      </c>
      <c r="I193" s="141" t="str">
        <f>VLOOKUP(E193,VIP!$A$2:$O11528,8,FALSE)</f>
        <v>Si</v>
      </c>
      <c r="J193" s="141" t="str">
        <f>VLOOKUP(E193,VIP!$A$2:$O11478,8,FALSE)</f>
        <v>Si</v>
      </c>
      <c r="K193" s="141" t="str">
        <f>VLOOKUP(E193,VIP!$A$2:$O15052,6,0)</f>
        <v>SI</v>
      </c>
      <c r="L193" s="142" t="s">
        <v>2414</v>
      </c>
      <c r="M193" s="98" t="s">
        <v>2442</v>
      </c>
      <c r="N193" s="98" t="s">
        <v>2449</v>
      </c>
      <c r="O193" s="141" t="s">
        <v>2450</v>
      </c>
      <c r="P193" s="141"/>
      <c r="Q193" s="98" t="s">
        <v>2414</v>
      </c>
    </row>
    <row r="194" spans="1:17" ht="17.399999999999999" x14ac:dyDescent="0.3">
      <c r="A194" s="141" t="str">
        <f>VLOOKUP(E194,'LISTADO ATM'!$A$2:$C$902,3,0)</f>
        <v>NORTE</v>
      </c>
      <c r="B194" s="138" t="s">
        <v>2667</v>
      </c>
      <c r="C194" s="99">
        <v>44402.700254629628</v>
      </c>
      <c r="D194" s="99" t="s">
        <v>2445</v>
      </c>
      <c r="E194" s="133">
        <v>691</v>
      </c>
      <c r="F194" s="141" t="str">
        <f>VLOOKUP(E194,VIP!$A$2:$O14662,2,0)</f>
        <v>DRBR691</v>
      </c>
      <c r="G194" s="141" t="str">
        <f>VLOOKUP(E194,'LISTADO ATM'!$A$2:$B$901,2,0)</f>
        <v>ATM Eco Petroleo Manzanillo</v>
      </c>
      <c r="H194" s="141" t="str">
        <f>VLOOKUP(E194,VIP!$A$2:$O19623,7,FALSE)</f>
        <v>Si</v>
      </c>
      <c r="I194" s="141" t="str">
        <f>VLOOKUP(E194,VIP!$A$2:$O11588,8,FALSE)</f>
        <v>Si</v>
      </c>
      <c r="J194" s="141" t="str">
        <f>VLOOKUP(E194,VIP!$A$2:$O11538,8,FALSE)</f>
        <v>Si</v>
      </c>
      <c r="K194" s="141" t="str">
        <f>VLOOKUP(E194,VIP!$A$2:$O15112,6,0)</f>
        <v>NO</v>
      </c>
      <c r="L194" s="142" t="s">
        <v>2414</v>
      </c>
      <c r="M194" s="98" t="s">
        <v>2442</v>
      </c>
      <c r="N194" s="98" t="s">
        <v>2449</v>
      </c>
      <c r="O194" s="141" t="s">
        <v>2450</v>
      </c>
      <c r="P194" s="141"/>
      <c r="Q194" s="98" t="s">
        <v>2414</v>
      </c>
    </row>
    <row r="195" spans="1:17" ht="17.399999999999999" x14ac:dyDescent="0.3">
      <c r="A195" s="141" t="str">
        <f>VLOOKUP(E195,'LISTADO ATM'!$A$2:$C$902,3,0)</f>
        <v>DISTRITO NACIONAL</v>
      </c>
      <c r="B195" s="138">
        <v>3335965814</v>
      </c>
      <c r="C195" s="99">
        <v>44401.577303240738</v>
      </c>
      <c r="D195" s="99" t="s">
        <v>2445</v>
      </c>
      <c r="E195" s="133">
        <v>697</v>
      </c>
      <c r="F195" s="141" t="str">
        <f>VLOOKUP(E195,VIP!$A$2:$O14599,2,0)</f>
        <v>DRBR697</v>
      </c>
      <c r="G195" s="141" t="str">
        <f>VLOOKUP(E195,'LISTADO ATM'!$A$2:$B$901,2,0)</f>
        <v>ATM Hipermercado Olé Ciudad Juan Bosch</v>
      </c>
      <c r="H195" s="141" t="str">
        <f>VLOOKUP(E195,VIP!$A$2:$O19560,7,FALSE)</f>
        <v>Si</v>
      </c>
      <c r="I195" s="141" t="str">
        <f>VLOOKUP(E195,VIP!$A$2:$O11525,8,FALSE)</f>
        <v>Si</v>
      </c>
      <c r="J195" s="141" t="str">
        <f>VLOOKUP(E195,VIP!$A$2:$O11475,8,FALSE)</f>
        <v>Si</v>
      </c>
      <c r="K195" s="141" t="str">
        <f>VLOOKUP(E195,VIP!$A$2:$O15049,6,0)</f>
        <v>NO</v>
      </c>
      <c r="L195" s="142" t="s">
        <v>2414</v>
      </c>
      <c r="M195" s="98" t="s">
        <v>2442</v>
      </c>
      <c r="N195" s="98" t="s">
        <v>2449</v>
      </c>
      <c r="O195" s="141" t="s">
        <v>2450</v>
      </c>
      <c r="P195" s="141"/>
      <c r="Q195" s="98" t="s">
        <v>2414</v>
      </c>
    </row>
    <row r="196" spans="1:17" ht="17.399999999999999" x14ac:dyDescent="0.3">
      <c r="A196" s="141" t="str">
        <f>VLOOKUP(E196,'LISTADO ATM'!$A$2:$C$902,3,0)</f>
        <v>DISTRITO NACIONAL</v>
      </c>
      <c r="B196" s="138">
        <v>3335965797</v>
      </c>
      <c r="C196" s="99">
        <v>44401.563472222224</v>
      </c>
      <c r="D196" s="99" t="s">
        <v>2445</v>
      </c>
      <c r="E196" s="133">
        <v>708</v>
      </c>
      <c r="F196" s="141" t="str">
        <f>VLOOKUP(E196,VIP!$A$2:$O14605,2,0)</f>
        <v>DRBR505</v>
      </c>
      <c r="G196" s="141" t="str">
        <f>VLOOKUP(E196,'LISTADO ATM'!$A$2:$B$901,2,0)</f>
        <v xml:space="preserve">ATM El Vestir De Hoy </v>
      </c>
      <c r="H196" s="141" t="str">
        <f>VLOOKUP(E196,VIP!$A$2:$O19566,7,FALSE)</f>
        <v>Si</v>
      </c>
      <c r="I196" s="141" t="str">
        <f>VLOOKUP(E196,VIP!$A$2:$O11531,8,FALSE)</f>
        <v>Si</v>
      </c>
      <c r="J196" s="141" t="str">
        <f>VLOOKUP(E196,VIP!$A$2:$O11481,8,FALSE)</f>
        <v>Si</v>
      </c>
      <c r="K196" s="141" t="str">
        <f>VLOOKUP(E196,VIP!$A$2:$O15055,6,0)</f>
        <v>NO</v>
      </c>
      <c r="L196" s="142" t="s">
        <v>2414</v>
      </c>
      <c r="M196" s="98" t="s">
        <v>2442</v>
      </c>
      <c r="N196" s="98" t="s">
        <v>2449</v>
      </c>
      <c r="O196" s="141" t="s">
        <v>2450</v>
      </c>
      <c r="P196" s="141"/>
      <c r="Q196" s="98" t="s">
        <v>2414</v>
      </c>
    </row>
    <row r="197" spans="1:17" ht="17.399999999999999" x14ac:dyDescent="0.3">
      <c r="A197" s="141" t="str">
        <f>VLOOKUP(E197,'LISTADO ATM'!$A$2:$C$902,3,0)</f>
        <v>NORTE</v>
      </c>
      <c r="B197" s="138" t="s">
        <v>2680</v>
      </c>
      <c r="C197" s="99">
        <v>44402.681898148148</v>
      </c>
      <c r="D197" s="99" t="s">
        <v>2465</v>
      </c>
      <c r="E197" s="133">
        <v>716</v>
      </c>
      <c r="F197" s="141" t="str">
        <f>VLOOKUP(E197,VIP!$A$2:$O14675,2,0)</f>
        <v>DRBR340</v>
      </c>
      <c r="G197" s="141" t="str">
        <f>VLOOKUP(E197,'LISTADO ATM'!$A$2:$B$901,2,0)</f>
        <v xml:space="preserve">ATM Oficina Zona Franca (Santiago) </v>
      </c>
      <c r="H197" s="141" t="str">
        <f>VLOOKUP(E197,VIP!$A$2:$O19636,7,FALSE)</f>
        <v>Si</v>
      </c>
      <c r="I197" s="141" t="str">
        <f>VLOOKUP(E197,VIP!$A$2:$O11601,8,FALSE)</f>
        <v>Si</v>
      </c>
      <c r="J197" s="141" t="str">
        <f>VLOOKUP(E197,VIP!$A$2:$O11551,8,FALSE)</f>
        <v>Si</v>
      </c>
      <c r="K197" s="141" t="str">
        <f>VLOOKUP(E197,VIP!$A$2:$O15125,6,0)</f>
        <v>SI</v>
      </c>
      <c r="L197" s="142" t="s">
        <v>2414</v>
      </c>
      <c r="M197" s="98" t="s">
        <v>2442</v>
      </c>
      <c r="N197" s="98" t="s">
        <v>2449</v>
      </c>
      <c r="O197" s="141" t="s">
        <v>2466</v>
      </c>
      <c r="P197" s="141"/>
      <c r="Q197" s="98" t="s">
        <v>2414</v>
      </c>
    </row>
    <row r="198" spans="1:17" ht="17.399999999999999" x14ac:dyDescent="0.3">
      <c r="A198" s="141" t="str">
        <f>VLOOKUP(E198,'LISTADO ATM'!$A$2:$C$902,3,0)</f>
        <v>DISTRITO NACIONAL</v>
      </c>
      <c r="B198" s="138">
        <v>3335965900</v>
      </c>
      <c r="C198" s="99">
        <v>44401.702719907407</v>
      </c>
      <c r="D198" s="99" t="s">
        <v>2465</v>
      </c>
      <c r="E198" s="133">
        <v>717</v>
      </c>
      <c r="F198" s="141" t="str">
        <f>VLOOKUP(E198,VIP!$A$2:$O14641,2,0)</f>
        <v>DRBR24K</v>
      </c>
      <c r="G198" s="141" t="str">
        <f>VLOOKUP(E198,'LISTADO ATM'!$A$2:$B$901,2,0)</f>
        <v xml:space="preserve">ATM Oficina Los Alcarrizos </v>
      </c>
      <c r="H198" s="141" t="str">
        <f>VLOOKUP(E198,VIP!$A$2:$O19602,7,FALSE)</f>
        <v>Si</v>
      </c>
      <c r="I198" s="141" t="str">
        <f>VLOOKUP(E198,VIP!$A$2:$O11567,8,FALSE)</f>
        <v>Si</v>
      </c>
      <c r="J198" s="141" t="str">
        <f>VLOOKUP(E198,VIP!$A$2:$O11517,8,FALSE)</f>
        <v>Si</v>
      </c>
      <c r="K198" s="141" t="str">
        <f>VLOOKUP(E198,VIP!$A$2:$O15091,6,0)</f>
        <v>SI</v>
      </c>
      <c r="L198" s="142" t="s">
        <v>2414</v>
      </c>
      <c r="M198" s="98" t="s">
        <v>2442</v>
      </c>
      <c r="N198" s="98" t="s">
        <v>2449</v>
      </c>
      <c r="O198" s="141" t="s">
        <v>2466</v>
      </c>
      <c r="P198" s="141"/>
      <c r="Q198" s="98" t="s">
        <v>2414</v>
      </c>
    </row>
    <row r="199" spans="1:17" ht="17.399999999999999" x14ac:dyDescent="0.3">
      <c r="A199" s="141" t="str">
        <f>VLOOKUP(E199,'LISTADO ATM'!$A$2:$C$902,3,0)</f>
        <v>DISTRITO NACIONAL</v>
      </c>
      <c r="B199" s="138">
        <v>3335965952</v>
      </c>
      <c r="C199" s="99">
        <v>44401.834606481483</v>
      </c>
      <c r="D199" s="99" t="s">
        <v>2465</v>
      </c>
      <c r="E199" s="133">
        <v>722</v>
      </c>
      <c r="F199" s="141" t="str">
        <f>VLOOKUP(E199,VIP!$A$2:$O14599,2,0)</f>
        <v>DRBR393</v>
      </c>
      <c r="G199" s="141" t="str">
        <f>VLOOKUP(E199,'LISTADO ATM'!$A$2:$B$901,2,0)</f>
        <v xml:space="preserve">ATM Oficina Charles de Gaulle III </v>
      </c>
      <c r="H199" s="141" t="str">
        <f>VLOOKUP(E199,VIP!$A$2:$O19560,7,FALSE)</f>
        <v>Si</v>
      </c>
      <c r="I199" s="141" t="str">
        <f>VLOOKUP(E199,VIP!$A$2:$O11525,8,FALSE)</f>
        <v>Si</v>
      </c>
      <c r="J199" s="141" t="str">
        <f>VLOOKUP(E199,VIP!$A$2:$O11475,8,FALSE)</f>
        <v>Si</v>
      </c>
      <c r="K199" s="141" t="str">
        <f>VLOOKUP(E199,VIP!$A$2:$O15049,6,0)</f>
        <v>SI</v>
      </c>
      <c r="L199" s="142" t="s">
        <v>2414</v>
      </c>
      <c r="M199" s="98" t="s">
        <v>2442</v>
      </c>
      <c r="N199" s="98" t="s">
        <v>2449</v>
      </c>
      <c r="O199" s="141" t="s">
        <v>2466</v>
      </c>
      <c r="P199" s="141"/>
      <c r="Q199" s="98" t="s">
        <v>2414</v>
      </c>
    </row>
    <row r="200" spans="1:17" ht="17.399999999999999" x14ac:dyDescent="0.3">
      <c r="A200" s="141" t="str">
        <f>VLOOKUP(E200,'LISTADO ATM'!$A$2:$C$902,3,0)</f>
        <v>NORTE</v>
      </c>
      <c r="B200" s="138">
        <v>3335965967</v>
      </c>
      <c r="C200" s="99">
        <v>44401.94017361111</v>
      </c>
      <c r="D200" s="99" t="s">
        <v>2465</v>
      </c>
      <c r="E200" s="133">
        <v>728</v>
      </c>
      <c r="F200" s="141" t="str">
        <f>VLOOKUP(E200,VIP!$A$2:$O14586,2,0)</f>
        <v>DRBR051</v>
      </c>
      <c r="G200" s="141" t="str">
        <f>VLOOKUP(E200,'LISTADO ATM'!$A$2:$B$901,2,0)</f>
        <v xml:space="preserve">ATM UNP La Vega Oficina Regional Norcentral </v>
      </c>
      <c r="H200" s="141" t="str">
        <f>VLOOKUP(E200,VIP!$A$2:$O19547,7,FALSE)</f>
        <v>Si</v>
      </c>
      <c r="I200" s="141" t="str">
        <f>VLOOKUP(E200,VIP!$A$2:$O11512,8,FALSE)</f>
        <v>Si</v>
      </c>
      <c r="J200" s="141" t="str">
        <f>VLOOKUP(E200,VIP!$A$2:$O11462,8,FALSE)</f>
        <v>Si</v>
      </c>
      <c r="K200" s="141" t="str">
        <f>VLOOKUP(E200,VIP!$A$2:$O15036,6,0)</f>
        <v>SI</v>
      </c>
      <c r="L200" s="142" t="s">
        <v>2414</v>
      </c>
      <c r="M200" s="98" t="s">
        <v>2442</v>
      </c>
      <c r="N200" s="98" t="s">
        <v>2449</v>
      </c>
      <c r="O200" s="141" t="s">
        <v>2466</v>
      </c>
      <c r="P200" s="141"/>
      <c r="Q200" s="98" t="s">
        <v>2414</v>
      </c>
    </row>
    <row r="201" spans="1:17" ht="17.399999999999999" x14ac:dyDescent="0.3">
      <c r="A201" s="141" t="str">
        <f>VLOOKUP(E201,'LISTADO ATM'!$A$2:$C$902,3,0)</f>
        <v>NORTE</v>
      </c>
      <c r="B201" s="138" t="s">
        <v>2643</v>
      </c>
      <c r="C201" s="99">
        <v>44402.779861111114</v>
      </c>
      <c r="D201" s="99" t="s">
        <v>2594</v>
      </c>
      <c r="E201" s="133">
        <v>731</v>
      </c>
      <c r="F201" s="141" t="str">
        <f>VLOOKUP(E201,VIP!$A$2:$O14637,2,0)</f>
        <v>DRBR311</v>
      </c>
      <c r="G201" s="141" t="str">
        <f>VLOOKUP(E201,'LISTADO ATM'!$A$2:$B$901,2,0)</f>
        <v xml:space="preserve">ATM UNP Villa González </v>
      </c>
      <c r="H201" s="141" t="str">
        <f>VLOOKUP(E201,VIP!$A$2:$O19598,7,FALSE)</f>
        <v>Si</v>
      </c>
      <c r="I201" s="141" t="str">
        <f>VLOOKUP(E201,VIP!$A$2:$O11563,8,FALSE)</f>
        <v>Si</v>
      </c>
      <c r="J201" s="141" t="str">
        <f>VLOOKUP(E201,VIP!$A$2:$O11513,8,FALSE)</f>
        <v>Si</v>
      </c>
      <c r="K201" s="141" t="str">
        <f>VLOOKUP(E201,VIP!$A$2:$O15087,6,0)</f>
        <v>NO</v>
      </c>
      <c r="L201" s="142" t="s">
        <v>2414</v>
      </c>
      <c r="M201" s="98" t="s">
        <v>2442</v>
      </c>
      <c r="N201" s="98" t="s">
        <v>2449</v>
      </c>
      <c r="O201" s="141" t="s">
        <v>2597</v>
      </c>
      <c r="P201" s="141"/>
      <c r="Q201" s="98" t="s">
        <v>2414</v>
      </c>
    </row>
    <row r="202" spans="1:17" ht="17.399999999999999" x14ac:dyDescent="0.3">
      <c r="A202" s="141" t="str">
        <f>VLOOKUP(E202,'LISTADO ATM'!$A$2:$C$902,3,0)</f>
        <v>DISTRITO NACIONAL</v>
      </c>
      <c r="B202" s="138">
        <v>3335965788</v>
      </c>
      <c r="C202" s="99">
        <v>44401.530601851853</v>
      </c>
      <c r="D202" s="99" t="s">
        <v>2445</v>
      </c>
      <c r="E202" s="133">
        <v>738</v>
      </c>
      <c r="F202" s="141" t="str">
        <f>VLOOKUP(E202,VIP!$A$2:$O14607,2,0)</f>
        <v>DRBR24S</v>
      </c>
      <c r="G202" s="141" t="str">
        <f>VLOOKUP(E202,'LISTADO ATM'!$A$2:$B$901,2,0)</f>
        <v xml:space="preserve">ATM Zona Franca Los Alcarrizos </v>
      </c>
      <c r="H202" s="141" t="str">
        <f>VLOOKUP(E202,VIP!$A$2:$O19568,7,FALSE)</f>
        <v>Si</v>
      </c>
      <c r="I202" s="141" t="str">
        <f>VLOOKUP(E202,VIP!$A$2:$O11533,8,FALSE)</f>
        <v>Si</v>
      </c>
      <c r="J202" s="141" t="str">
        <f>VLOOKUP(E202,VIP!$A$2:$O11483,8,FALSE)</f>
        <v>Si</v>
      </c>
      <c r="K202" s="141" t="str">
        <f>VLOOKUP(E202,VIP!$A$2:$O15057,6,0)</f>
        <v>NO</v>
      </c>
      <c r="L202" s="142" t="s">
        <v>2414</v>
      </c>
      <c r="M202" s="98" t="s">
        <v>2442</v>
      </c>
      <c r="N202" s="98" t="s">
        <v>2449</v>
      </c>
      <c r="O202" s="141" t="s">
        <v>2450</v>
      </c>
      <c r="P202" s="141"/>
      <c r="Q202" s="98" t="s">
        <v>2414</v>
      </c>
    </row>
    <row r="203" spans="1:17" ht="17.399999999999999" x14ac:dyDescent="0.3">
      <c r="A203" s="141" t="str">
        <f>VLOOKUP(E203,'LISTADO ATM'!$A$2:$C$902,3,0)</f>
        <v>ESTE</v>
      </c>
      <c r="B203" s="138" t="s">
        <v>2641</v>
      </c>
      <c r="C203" s="99">
        <v>44402.784259259257</v>
      </c>
      <c r="D203" s="99" t="s">
        <v>2465</v>
      </c>
      <c r="E203" s="133">
        <v>742</v>
      </c>
      <c r="F203" s="141" t="str">
        <f>VLOOKUP(E203,VIP!$A$2:$O14635,2,0)</f>
        <v>DRBR990</v>
      </c>
      <c r="G203" s="141" t="str">
        <f>VLOOKUP(E203,'LISTADO ATM'!$A$2:$B$901,2,0)</f>
        <v xml:space="preserve">ATM Oficina Plaza del Rey (La Romana) </v>
      </c>
      <c r="H203" s="141" t="str">
        <f>VLOOKUP(E203,VIP!$A$2:$O19596,7,FALSE)</f>
        <v>Si</v>
      </c>
      <c r="I203" s="141" t="str">
        <f>VLOOKUP(E203,VIP!$A$2:$O11561,8,FALSE)</f>
        <v>Si</v>
      </c>
      <c r="J203" s="141" t="str">
        <f>VLOOKUP(E203,VIP!$A$2:$O11511,8,FALSE)</f>
        <v>Si</v>
      </c>
      <c r="K203" s="141" t="str">
        <f>VLOOKUP(E203,VIP!$A$2:$O15085,6,0)</f>
        <v>NO</v>
      </c>
      <c r="L203" s="142" t="s">
        <v>2414</v>
      </c>
      <c r="M203" s="98" t="s">
        <v>2442</v>
      </c>
      <c r="N203" s="98" t="s">
        <v>2449</v>
      </c>
      <c r="O203" s="141" t="s">
        <v>2466</v>
      </c>
      <c r="P203" s="141"/>
      <c r="Q203" s="98" t="s">
        <v>2414</v>
      </c>
    </row>
    <row r="204" spans="1:17" ht="17.399999999999999" x14ac:dyDescent="0.3">
      <c r="A204" s="141" t="str">
        <f>VLOOKUP(E204,'LISTADO ATM'!$A$2:$C$902,3,0)</f>
        <v>SUR</v>
      </c>
      <c r="B204" s="138">
        <v>3335965455</v>
      </c>
      <c r="C204" s="99">
        <v>44400.727060185185</v>
      </c>
      <c r="D204" s="99" t="s">
        <v>2445</v>
      </c>
      <c r="E204" s="133">
        <v>751</v>
      </c>
      <c r="F204" s="141" t="str">
        <f>VLOOKUP(E204,VIP!$A$2:$O14573,2,0)</f>
        <v>DRBR751</v>
      </c>
      <c r="G204" s="141" t="str">
        <f>VLOOKUP(E204,'LISTADO ATM'!$A$2:$B$901,2,0)</f>
        <v>ATM Eco Petroleo Camilo</v>
      </c>
      <c r="H204" s="141" t="str">
        <f>VLOOKUP(E204,VIP!$A$2:$O19534,7,FALSE)</f>
        <v>N/A</v>
      </c>
      <c r="I204" s="141" t="str">
        <f>VLOOKUP(E204,VIP!$A$2:$O11499,8,FALSE)</f>
        <v>N/A</v>
      </c>
      <c r="J204" s="141" t="str">
        <f>VLOOKUP(E204,VIP!$A$2:$O11449,8,FALSE)</f>
        <v>N/A</v>
      </c>
      <c r="K204" s="141" t="str">
        <f>VLOOKUP(E204,VIP!$A$2:$O15023,6,0)</f>
        <v>N/A</v>
      </c>
      <c r="L204" s="142" t="s">
        <v>2414</v>
      </c>
      <c r="M204" s="98" t="s">
        <v>2442</v>
      </c>
      <c r="N204" s="98" t="s">
        <v>2595</v>
      </c>
      <c r="O204" s="141" t="s">
        <v>2450</v>
      </c>
      <c r="P204" s="141"/>
      <c r="Q204" s="98" t="s">
        <v>2414</v>
      </c>
    </row>
    <row r="205" spans="1:17" ht="17.399999999999999" x14ac:dyDescent="0.3">
      <c r="A205" s="141" t="str">
        <f>VLOOKUP(E205,'LISTADO ATM'!$A$2:$C$902,3,0)</f>
        <v>SUR</v>
      </c>
      <c r="B205" s="138" t="s">
        <v>2614</v>
      </c>
      <c r="C205" s="99">
        <v>44402.252997685187</v>
      </c>
      <c r="D205" s="99" t="s">
        <v>2465</v>
      </c>
      <c r="E205" s="133">
        <v>764</v>
      </c>
      <c r="F205" s="141" t="str">
        <f>VLOOKUP(E205,VIP!$A$2:$O14586,2,0)</f>
        <v>DRBR451</v>
      </c>
      <c r="G205" s="141" t="str">
        <f>VLOOKUP(E205,'LISTADO ATM'!$A$2:$B$901,2,0)</f>
        <v xml:space="preserve">ATM Oficina Elías Piña </v>
      </c>
      <c r="H205" s="141" t="str">
        <f>VLOOKUP(E205,VIP!$A$2:$O19547,7,FALSE)</f>
        <v>Si</v>
      </c>
      <c r="I205" s="141" t="str">
        <f>VLOOKUP(E205,VIP!$A$2:$O11512,8,FALSE)</f>
        <v>Si</v>
      </c>
      <c r="J205" s="141" t="str">
        <f>VLOOKUP(E205,VIP!$A$2:$O11462,8,FALSE)</f>
        <v>Si</v>
      </c>
      <c r="K205" s="141" t="str">
        <f>VLOOKUP(E205,VIP!$A$2:$O15036,6,0)</f>
        <v>NO</v>
      </c>
      <c r="L205" s="142" t="s">
        <v>2414</v>
      </c>
      <c r="M205" s="98" t="s">
        <v>2442</v>
      </c>
      <c r="N205" s="98" t="s">
        <v>2449</v>
      </c>
      <c r="O205" s="141" t="s">
        <v>2466</v>
      </c>
      <c r="P205" s="141"/>
      <c r="Q205" s="98" t="s">
        <v>2414</v>
      </c>
    </row>
    <row r="206" spans="1:17" ht="17.399999999999999" x14ac:dyDescent="0.3">
      <c r="A206" s="141" t="str">
        <f>VLOOKUP(E206,'LISTADO ATM'!$A$2:$C$902,3,0)</f>
        <v>ESTE</v>
      </c>
      <c r="B206" s="138" t="s">
        <v>2664</v>
      </c>
      <c r="C206" s="99">
        <v>44402.709027777775</v>
      </c>
      <c r="D206" s="99" t="s">
        <v>2465</v>
      </c>
      <c r="E206" s="133">
        <v>776</v>
      </c>
      <c r="F206" s="141" t="str">
        <f>VLOOKUP(E206,VIP!$A$2:$O14659,2,0)</f>
        <v>DRBR03D</v>
      </c>
      <c r="G206" s="141" t="str">
        <f>VLOOKUP(E206,'LISTADO ATM'!$A$2:$B$901,2,0)</f>
        <v xml:space="preserve">ATM Oficina Monte Plata </v>
      </c>
      <c r="H206" s="141" t="str">
        <f>VLOOKUP(E206,VIP!$A$2:$O19620,7,FALSE)</f>
        <v>Si</v>
      </c>
      <c r="I206" s="141" t="str">
        <f>VLOOKUP(E206,VIP!$A$2:$O11585,8,FALSE)</f>
        <v>Si</v>
      </c>
      <c r="J206" s="141" t="str">
        <f>VLOOKUP(E206,VIP!$A$2:$O11535,8,FALSE)</f>
        <v>Si</v>
      </c>
      <c r="K206" s="141" t="str">
        <f>VLOOKUP(E206,VIP!$A$2:$O15109,6,0)</f>
        <v>SI</v>
      </c>
      <c r="L206" s="142" t="s">
        <v>2414</v>
      </c>
      <c r="M206" s="98" t="s">
        <v>2442</v>
      </c>
      <c r="N206" s="98" t="s">
        <v>2449</v>
      </c>
      <c r="O206" s="141" t="s">
        <v>2466</v>
      </c>
      <c r="P206" s="141"/>
      <c r="Q206" s="98" t="s">
        <v>2414</v>
      </c>
    </row>
    <row r="207" spans="1:17" ht="17.399999999999999" x14ac:dyDescent="0.3">
      <c r="A207" s="141" t="str">
        <f>VLOOKUP(E207,'LISTADO ATM'!$A$2:$C$902,3,0)</f>
        <v>NORTE</v>
      </c>
      <c r="B207" s="138" t="s">
        <v>2671</v>
      </c>
      <c r="C207" s="99">
        <v>44402.691770833335</v>
      </c>
      <c r="D207" s="99" t="s">
        <v>2594</v>
      </c>
      <c r="E207" s="133">
        <v>779</v>
      </c>
      <c r="F207" s="141" t="str">
        <f>VLOOKUP(E207,VIP!$A$2:$O14666,2,0)</f>
        <v>DRBR206</v>
      </c>
      <c r="G207" s="141" t="str">
        <f>VLOOKUP(E207,'LISTADO ATM'!$A$2:$B$901,2,0)</f>
        <v xml:space="preserve">ATM Zona Franca Esperanza I (Mao) </v>
      </c>
      <c r="H207" s="141" t="str">
        <f>VLOOKUP(E207,VIP!$A$2:$O19627,7,FALSE)</f>
        <v>Si</v>
      </c>
      <c r="I207" s="141" t="str">
        <f>VLOOKUP(E207,VIP!$A$2:$O11592,8,FALSE)</f>
        <v>Si</v>
      </c>
      <c r="J207" s="141" t="str">
        <f>VLOOKUP(E207,VIP!$A$2:$O11542,8,FALSE)</f>
        <v>Si</v>
      </c>
      <c r="K207" s="141" t="str">
        <f>VLOOKUP(E207,VIP!$A$2:$O15116,6,0)</f>
        <v>NO</v>
      </c>
      <c r="L207" s="142" t="s">
        <v>2414</v>
      </c>
      <c r="M207" s="98" t="s">
        <v>2442</v>
      </c>
      <c r="N207" s="98" t="s">
        <v>2449</v>
      </c>
      <c r="O207" s="141" t="s">
        <v>2597</v>
      </c>
      <c r="P207" s="141"/>
      <c r="Q207" s="98" t="s">
        <v>2414</v>
      </c>
    </row>
    <row r="208" spans="1:17" ht="17.399999999999999" x14ac:dyDescent="0.3">
      <c r="A208" s="141" t="str">
        <f>VLOOKUP(E208,'LISTADO ATM'!$A$2:$C$902,3,0)</f>
        <v>SUR</v>
      </c>
      <c r="B208" s="138" t="s">
        <v>2644</v>
      </c>
      <c r="C208" s="99">
        <v>44402.778611111113</v>
      </c>
      <c r="D208" s="99" t="s">
        <v>2465</v>
      </c>
      <c r="E208" s="133">
        <v>783</v>
      </c>
      <c r="F208" s="141" t="str">
        <f>VLOOKUP(E208,VIP!$A$2:$O14638,2,0)</f>
        <v>DRBR303</v>
      </c>
      <c r="G208" s="141" t="str">
        <f>VLOOKUP(E208,'LISTADO ATM'!$A$2:$B$901,2,0)</f>
        <v xml:space="preserve">ATM Autobanco Alfa y Omega (Barahona) </v>
      </c>
      <c r="H208" s="141" t="str">
        <f>VLOOKUP(E208,VIP!$A$2:$O19599,7,FALSE)</f>
        <v>Si</v>
      </c>
      <c r="I208" s="141" t="str">
        <f>VLOOKUP(E208,VIP!$A$2:$O11564,8,FALSE)</f>
        <v>Si</v>
      </c>
      <c r="J208" s="141" t="str">
        <f>VLOOKUP(E208,VIP!$A$2:$O11514,8,FALSE)</f>
        <v>Si</v>
      </c>
      <c r="K208" s="141" t="str">
        <f>VLOOKUP(E208,VIP!$A$2:$O15088,6,0)</f>
        <v>NO</v>
      </c>
      <c r="L208" s="142" t="s">
        <v>2414</v>
      </c>
      <c r="M208" s="98" t="s">
        <v>2442</v>
      </c>
      <c r="N208" s="98" t="s">
        <v>2449</v>
      </c>
      <c r="O208" s="141" t="s">
        <v>2466</v>
      </c>
      <c r="P208" s="141"/>
      <c r="Q208" s="98" t="s">
        <v>2414</v>
      </c>
    </row>
    <row r="209" spans="1:17" ht="17.399999999999999" x14ac:dyDescent="0.3">
      <c r="A209" s="141" t="str">
        <f>VLOOKUP(E209,'LISTADO ATM'!$A$2:$C$902,3,0)</f>
        <v>NORTE</v>
      </c>
      <c r="B209" s="138" t="s">
        <v>2653</v>
      </c>
      <c r="C209" s="99">
        <v>44402.737986111111</v>
      </c>
      <c r="D209" s="99" t="s">
        <v>2465</v>
      </c>
      <c r="E209" s="133">
        <v>796</v>
      </c>
      <c r="F209" s="141" t="str">
        <f>VLOOKUP(E209,VIP!$A$2:$O14648,2,0)</f>
        <v>DRBR155</v>
      </c>
      <c r="G209" s="141" t="str">
        <f>VLOOKUP(E209,'LISTADO ATM'!$A$2:$B$901,2,0)</f>
        <v xml:space="preserve">ATM Oficina Plaza Ventura (Nagua) </v>
      </c>
      <c r="H209" s="141" t="str">
        <f>VLOOKUP(E209,VIP!$A$2:$O19609,7,FALSE)</f>
        <v>Si</v>
      </c>
      <c r="I209" s="141" t="str">
        <f>VLOOKUP(E209,VIP!$A$2:$O11574,8,FALSE)</f>
        <v>Si</v>
      </c>
      <c r="J209" s="141" t="str">
        <f>VLOOKUP(E209,VIP!$A$2:$O11524,8,FALSE)</f>
        <v>Si</v>
      </c>
      <c r="K209" s="141" t="str">
        <f>VLOOKUP(E209,VIP!$A$2:$O15098,6,0)</f>
        <v>SI</v>
      </c>
      <c r="L209" s="142" t="s">
        <v>2414</v>
      </c>
      <c r="M209" s="98" t="s">
        <v>2442</v>
      </c>
      <c r="N209" s="98" t="s">
        <v>2449</v>
      </c>
      <c r="O209" s="141" t="s">
        <v>2466</v>
      </c>
      <c r="P209" s="141"/>
      <c r="Q209" s="98" t="s">
        <v>2414</v>
      </c>
    </row>
    <row r="210" spans="1:17" ht="17.399999999999999" x14ac:dyDescent="0.3">
      <c r="A210" s="141" t="str">
        <f>VLOOKUP(E210,'LISTADO ATM'!$A$2:$C$902,3,0)</f>
        <v>DISTRITO NACIONAL</v>
      </c>
      <c r="B210" s="138">
        <v>3335965922</v>
      </c>
      <c r="C210" s="99">
        <v>44401.767083333332</v>
      </c>
      <c r="D210" s="99" t="s">
        <v>2445</v>
      </c>
      <c r="E210" s="133">
        <v>797</v>
      </c>
      <c r="F210" s="141" t="str">
        <f>VLOOKUP(E210,VIP!$A$2:$O14629,2,0)</f>
        <v xml:space="preserve">DRBR797 </v>
      </c>
      <c r="G210" s="141" t="str">
        <f>VLOOKUP(E210,'LISTADO ATM'!$A$2:$B$901,2,0)</f>
        <v>ATM Dirección de Pensiones y Jubilaciones</v>
      </c>
      <c r="H210" s="141" t="str">
        <f>VLOOKUP(E210,VIP!$A$2:$O19590,7,FALSE)</f>
        <v>N/A</v>
      </c>
      <c r="I210" s="141" t="str">
        <f>VLOOKUP(E210,VIP!$A$2:$O11555,8,FALSE)</f>
        <v>N/A</v>
      </c>
      <c r="J210" s="141" t="str">
        <f>VLOOKUP(E210,VIP!$A$2:$O11505,8,FALSE)</f>
        <v>N/A</v>
      </c>
      <c r="K210" s="141" t="str">
        <f>VLOOKUP(E210,VIP!$A$2:$O15079,6,0)</f>
        <v>N/A</v>
      </c>
      <c r="L210" s="142" t="s">
        <v>2414</v>
      </c>
      <c r="M210" s="98" t="s">
        <v>2442</v>
      </c>
      <c r="N210" s="98" t="s">
        <v>2449</v>
      </c>
      <c r="O210" s="141" t="s">
        <v>2450</v>
      </c>
      <c r="P210" s="141"/>
      <c r="Q210" s="98" t="s">
        <v>2414</v>
      </c>
    </row>
    <row r="211" spans="1:17" ht="17.399999999999999" x14ac:dyDescent="0.3">
      <c r="A211" s="141" t="str">
        <f>VLOOKUP(E211,'LISTADO ATM'!$A$2:$C$902,3,0)</f>
        <v>NORTE</v>
      </c>
      <c r="B211" s="138" t="s">
        <v>2673</v>
      </c>
      <c r="C211" s="99">
        <v>44402.689814814818</v>
      </c>
      <c r="D211" s="99" t="s">
        <v>2465</v>
      </c>
      <c r="E211" s="133">
        <v>808</v>
      </c>
      <c r="F211" s="141" t="str">
        <f>VLOOKUP(E211,VIP!$A$2:$O14668,2,0)</f>
        <v>DRBR808</v>
      </c>
      <c r="G211" s="141" t="str">
        <f>VLOOKUP(E211,'LISTADO ATM'!$A$2:$B$901,2,0)</f>
        <v xml:space="preserve">ATM Oficina Castillo </v>
      </c>
      <c r="H211" s="141" t="str">
        <f>VLOOKUP(E211,VIP!$A$2:$O19629,7,FALSE)</f>
        <v>Si</v>
      </c>
      <c r="I211" s="141" t="str">
        <f>VLOOKUP(E211,VIP!$A$2:$O11594,8,FALSE)</f>
        <v>Si</v>
      </c>
      <c r="J211" s="141" t="str">
        <f>VLOOKUP(E211,VIP!$A$2:$O11544,8,FALSE)</f>
        <v>Si</v>
      </c>
      <c r="K211" s="141" t="str">
        <f>VLOOKUP(E211,VIP!$A$2:$O15118,6,0)</f>
        <v>NO</v>
      </c>
      <c r="L211" s="142" t="s">
        <v>2414</v>
      </c>
      <c r="M211" s="98" t="s">
        <v>2442</v>
      </c>
      <c r="N211" s="98" t="s">
        <v>2449</v>
      </c>
      <c r="O211" s="141" t="s">
        <v>2466</v>
      </c>
      <c r="P211" s="141"/>
      <c r="Q211" s="98" t="s">
        <v>2414</v>
      </c>
    </row>
    <row r="212" spans="1:17" ht="17.399999999999999" x14ac:dyDescent="0.3">
      <c r="A212" s="141" t="str">
        <f>VLOOKUP(E212,'LISTADO ATM'!$A$2:$C$902,3,0)</f>
        <v>DISTRITO NACIONAL</v>
      </c>
      <c r="B212" s="138">
        <v>3335965902</v>
      </c>
      <c r="C212" s="99">
        <v>44401.703738425924</v>
      </c>
      <c r="D212" s="99" t="s">
        <v>2465</v>
      </c>
      <c r="E212" s="133">
        <v>813</v>
      </c>
      <c r="F212" s="141" t="str">
        <f>VLOOKUP(E212,VIP!$A$2:$O14640,2,0)</f>
        <v>DRBR815</v>
      </c>
      <c r="G212" s="141" t="str">
        <f>VLOOKUP(E212,'LISTADO ATM'!$A$2:$B$901,2,0)</f>
        <v>ATM Occidental Mall</v>
      </c>
      <c r="H212" s="141" t="str">
        <f>VLOOKUP(E212,VIP!$A$2:$O19601,7,FALSE)</f>
        <v>Si</v>
      </c>
      <c r="I212" s="141" t="str">
        <f>VLOOKUP(E212,VIP!$A$2:$O11566,8,FALSE)</f>
        <v>Si</v>
      </c>
      <c r="J212" s="141" t="str">
        <f>VLOOKUP(E212,VIP!$A$2:$O11516,8,FALSE)</f>
        <v>Si</v>
      </c>
      <c r="K212" s="141" t="str">
        <f>VLOOKUP(E212,VIP!$A$2:$O15090,6,0)</f>
        <v>NO</v>
      </c>
      <c r="L212" s="142" t="s">
        <v>2414</v>
      </c>
      <c r="M212" s="98" t="s">
        <v>2442</v>
      </c>
      <c r="N212" s="98" t="s">
        <v>2449</v>
      </c>
      <c r="O212" s="141" t="s">
        <v>2466</v>
      </c>
      <c r="P212" s="141"/>
      <c r="Q212" s="98" t="s">
        <v>2414</v>
      </c>
    </row>
    <row r="213" spans="1:17" ht="17.399999999999999" x14ac:dyDescent="0.3">
      <c r="A213" s="141" t="str">
        <f>VLOOKUP(E213,'LISTADO ATM'!$A$2:$C$902,3,0)</f>
        <v>DISTRITO NACIONAL</v>
      </c>
      <c r="B213" s="138">
        <v>3335965903</v>
      </c>
      <c r="C213" s="99">
        <v>44401.704733796294</v>
      </c>
      <c r="D213" s="99" t="s">
        <v>2445</v>
      </c>
      <c r="E213" s="133">
        <v>823</v>
      </c>
      <c r="F213" s="141" t="str">
        <f>VLOOKUP(E213,VIP!$A$2:$O14639,2,0)</f>
        <v>DRBR823</v>
      </c>
      <c r="G213" s="141" t="str">
        <f>VLOOKUP(E213,'LISTADO ATM'!$A$2:$B$901,2,0)</f>
        <v xml:space="preserve">ATM UNP El Carril (Haina) </v>
      </c>
      <c r="H213" s="141" t="str">
        <f>VLOOKUP(E213,VIP!$A$2:$O19600,7,FALSE)</f>
        <v>Si</v>
      </c>
      <c r="I213" s="141" t="str">
        <f>VLOOKUP(E213,VIP!$A$2:$O11565,8,FALSE)</f>
        <v>Si</v>
      </c>
      <c r="J213" s="141" t="str">
        <f>VLOOKUP(E213,VIP!$A$2:$O11515,8,FALSE)</f>
        <v>Si</v>
      </c>
      <c r="K213" s="141" t="str">
        <f>VLOOKUP(E213,VIP!$A$2:$O15089,6,0)</f>
        <v>NO</v>
      </c>
      <c r="L213" s="142" t="s">
        <v>2414</v>
      </c>
      <c r="M213" s="98" t="s">
        <v>2442</v>
      </c>
      <c r="N213" s="98" t="s">
        <v>2449</v>
      </c>
      <c r="O213" s="141" t="s">
        <v>2450</v>
      </c>
      <c r="P213" s="141"/>
      <c r="Q213" s="98" t="s">
        <v>2414</v>
      </c>
    </row>
    <row r="214" spans="1:17" ht="17.399999999999999" x14ac:dyDescent="0.3">
      <c r="A214" s="141" t="str">
        <f>VLOOKUP(E214,'LISTADO ATM'!$A$2:$C$902,3,0)</f>
        <v>SUR</v>
      </c>
      <c r="B214" s="138">
        <v>3335965509</v>
      </c>
      <c r="C214" s="99">
        <v>44400.888101851851</v>
      </c>
      <c r="D214" s="99" t="s">
        <v>2465</v>
      </c>
      <c r="E214" s="133">
        <v>829</v>
      </c>
      <c r="F214" s="141" t="str">
        <f>VLOOKUP(E214,VIP!$A$2:$O14578,2,0)</f>
        <v>DRBR829</v>
      </c>
      <c r="G214" s="141" t="str">
        <f>VLOOKUP(E214,'LISTADO ATM'!$A$2:$B$901,2,0)</f>
        <v xml:space="preserve">ATM UNP Multicentro Sirena Baní </v>
      </c>
      <c r="H214" s="141" t="str">
        <f>VLOOKUP(E214,VIP!$A$2:$O19539,7,FALSE)</f>
        <v>Si</v>
      </c>
      <c r="I214" s="141" t="str">
        <f>VLOOKUP(E214,VIP!$A$2:$O11504,8,FALSE)</f>
        <v>Si</v>
      </c>
      <c r="J214" s="141" t="str">
        <f>VLOOKUP(E214,VIP!$A$2:$O11454,8,FALSE)</f>
        <v>Si</v>
      </c>
      <c r="K214" s="141" t="str">
        <f>VLOOKUP(E214,VIP!$A$2:$O15028,6,0)</f>
        <v>NO</v>
      </c>
      <c r="L214" s="142" t="s">
        <v>2414</v>
      </c>
      <c r="M214" s="98" t="s">
        <v>2442</v>
      </c>
      <c r="N214" s="98" t="s">
        <v>2595</v>
      </c>
      <c r="O214" s="141" t="s">
        <v>2466</v>
      </c>
      <c r="P214" s="141"/>
      <c r="Q214" s="98" t="s">
        <v>2414</v>
      </c>
    </row>
    <row r="215" spans="1:17" ht="17.399999999999999" x14ac:dyDescent="0.3">
      <c r="A215" s="141" t="str">
        <f>VLOOKUP(E215,'LISTADO ATM'!$A$2:$C$902,3,0)</f>
        <v>DISTRITO NACIONAL</v>
      </c>
      <c r="B215" s="138">
        <v>3335966021</v>
      </c>
      <c r="C215" s="99">
        <v>44402.428483796299</v>
      </c>
      <c r="D215" s="99" t="s">
        <v>2445</v>
      </c>
      <c r="E215" s="133">
        <v>889</v>
      </c>
      <c r="F215" s="141" t="str">
        <f>VLOOKUP(E215,VIP!$A$2:$O14609,2,0)</f>
        <v>DRBR889</v>
      </c>
      <c r="G215" s="141" t="str">
        <f>VLOOKUP(E215,'LISTADO ATM'!$A$2:$B$901,2,0)</f>
        <v>ATM Oficina Plaza Lama Máximo Gómez II</v>
      </c>
      <c r="H215" s="141" t="str">
        <f>VLOOKUP(E215,VIP!$A$2:$O19570,7,FALSE)</f>
        <v>Si</v>
      </c>
      <c r="I215" s="141" t="str">
        <f>VLOOKUP(E215,VIP!$A$2:$O11535,8,FALSE)</f>
        <v>Si</v>
      </c>
      <c r="J215" s="141" t="str">
        <f>VLOOKUP(E215,VIP!$A$2:$O11485,8,FALSE)</f>
        <v>Si</v>
      </c>
      <c r="K215" s="141" t="str">
        <f>VLOOKUP(E215,VIP!$A$2:$O15059,6,0)</f>
        <v>NO</v>
      </c>
      <c r="L215" s="142" t="s">
        <v>2414</v>
      </c>
      <c r="M215" s="98" t="s">
        <v>2442</v>
      </c>
      <c r="N215" s="98" t="s">
        <v>2449</v>
      </c>
      <c r="O215" s="141" t="s">
        <v>2450</v>
      </c>
      <c r="P215" s="141"/>
      <c r="Q215" s="98" t="s">
        <v>2414</v>
      </c>
    </row>
    <row r="216" spans="1:17" ht="17.399999999999999" x14ac:dyDescent="0.3">
      <c r="A216" s="141" t="str">
        <f>VLOOKUP(E216,'LISTADO ATM'!$A$2:$C$902,3,0)</f>
        <v>DISTRITO NACIONAL</v>
      </c>
      <c r="B216" s="138">
        <v>3335965905</v>
      </c>
      <c r="C216" s="99">
        <v>44401.70716435185</v>
      </c>
      <c r="D216" s="99" t="s">
        <v>2445</v>
      </c>
      <c r="E216" s="133">
        <v>896</v>
      </c>
      <c r="F216" s="141" t="str">
        <f>VLOOKUP(E216,VIP!$A$2:$O14637,2,0)</f>
        <v>DRBR896</v>
      </c>
      <c r="G216" s="141" t="str">
        <f>VLOOKUP(E216,'LISTADO ATM'!$A$2:$B$901,2,0)</f>
        <v xml:space="preserve">ATM Campamento Militar 16 de Agosto I </v>
      </c>
      <c r="H216" s="141" t="str">
        <f>VLOOKUP(E216,VIP!$A$2:$O19598,7,FALSE)</f>
        <v>Si</v>
      </c>
      <c r="I216" s="141" t="str">
        <f>VLOOKUP(E216,VIP!$A$2:$O11563,8,FALSE)</f>
        <v>Si</v>
      </c>
      <c r="J216" s="141" t="str">
        <f>VLOOKUP(E216,VIP!$A$2:$O11513,8,FALSE)</f>
        <v>Si</v>
      </c>
      <c r="K216" s="141" t="str">
        <f>VLOOKUP(E216,VIP!$A$2:$O15087,6,0)</f>
        <v>NO</v>
      </c>
      <c r="L216" s="142" t="s">
        <v>2414</v>
      </c>
      <c r="M216" s="98" t="s">
        <v>2442</v>
      </c>
      <c r="N216" s="98" t="s">
        <v>2449</v>
      </c>
      <c r="O216" s="141" t="s">
        <v>2450</v>
      </c>
      <c r="P216" s="141"/>
      <c r="Q216" s="98" t="s">
        <v>2414</v>
      </c>
    </row>
    <row r="217" spans="1:17" ht="17.399999999999999" x14ac:dyDescent="0.3">
      <c r="A217" s="141" t="str">
        <f>VLOOKUP(E217,'LISTADO ATM'!$A$2:$C$902,3,0)</f>
        <v>ESTE</v>
      </c>
      <c r="B217" s="138" t="s">
        <v>2618</v>
      </c>
      <c r="C217" s="99">
        <v>44402.253055555557</v>
      </c>
      <c r="D217" s="99" t="s">
        <v>2465</v>
      </c>
      <c r="E217" s="133">
        <v>912</v>
      </c>
      <c r="F217" s="141" t="str">
        <f>VLOOKUP(E217,VIP!$A$2:$O14590,2,0)</f>
        <v>DRBR973</v>
      </c>
      <c r="G217" s="141" t="str">
        <f>VLOOKUP(E217,'LISTADO ATM'!$A$2:$B$901,2,0)</f>
        <v xml:space="preserve">ATM Oficina San Pedro II </v>
      </c>
      <c r="H217" s="141" t="str">
        <f>VLOOKUP(E217,VIP!$A$2:$O19551,7,FALSE)</f>
        <v>Si</v>
      </c>
      <c r="I217" s="141" t="str">
        <f>VLOOKUP(E217,VIP!$A$2:$O11516,8,FALSE)</f>
        <v>Si</v>
      </c>
      <c r="J217" s="141" t="str">
        <f>VLOOKUP(E217,VIP!$A$2:$O11466,8,FALSE)</f>
        <v>Si</v>
      </c>
      <c r="K217" s="141" t="str">
        <f>VLOOKUP(E217,VIP!$A$2:$O15040,6,0)</f>
        <v>SI</v>
      </c>
      <c r="L217" s="142" t="s">
        <v>2414</v>
      </c>
      <c r="M217" s="98" t="s">
        <v>2442</v>
      </c>
      <c r="N217" s="98" t="s">
        <v>2449</v>
      </c>
      <c r="O217" s="141" t="s">
        <v>2466</v>
      </c>
      <c r="P217" s="141"/>
      <c r="Q217" s="98" t="s">
        <v>2414</v>
      </c>
    </row>
    <row r="218" spans="1:17" ht="17.399999999999999" x14ac:dyDescent="0.3">
      <c r="A218" s="141" t="str">
        <f>VLOOKUP(E218,'LISTADO ATM'!$A$2:$C$902,3,0)</f>
        <v>DISTRITO NACIONAL</v>
      </c>
      <c r="B218" s="138" t="s">
        <v>2617</v>
      </c>
      <c r="C218" s="99">
        <v>44402.25304398148</v>
      </c>
      <c r="D218" s="99" t="s">
        <v>2445</v>
      </c>
      <c r="E218" s="133">
        <v>949</v>
      </c>
      <c r="F218" s="141" t="str">
        <f>VLOOKUP(E218,VIP!$A$2:$O14589,2,0)</f>
        <v>DRBR23D</v>
      </c>
      <c r="G218" s="141" t="str">
        <f>VLOOKUP(E218,'LISTADO ATM'!$A$2:$B$901,2,0)</f>
        <v xml:space="preserve">ATM S/M Bravo San Isidro Coral Mall </v>
      </c>
      <c r="H218" s="141" t="str">
        <f>VLOOKUP(E218,VIP!$A$2:$O19550,7,FALSE)</f>
        <v>Si</v>
      </c>
      <c r="I218" s="141" t="str">
        <f>VLOOKUP(E218,VIP!$A$2:$O11515,8,FALSE)</f>
        <v>No</v>
      </c>
      <c r="J218" s="141" t="str">
        <f>VLOOKUP(E218,VIP!$A$2:$O11465,8,FALSE)</f>
        <v>No</v>
      </c>
      <c r="K218" s="141" t="str">
        <f>VLOOKUP(E218,VIP!$A$2:$O15039,6,0)</f>
        <v>NO</v>
      </c>
      <c r="L218" s="142" t="s">
        <v>2414</v>
      </c>
      <c r="M218" s="98" t="s">
        <v>2442</v>
      </c>
      <c r="N218" s="98" t="s">
        <v>2449</v>
      </c>
      <c r="O218" s="141" t="s">
        <v>2450</v>
      </c>
      <c r="P218" s="141"/>
      <c r="Q218" s="98" t="s">
        <v>2414</v>
      </c>
    </row>
    <row r="219" spans="1:17" ht="17.399999999999999" x14ac:dyDescent="0.3">
      <c r="A219" s="141" t="str">
        <f>VLOOKUP(E219,'LISTADO ATM'!$A$2:$C$902,3,0)</f>
        <v>NORTE</v>
      </c>
      <c r="B219" s="138">
        <v>3335965908</v>
      </c>
      <c r="C219" s="99">
        <v>44401.712094907409</v>
      </c>
      <c r="D219" s="99" t="s">
        <v>2465</v>
      </c>
      <c r="E219" s="133">
        <v>950</v>
      </c>
      <c r="F219" s="141" t="str">
        <f>VLOOKUP(E219,VIP!$A$2:$O14634,2,0)</f>
        <v>DRBR12G</v>
      </c>
      <c r="G219" s="141" t="str">
        <f>VLOOKUP(E219,'LISTADO ATM'!$A$2:$B$901,2,0)</f>
        <v xml:space="preserve">ATM Oficina Monterrico </v>
      </c>
      <c r="H219" s="141" t="str">
        <f>VLOOKUP(E219,VIP!$A$2:$O19595,7,FALSE)</f>
        <v>Si</v>
      </c>
      <c r="I219" s="141" t="str">
        <f>VLOOKUP(E219,VIP!$A$2:$O11560,8,FALSE)</f>
        <v>Si</v>
      </c>
      <c r="J219" s="141" t="str">
        <f>VLOOKUP(E219,VIP!$A$2:$O11510,8,FALSE)</f>
        <v>Si</v>
      </c>
      <c r="K219" s="141" t="str">
        <f>VLOOKUP(E219,VIP!$A$2:$O15084,6,0)</f>
        <v>SI</v>
      </c>
      <c r="L219" s="142" t="s">
        <v>2414</v>
      </c>
      <c r="M219" s="98" t="s">
        <v>2442</v>
      </c>
      <c r="N219" s="98" t="s">
        <v>2449</v>
      </c>
      <c r="O219" s="141" t="s">
        <v>2466</v>
      </c>
      <c r="P219" s="141"/>
      <c r="Q219" s="98" t="s">
        <v>2414</v>
      </c>
    </row>
    <row r="220" spans="1:17" ht="17.399999999999999" x14ac:dyDescent="0.3">
      <c r="A220" s="141" t="str">
        <f>VLOOKUP(E220,'LISTADO ATM'!$A$2:$C$902,3,0)</f>
        <v>ESTE</v>
      </c>
      <c r="B220" s="138">
        <v>3335965560</v>
      </c>
      <c r="C220" s="99">
        <v>44401.357465277775</v>
      </c>
      <c r="D220" s="99" t="s">
        <v>2465</v>
      </c>
      <c r="E220" s="133">
        <v>963</v>
      </c>
      <c r="F220" s="141" t="str">
        <f>VLOOKUP(E220,VIP!$A$2:$O14644,2,0)</f>
        <v>DRBR963</v>
      </c>
      <c r="G220" s="141" t="str">
        <f>VLOOKUP(E220,'LISTADO ATM'!$A$2:$B$901,2,0)</f>
        <v xml:space="preserve">ATM Multiplaza La Romana </v>
      </c>
      <c r="H220" s="141" t="str">
        <f>VLOOKUP(E220,VIP!$A$2:$O19605,7,FALSE)</f>
        <v>Si</v>
      </c>
      <c r="I220" s="141" t="str">
        <f>VLOOKUP(E220,VIP!$A$2:$O11570,8,FALSE)</f>
        <v>Si</v>
      </c>
      <c r="J220" s="141" t="str">
        <f>VLOOKUP(E220,VIP!$A$2:$O11520,8,FALSE)</f>
        <v>Si</v>
      </c>
      <c r="K220" s="141" t="str">
        <f>VLOOKUP(E220,VIP!$A$2:$O15094,6,0)</f>
        <v>NO</v>
      </c>
      <c r="L220" s="142" t="s">
        <v>2414</v>
      </c>
      <c r="M220" s="98" t="s">
        <v>2442</v>
      </c>
      <c r="N220" s="98" t="s">
        <v>2449</v>
      </c>
      <c r="O220" s="141" t="s">
        <v>2466</v>
      </c>
      <c r="P220" s="141"/>
      <c r="Q220" s="98" t="s">
        <v>2414</v>
      </c>
    </row>
    <row r="221" spans="1:17" ht="17.399999999999999" x14ac:dyDescent="0.3">
      <c r="A221" s="141" t="str">
        <f>VLOOKUP(E221,'LISTADO ATM'!$A$2:$C$902,3,0)</f>
        <v>NORTE</v>
      </c>
      <c r="B221" s="138">
        <v>3335966007</v>
      </c>
      <c r="C221" s="99">
        <v>44402.329212962963</v>
      </c>
      <c r="D221" s="99" t="s">
        <v>2465</v>
      </c>
      <c r="E221" s="133">
        <v>965</v>
      </c>
      <c r="F221" s="141" t="str">
        <f>VLOOKUP(E221,VIP!$A$2:$O14619,2,0)</f>
        <v>DRBR965</v>
      </c>
      <c r="G221" s="141" t="str">
        <f>VLOOKUP(E221,'LISTADO ATM'!$A$2:$B$901,2,0)</f>
        <v xml:space="preserve">ATM S/M La Fuente FUN (Santiago) </v>
      </c>
      <c r="H221" s="141" t="str">
        <f>VLOOKUP(E221,VIP!$A$2:$O19580,7,FALSE)</f>
        <v>Si</v>
      </c>
      <c r="I221" s="141" t="str">
        <f>VLOOKUP(E221,VIP!$A$2:$O11545,8,FALSE)</f>
        <v>Si</v>
      </c>
      <c r="J221" s="141" t="str">
        <f>VLOOKUP(E221,VIP!$A$2:$O11495,8,FALSE)</f>
        <v>Si</v>
      </c>
      <c r="K221" s="141" t="str">
        <f>VLOOKUP(E221,VIP!$A$2:$O15069,6,0)</f>
        <v>NO</v>
      </c>
      <c r="L221" s="142" t="s">
        <v>2414</v>
      </c>
      <c r="M221" s="98" t="s">
        <v>2442</v>
      </c>
      <c r="N221" s="98" t="s">
        <v>2449</v>
      </c>
      <c r="O221" s="141" t="s">
        <v>2466</v>
      </c>
      <c r="P221" s="141"/>
      <c r="Q221" s="98" t="s">
        <v>2414</v>
      </c>
    </row>
    <row r="222" spans="1:17" ht="17.399999999999999" x14ac:dyDescent="0.3">
      <c r="A222" s="141" t="str">
        <f>VLOOKUP(E222,'LISTADO ATM'!$A$2:$C$902,3,0)</f>
        <v>DISTRITO NACIONAL</v>
      </c>
      <c r="B222" s="138">
        <v>3335965928</v>
      </c>
      <c r="C222" s="99">
        <v>44401.786296296297</v>
      </c>
      <c r="D222" s="99" t="s">
        <v>2445</v>
      </c>
      <c r="E222" s="133">
        <v>983</v>
      </c>
      <c r="F222" s="141" t="str">
        <f>VLOOKUP(E222,VIP!$A$2:$O14623,2,0)</f>
        <v>DRBR983</v>
      </c>
      <c r="G222" s="141" t="str">
        <f>VLOOKUP(E222,'LISTADO ATM'!$A$2:$B$901,2,0)</f>
        <v xml:space="preserve">ATM Bravo República de Colombia </v>
      </c>
      <c r="H222" s="141" t="str">
        <f>VLOOKUP(E222,VIP!$A$2:$O19584,7,FALSE)</f>
        <v>Si</v>
      </c>
      <c r="I222" s="141" t="str">
        <f>VLOOKUP(E222,VIP!$A$2:$O11549,8,FALSE)</f>
        <v>No</v>
      </c>
      <c r="J222" s="141" t="str">
        <f>VLOOKUP(E222,VIP!$A$2:$O11499,8,FALSE)</f>
        <v>No</v>
      </c>
      <c r="K222" s="141" t="str">
        <f>VLOOKUP(E222,VIP!$A$2:$O15073,6,0)</f>
        <v>NO</v>
      </c>
      <c r="L222" s="142" t="s">
        <v>2414</v>
      </c>
      <c r="M222" s="98" t="s">
        <v>2442</v>
      </c>
      <c r="N222" s="98" t="s">
        <v>2449</v>
      </c>
      <c r="O222" s="141" t="s">
        <v>2450</v>
      </c>
      <c r="P222" s="141"/>
      <c r="Q222" s="98" t="s">
        <v>2414</v>
      </c>
    </row>
    <row r="223" spans="1:17" ht="17.399999999999999" x14ac:dyDescent="0.3">
      <c r="A223" s="141" t="str">
        <f>VLOOKUP(E223,'LISTADO ATM'!$A$2:$C$902,3,0)</f>
        <v>NORTE</v>
      </c>
      <c r="B223" s="138" t="s">
        <v>2665</v>
      </c>
      <c r="C223" s="99">
        <v>44402.705578703702</v>
      </c>
      <c r="D223" s="99" t="s">
        <v>2465</v>
      </c>
      <c r="E223" s="133">
        <v>985</v>
      </c>
      <c r="F223" s="141" t="str">
        <f>VLOOKUP(E223,VIP!$A$2:$O14660,2,0)</f>
        <v>DRBR985</v>
      </c>
      <c r="G223" s="141" t="str">
        <f>VLOOKUP(E223,'LISTADO ATM'!$A$2:$B$901,2,0)</f>
        <v xml:space="preserve">ATM Oficina Dajabón II </v>
      </c>
      <c r="H223" s="141" t="str">
        <f>VLOOKUP(E223,VIP!$A$2:$O19621,7,FALSE)</f>
        <v>Si</v>
      </c>
      <c r="I223" s="141" t="str">
        <f>VLOOKUP(E223,VIP!$A$2:$O11586,8,FALSE)</f>
        <v>Si</v>
      </c>
      <c r="J223" s="141" t="str">
        <f>VLOOKUP(E223,VIP!$A$2:$O11536,8,FALSE)</f>
        <v>Si</v>
      </c>
      <c r="K223" s="141" t="str">
        <f>VLOOKUP(E223,VIP!$A$2:$O15110,6,0)</f>
        <v>NO</v>
      </c>
      <c r="L223" s="142" t="s">
        <v>2414</v>
      </c>
      <c r="M223" s="98" t="s">
        <v>2442</v>
      </c>
      <c r="N223" s="98" t="s">
        <v>2449</v>
      </c>
      <c r="O223" s="141" t="s">
        <v>2466</v>
      </c>
      <c r="P223" s="141"/>
      <c r="Q223" s="98" t="s">
        <v>2414</v>
      </c>
    </row>
    <row r="224" spans="1:17" ht="17.399999999999999" x14ac:dyDescent="0.3">
      <c r="A224" s="141" t="str">
        <f>VLOOKUP(E224,'LISTADO ATM'!$A$2:$C$902,3,0)</f>
        <v>NORTE</v>
      </c>
      <c r="B224" s="138">
        <v>3335965968</v>
      </c>
      <c r="C224" s="99">
        <v>44401.941365740742</v>
      </c>
      <c r="D224" s="99" t="s">
        <v>2465</v>
      </c>
      <c r="E224" s="133">
        <v>990</v>
      </c>
      <c r="F224" s="141" t="str">
        <f>VLOOKUP(E224,VIP!$A$2:$O14585,2,0)</f>
        <v>DRBR742</v>
      </c>
      <c r="G224" s="141" t="str">
        <f>VLOOKUP(E224,'LISTADO ATM'!$A$2:$B$901,2,0)</f>
        <v xml:space="preserve">ATM Autoservicio Bonao II </v>
      </c>
      <c r="H224" s="141" t="str">
        <f>VLOOKUP(E224,VIP!$A$2:$O19546,7,FALSE)</f>
        <v>Si</v>
      </c>
      <c r="I224" s="141" t="str">
        <f>VLOOKUP(E224,VIP!$A$2:$O11511,8,FALSE)</f>
        <v>Si</v>
      </c>
      <c r="J224" s="141" t="str">
        <f>VLOOKUP(E224,VIP!$A$2:$O11461,8,FALSE)</f>
        <v>Si</v>
      </c>
      <c r="K224" s="141" t="str">
        <f>VLOOKUP(E224,VIP!$A$2:$O15035,6,0)</f>
        <v>NO</v>
      </c>
      <c r="L224" s="142" t="s">
        <v>2414</v>
      </c>
      <c r="M224" s="98" t="s">
        <v>2442</v>
      </c>
      <c r="N224" s="98" t="s">
        <v>2449</v>
      </c>
      <c r="O224" s="141" t="s">
        <v>2466</v>
      </c>
      <c r="P224" s="141"/>
      <c r="Q224" s="98" t="s">
        <v>2414</v>
      </c>
    </row>
    <row r="225" spans="1:17" ht="17.399999999999999" x14ac:dyDescent="0.3">
      <c r="A225" s="141" t="str">
        <f>VLOOKUP(E225,'LISTADO ATM'!$A$2:$C$902,3,0)</f>
        <v>NORTE</v>
      </c>
      <c r="B225" s="138" t="s">
        <v>2677</v>
      </c>
      <c r="C225" s="99">
        <v>44402.683692129627</v>
      </c>
      <c r="D225" s="99" t="s">
        <v>2465</v>
      </c>
      <c r="E225" s="133">
        <v>991</v>
      </c>
      <c r="F225" s="141" t="str">
        <f>VLOOKUP(E225,VIP!$A$2:$O14672,2,0)</f>
        <v>DRBR991</v>
      </c>
      <c r="G225" s="141" t="str">
        <f>VLOOKUP(E225,'LISTADO ATM'!$A$2:$B$901,2,0)</f>
        <v xml:space="preserve">ATM UNP Las Matas de Santa Cruz </v>
      </c>
      <c r="H225" s="141" t="str">
        <f>VLOOKUP(E225,VIP!$A$2:$O19633,7,FALSE)</f>
        <v>Si</v>
      </c>
      <c r="I225" s="141" t="str">
        <f>VLOOKUP(E225,VIP!$A$2:$O11598,8,FALSE)</f>
        <v>Si</v>
      </c>
      <c r="J225" s="141" t="str">
        <f>VLOOKUP(E225,VIP!$A$2:$O11548,8,FALSE)</f>
        <v>Si</v>
      </c>
      <c r="K225" s="141" t="str">
        <f>VLOOKUP(E225,VIP!$A$2:$O15122,6,0)</f>
        <v>NO</v>
      </c>
      <c r="L225" s="142" t="s">
        <v>2414</v>
      </c>
      <c r="M225" s="98" t="s">
        <v>2442</v>
      </c>
      <c r="N225" s="98" t="s">
        <v>2449</v>
      </c>
      <c r="O225" s="141" t="s">
        <v>2466</v>
      </c>
      <c r="P225" s="141"/>
      <c r="Q225" s="98" t="s">
        <v>2414</v>
      </c>
    </row>
    <row r="226" spans="1:17" ht="17.399999999999999" x14ac:dyDescent="0.3">
      <c r="A226" s="141" t="str">
        <f>VLOOKUP(E226,'LISTADO ATM'!$A$2:$C$902,3,0)</f>
        <v>DISTRITO NACIONAL</v>
      </c>
      <c r="B226" s="138">
        <v>3335966041</v>
      </c>
      <c r="C226" s="99">
        <v>44402.565648148149</v>
      </c>
      <c r="D226" s="99" t="s">
        <v>2177</v>
      </c>
      <c r="E226" s="133">
        <v>35</v>
      </c>
      <c r="F226" s="141" t="str">
        <f>VLOOKUP(E226,VIP!$A$2:$O14624,2,0)</f>
        <v>DRBR035</v>
      </c>
      <c r="G226" s="141" t="str">
        <f>VLOOKUP(E226,'LISTADO ATM'!$A$2:$B$901,2,0)</f>
        <v xml:space="preserve">ATM Dirección General de Aduanas I </v>
      </c>
      <c r="H226" s="141" t="str">
        <f>VLOOKUP(E226,VIP!$A$2:$O19585,7,FALSE)</f>
        <v>Si</v>
      </c>
      <c r="I226" s="141" t="str">
        <f>VLOOKUP(E226,VIP!$A$2:$O11550,8,FALSE)</f>
        <v>Si</v>
      </c>
      <c r="J226" s="141" t="str">
        <f>VLOOKUP(E226,VIP!$A$2:$O11500,8,FALSE)</f>
        <v>Si</v>
      </c>
      <c r="K226" s="141" t="str">
        <f>VLOOKUP(E226,VIP!$A$2:$O15074,6,0)</f>
        <v>NO</v>
      </c>
      <c r="L226" s="142" t="s">
        <v>2461</v>
      </c>
      <c r="M226" s="98" t="s">
        <v>2442</v>
      </c>
      <c r="N226" s="98" t="s">
        <v>2449</v>
      </c>
      <c r="O226" s="141" t="s">
        <v>2451</v>
      </c>
      <c r="P226" s="141"/>
      <c r="Q226" s="98" t="s">
        <v>2461</v>
      </c>
    </row>
    <row r="227" spans="1:17" ht="17.399999999999999" x14ac:dyDescent="0.3">
      <c r="A227" s="141" t="str">
        <f>VLOOKUP(E227,'LISTADO ATM'!$A$2:$C$902,3,0)</f>
        <v>SUR</v>
      </c>
      <c r="B227" s="138" t="s">
        <v>2607</v>
      </c>
      <c r="C227" s="99">
        <v>44401.955983796295</v>
      </c>
      <c r="D227" s="99" t="s">
        <v>2177</v>
      </c>
      <c r="E227" s="133">
        <v>101</v>
      </c>
      <c r="F227" s="141" t="str">
        <f>VLOOKUP(E227,VIP!$A$2:$O14577,2,0)</f>
        <v>DRBR101</v>
      </c>
      <c r="G227" s="141" t="str">
        <f>VLOOKUP(E227,'LISTADO ATM'!$A$2:$B$901,2,0)</f>
        <v xml:space="preserve">ATM Oficina San Juan de la Maguana I </v>
      </c>
      <c r="H227" s="141" t="str">
        <f>VLOOKUP(E227,VIP!$A$2:$O19538,7,FALSE)</f>
        <v>Si</v>
      </c>
      <c r="I227" s="141" t="str">
        <f>VLOOKUP(E227,VIP!$A$2:$O11503,8,FALSE)</f>
        <v>Si</v>
      </c>
      <c r="J227" s="141" t="str">
        <f>VLOOKUP(E227,VIP!$A$2:$O11453,8,FALSE)</f>
        <v>Si</v>
      </c>
      <c r="K227" s="141" t="str">
        <f>VLOOKUP(E227,VIP!$A$2:$O15027,6,0)</f>
        <v>SI</v>
      </c>
      <c r="L227" s="142" t="s">
        <v>2461</v>
      </c>
      <c r="M227" s="98" t="s">
        <v>2442</v>
      </c>
      <c r="N227" s="98" t="s">
        <v>2449</v>
      </c>
      <c r="O227" s="141" t="s">
        <v>2451</v>
      </c>
      <c r="P227" s="141"/>
      <c r="Q227" s="98" t="s">
        <v>2461</v>
      </c>
    </row>
    <row r="228" spans="1:17" ht="17.399999999999999" x14ac:dyDescent="0.3">
      <c r="A228" s="141" t="str">
        <f>VLOOKUP(E228,'LISTADO ATM'!$A$2:$C$902,3,0)</f>
        <v>DISTRITO NACIONAL</v>
      </c>
      <c r="B228" s="138">
        <v>3335965849</v>
      </c>
      <c r="C228" s="99">
        <v>44401.636655092596</v>
      </c>
      <c r="D228" s="99" t="s">
        <v>2177</v>
      </c>
      <c r="E228" s="133">
        <v>149</v>
      </c>
      <c r="F228" s="141" t="str">
        <f>VLOOKUP(E228,VIP!$A$2:$O14574,2,0)</f>
        <v>DRBR149</v>
      </c>
      <c r="G228" s="141" t="str">
        <f>VLOOKUP(E228,'LISTADO ATM'!$A$2:$B$901,2,0)</f>
        <v>ATM Estación Metro Concepción</v>
      </c>
      <c r="H228" s="141" t="str">
        <f>VLOOKUP(E228,VIP!$A$2:$O19535,7,FALSE)</f>
        <v>N/A</v>
      </c>
      <c r="I228" s="141" t="str">
        <f>VLOOKUP(E228,VIP!$A$2:$O11500,8,FALSE)</f>
        <v>N/A</v>
      </c>
      <c r="J228" s="141" t="str">
        <f>VLOOKUP(E228,VIP!$A$2:$O11450,8,FALSE)</f>
        <v>N/A</v>
      </c>
      <c r="K228" s="141" t="str">
        <f>VLOOKUP(E228,VIP!$A$2:$O15024,6,0)</f>
        <v>N/A</v>
      </c>
      <c r="L228" s="142" t="s">
        <v>2461</v>
      </c>
      <c r="M228" s="98" t="s">
        <v>2442</v>
      </c>
      <c r="N228" s="98" t="s">
        <v>2449</v>
      </c>
      <c r="O228" s="141" t="s">
        <v>2451</v>
      </c>
      <c r="P228" s="141"/>
      <c r="Q228" s="98" t="s">
        <v>2461</v>
      </c>
    </row>
    <row r="229" spans="1:17" ht="17.399999999999999" x14ac:dyDescent="0.3">
      <c r="A229" s="141" t="str">
        <f>VLOOKUP(E229,'LISTADO ATM'!$A$2:$C$902,3,0)</f>
        <v>ESTE</v>
      </c>
      <c r="B229" s="138" t="s">
        <v>2661</v>
      </c>
      <c r="C229" s="99">
        <v>44402.723564814813</v>
      </c>
      <c r="D229" s="99" t="s">
        <v>2177</v>
      </c>
      <c r="E229" s="133">
        <v>268</v>
      </c>
      <c r="F229" s="141" t="str">
        <f>VLOOKUP(E229,VIP!$A$2:$O14656,2,0)</f>
        <v>DRBR268</v>
      </c>
      <c r="G229" s="141" t="str">
        <f>VLOOKUP(E229,'LISTADO ATM'!$A$2:$B$901,2,0)</f>
        <v xml:space="preserve">ATM Autobanco La Altagracia (Higuey) </v>
      </c>
      <c r="H229" s="141" t="str">
        <f>VLOOKUP(E229,VIP!$A$2:$O19617,7,FALSE)</f>
        <v>Si</v>
      </c>
      <c r="I229" s="141" t="str">
        <f>VLOOKUP(E229,VIP!$A$2:$O11582,8,FALSE)</f>
        <v>Si</v>
      </c>
      <c r="J229" s="141" t="str">
        <f>VLOOKUP(E229,VIP!$A$2:$O11532,8,FALSE)</f>
        <v>Si</v>
      </c>
      <c r="K229" s="141" t="str">
        <f>VLOOKUP(E229,VIP!$A$2:$O15106,6,0)</f>
        <v>NO</v>
      </c>
      <c r="L229" s="142" t="s">
        <v>2461</v>
      </c>
      <c r="M229" s="98" t="s">
        <v>2442</v>
      </c>
      <c r="N229" s="98" t="s">
        <v>2449</v>
      </c>
      <c r="O229" s="141" t="s">
        <v>2451</v>
      </c>
      <c r="P229" s="141"/>
      <c r="Q229" s="98" t="s">
        <v>2461</v>
      </c>
    </row>
    <row r="230" spans="1:17" ht="17.399999999999999" x14ac:dyDescent="0.3">
      <c r="A230" s="141" t="str">
        <f>VLOOKUP(E230,'LISTADO ATM'!$A$2:$C$902,3,0)</f>
        <v>NORTE</v>
      </c>
      <c r="B230" s="138">
        <v>3335966028</v>
      </c>
      <c r="C230" s="99">
        <v>44402.479050925926</v>
      </c>
      <c r="D230" s="99" t="s">
        <v>2178</v>
      </c>
      <c r="E230" s="133">
        <v>310</v>
      </c>
      <c r="F230" s="141" t="str">
        <f>VLOOKUP(E230,VIP!$A$2:$O14633,2,0)</f>
        <v>DRBR310</v>
      </c>
      <c r="G230" s="141" t="str">
        <f>VLOOKUP(E230,'LISTADO ATM'!$A$2:$B$901,2,0)</f>
        <v xml:space="preserve">ATM Farmacia San Judas Tadeo Jarabacoa </v>
      </c>
      <c r="H230" s="141" t="str">
        <f>VLOOKUP(E230,VIP!$A$2:$O19594,7,FALSE)</f>
        <v>Si</v>
      </c>
      <c r="I230" s="141" t="str">
        <f>VLOOKUP(E230,VIP!$A$2:$O11559,8,FALSE)</f>
        <v>Si</v>
      </c>
      <c r="J230" s="141" t="str">
        <f>VLOOKUP(E230,VIP!$A$2:$O11509,8,FALSE)</f>
        <v>Si</v>
      </c>
      <c r="K230" s="141" t="str">
        <f>VLOOKUP(E230,VIP!$A$2:$O15083,6,0)</f>
        <v>NO</v>
      </c>
      <c r="L230" s="142" t="s">
        <v>2461</v>
      </c>
      <c r="M230" s="98" t="s">
        <v>2442</v>
      </c>
      <c r="N230" s="98" t="s">
        <v>2449</v>
      </c>
      <c r="O230" s="141" t="s">
        <v>2581</v>
      </c>
      <c r="P230" s="141"/>
      <c r="Q230" s="98" t="s">
        <v>2461</v>
      </c>
    </row>
    <row r="231" spans="1:17" ht="17.399999999999999" x14ac:dyDescent="0.3">
      <c r="A231" s="141" t="str">
        <f>VLOOKUP(E231,'LISTADO ATM'!$A$2:$C$902,3,0)</f>
        <v>DISTRITO NACIONAL</v>
      </c>
      <c r="B231" s="138">
        <v>3335965756</v>
      </c>
      <c r="C231" s="99">
        <v>44401.490555555552</v>
      </c>
      <c r="D231" s="99" t="s">
        <v>2177</v>
      </c>
      <c r="E231" s="133">
        <v>325</v>
      </c>
      <c r="F231" s="141" t="str">
        <f>VLOOKUP(E231,VIP!$A$2:$O14596,2,0)</f>
        <v>DRBR325</v>
      </c>
      <c r="G231" s="141" t="str">
        <f>VLOOKUP(E231,'LISTADO ATM'!$A$2:$B$901,2,0)</f>
        <v>ATM Casa Edwin</v>
      </c>
      <c r="H231" s="141" t="str">
        <f>VLOOKUP(E231,VIP!$A$2:$O19557,7,FALSE)</f>
        <v>Si</v>
      </c>
      <c r="I231" s="141" t="str">
        <f>VLOOKUP(E231,VIP!$A$2:$O11522,8,FALSE)</f>
        <v>Si</v>
      </c>
      <c r="J231" s="141" t="str">
        <f>VLOOKUP(E231,VIP!$A$2:$O11472,8,FALSE)</f>
        <v>Si</v>
      </c>
      <c r="K231" s="141" t="str">
        <f>VLOOKUP(E231,VIP!$A$2:$O15046,6,0)</f>
        <v>NO</v>
      </c>
      <c r="L231" s="142" t="s">
        <v>2461</v>
      </c>
      <c r="M231" s="98" t="s">
        <v>2442</v>
      </c>
      <c r="N231" s="98" t="s">
        <v>2449</v>
      </c>
      <c r="O231" s="141" t="s">
        <v>2451</v>
      </c>
      <c r="P231" s="141"/>
      <c r="Q231" s="98" t="s">
        <v>2461</v>
      </c>
    </row>
    <row r="232" spans="1:17" ht="17.399999999999999" x14ac:dyDescent="0.3">
      <c r="A232" s="141" t="str">
        <f>VLOOKUP(E232,'LISTADO ATM'!$A$2:$C$902,3,0)</f>
        <v>DISTRITO NACIONAL</v>
      </c>
      <c r="B232" s="138">
        <v>3335965947</v>
      </c>
      <c r="C232" s="99">
        <v>44401.831226851849</v>
      </c>
      <c r="D232" s="99" t="s">
        <v>2177</v>
      </c>
      <c r="E232" s="133">
        <v>335</v>
      </c>
      <c r="F232" s="141" t="str">
        <f>VLOOKUP(E232,VIP!$A$2:$O14604,2,0)</f>
        <v>DRBR335</v>
      </c>
      <c r="G232" s="141" t="str">
        <f>VLOOKUP(E232,'LISTADO ATM'!$A$2:$B$901,2,0)</f>
        <v>ATM Edificio Aster</v>
      </c>
      <c r="H232" s="141" t="str">
        <f>VLOOKUP(E232,VIP!$A$2:$O19565,7,FALSE)</f>
        <v>Si</v>
      </c>
      <c r="I232" s="141" t="str">
        <f>VLOOKUP(E232,VIP!$A$2:$O11530,8,FALSE)</f>
        <v>Si</v>
      </c>
      <c r="J232" s="141" t="str">
        <f>VLOOKUP(E232,VIP!$A$2:$O11480,8,FALSE)</f>
        <v>Si</v>
      </c>
      <c r="K232" s="141" t="str">
        <f>VLOOKUP(E232,VIP!$A$2:$O15054,6,0)</f>
        <v>NO</v>
      </c>
      <c r="L232" s="142" t="s">
        <v>2461</v>
      </c>
      <c r="M232" s="98" t="s">
        <v>2442</v>
      </c>
      <c r="N232" s="98" t="s">
        <v>2449</v>
      </c>
      <c r="O232" s="141" t="s">
        <v>2451</v>
      </c>
      <c r="P232" s="141"/>
      <c r="Q232" s="98" t="s">
        <v>2461</v>
      </c>
    </row>
    <row r="233" spans="1:17" ht="17.399999999999999" x14ac:dyDescent="0.3">
      <c r="A233" s="141" t="str">
        <f>VLOOKUP(E233,'LISTADO ATM'!$A$2:$C$902,3,0)</f>
        <v>DISTRITO NACIONAL</v>
      </c>
      <c r="B233" s="138">
        <v>3335966022</v>
      </c>
      <c r="C233" s="99">
        <v>44402.430856481478</v>
      </c>
      <c r="D233" s="99" t="s">
        <v>2177</v>
      </c>
      <c r="E233" s="133">
        <v>369</v>
      </c>
      <c r="F233" s="141" t="str">
        <f>VLOOKUP(E233,VIP!$A$2:$O14608,2,0)</f>
        <v xml:space="preserve">DRBR369 </v>
      </c>
      <c r="G233" s="141" t="str">
        <f>VLOOKUP(E233,'LISTADO ATM'!$A$2:$B$901,2,0)</f>
        <v>ATM Plaza Lama Aut. Duarte</v>
      </c>
      <c r="H233" s="141" t="str">
        <f>VLOOKUP(E233,VIP!$A$2:$O19569,7,FALSE)</f>
        <v>N/A</v>
      </c>
      <c r="I233" s="141" t="str">
        <f>VLOOKUP(E233,VIP!$A$2:$O11534,8,FALSE)</f>
        <v>N/A</v>
      </c>
      <c r="J233" s="141" t="str">
        <f>VLOOKUP(E233,VIP!$A$2:$O11484,8,FALSE)</f>
        <v>N/A</v>
      </c>
      <c r="K233" s="141" t="str">
        <f>VLOOKUP(E233,VIP!$A$2:$O15058,6,0)</f>
        <v>N/A</v>
      </c>
      <c r="L233" s="142" t="s">
        <v>2461</v>
      </c>
      <c r="M233" s="98" t="s">
        <v>2442</v>
      </c>
      <c r="N233" s="98" t="s">
        <v>2449</v>
      </c>
      <c r="O233" s="141" t="s">
        <v>2451</v>
      </c>
      <c r="P233" s="141"/>
      <c r="Q233" s="98" t="s">
        <v>2461</v>
      </c>
    </row>
    <row r="234" spans="1:17" ht="17.399999999999999" x14ac:dyDescent="0.3">
      <c r="A234" s="141" t="str">
        <f>VLOOKUP(E234,'LISTADO ATM'!$A$2:$C$902,3,0)</f>
        <v>NORTE</v>
      </c>
      <c r="B234" s="138" t="s">
        <v>2647</v>
      </c>
      <c r="C234" s="99">
        <v>44402.770567129628</v>
      </c>
      <c r="D234" s="99" t="s">
        <v>2178</v>
      </c>
      <c r="E234" s="133">
        <v>396</v>
      </c>
      <c r="F234" s="141" t="str">
        <f>VLOOKUP(E234,VIP!$A$2:$O14641,2,0)</f>
        <v>DRBR396</v>
      </c>
      <c r="G234" s="141" t="str">
        <f>VLOOKUP(E234,'LISTADO ATM'!$A$2:$B$901,2,0)</f>
        <v xml:space="preserve">ATM Oficina Plaza Ulloa (La Fuente) </v>
      </c>
      <c r="H234" s="141" t="str">
        <f>VLOOKUP(E234,VIP!$A$2:$O19602,7,FALSE)</f>
        <v>Si</v>
      </c>
      <c r="I234" s="141" t="str">
        <f>VLOOKUP(E234,VIP!$A$2:$O11567,8,FALSE)</f>
        <v>Si</v>
      </c>
      <c r="J234" s="141" t="str">
        <f>VLOOKUP(E234,VIP!$A$2:$O11517,8,FALSE)</f>
        <v>Si</v>
      </c>
      <c r="K234" s="141" t="str">
        <f>VLOOKUP(E234,VIP!$A$2:$O15091,6,0)</f>
        <v>NO</v>
      </c>
      <c r="L234" s="142" t="s">
        <v>2461</v>
      </c>
      <c r="M234" s="98" t="s">
        <v>2442</v>
      </c>
      <c r="N234" s="98" t="s">
        <v>2449</v>
      </c>
      <c r="O234" s="141" t="s">
        <v>2581</v>
      </c>
      <c r="P234" s="141"/>
      <c r="Q234" s="98" t="s">
        <v>2461</v>
      </c>
    </row>
    <row r="235" spans="1:17" ht="17.399999999999999" x14ac:dyDescent="0.3">
      <c r="A235" s="141" t="str">
        <f>VLOOKUP(E235,'LISTADO ATM'!$A$2:$C$902,3,0)</f>
        <v>DISTRITO NACIONAL</v>
      </c>
      <c r="B235" s="138">
        <v>3335965950</v>
      </c>
      <c r="C235" s="99">
        <v>44401.832673611112</v>
      </c>
      <c r="D235" s="99" t="s">
        <v>2177</v>
      </c>
      <c r="E235" s="133">
        <v>525</v>
      </c>
      <c r="F235" s="141" t="str">
        <f>VLOOKUP(E235,VIP!$A$2:$O14601,2,0)</f>
        <v>DRBR525</v>
      </c>
      <c r="G235" s="141" t="str">
        <f>VLOOKUP(E235,'LISTADO ATM'!$A$2:$B$901,2,0)</f>
        <v>ATM S/M Bravo Las Americas</v>
      </c>
      <c r="H235" s="141" t="str">
        <f>VLOOKUP(E235,VIP!$A$2:$O19562,7,FALSE)</f>
        <v>Si</v>
      </c>
      <c r="I235" s="141" t="str">
        <f>VLOOKUP(E235,VIP!$A$2:$O11527,8,FALSE)</f>
        <v>Si</v>
      </c>
      <c r="J235" s="141" t="str">
        <f>VLOOKUP(E235,VIP!$A$2:$O11477,8,FALSE)</f>
        <v>Si</v>
      </c>
      <c r="K235" s="141" t="str">
        <f>VLOOKUP(E235,VIP!$A$2:$O15051,6,0)</f>
        <v>NO</v>
      </c>
      <c r="L235" s="142" t="s">
        <v>2461</v>
      </c>
      <c r="M235" s="98" t="s">
        <v>2442</v>
      </c>
      <c r="N235" s="98" t="s">
        <v>2449</v>
      </c>
      <c r="O235" s="141" t="s">
        <v>2451</v>
      </c>
      <c r="P235" s="141"/>
      <c r="Q235" s="98" t="s">
        <v>2461</v>
      </c>
    </row>
    <row r="236" spans="1:17" ht="17.399999999999999" x14ac:dyDescent="0.3">
      <c r="A236" s="141" t="str">
        <f>VLOOKUP(E236,'LISTADO ATM'!$A$2:$C$902,3,0)</f>
        <v>DISTRITO NACIONAL</v>
      </c>
      <c r="B236" s="138" t="s">
        <v>2657</v>
      </c>
      <c r="C236" s="99">
        <v>44402.733101851853</v>
      </c>
      <c r="D236" s="99" t="s">
        <v>2177</v>
      </c>
      <c r="E236" s="133">
        <v>655</v>
      </c>
      <c r="F236" s="141" t="str">
        <f>VLOOKUP(E236,VIP!$A$2:$O14652,2,0)</f>
        <v>DRBR655</v>
      </c>
      <c r="G236" s="141" t="str">
        <f>VLOOKUP(E236,'LISTADO ATM'!$A$2:$B$901,2,0)</f>
        <v>ATM Farmacia Sandra</v>
      </c>
      <c r="H236" s="141" t="str">
        <f>VLOOKUP(E236,VIP!$A$2:$O19613,7,FALSE)</f>
        <v>Si</v>
      </c>
      <c r="I236" s="141" t="str">
        <f>VLOOKUP(E236,VIP!$A$2:$O11578,8,FALSE)</f>
        <v>Si</v>
      </c>
      <c r="J236" s="141" t="str">
        <f>VLOOKUP(E236,VIP!$A$2:$O11528,8,FALSE)</f>
        <v>Si</v>
      </c>
      <c r="K236" s="141" t="str">
        <f>VLOOKUP(E236,VIP!$A$2:$O15102,6,0)</f>
        <v>NO</v>
      </c>
      <c r="L236" s="142" t="s">
        <v>2461</v>
      </c>
      <c r="M236" s="98" t="s">
        <v>2442</v>
      </c>
      <c r="N236" s="98" t="s">
        <v>2449</v>
      </c>
      <c r="O236" s="141" t="s">
        <v>2451</v>
      </c>
      <c r="P236" s="141"/>
      <c r="Q236" s="98" t="s">
        <v>2461</v>
      </c>
    </row>
    <row r="237" spans="1:17" ht="17.399999999999999" x14ac:dyDescent="0.3">
      <c r="A237" s="141" t="str">
        <f>VLOOKUP(E237,'LISTADO ATM'!$A$2:$C$902,3,0)</f>
        <v>SUR</v>
      </c>
      <c r="B237" s="138">
        <v>3335966031</v>
      </c>
      <c r="C237" s="99">
        <v>44402.48846064815</v>
      </c>
      <c r="D237" s="99" t="s">
        <v>2177</v>
      </c>
      <c r="E237" s="133">
        <v>780</v>
      </c>
      <c r="F237" s="141" t="str">
        <f>VLOOKUP(E237,VIP!$A$2:$O14631,2,0)</f>
        <v>DRBR041</v>
      </c>
      <c r="G237" s="141" t="str">
        <f>VLOOKUP(E237,'LISTADO ATM'!$A$2:$B$901,2,0)</f>
        <v xml:space="preserve">ATM Oficina Barahona I </v>
      </c>
      <c r="H237" s="141" t="str">
        <f>VLOOKUP(E237,VIP!$A$2:$O19592,7,FALSE)</f>
        <v>Si</v>
      </c>
      <c r="I237" s="141" t="str">
        <f>VLOOKUP(E237,VIP!$A$2:$O11557,8,FALSE)</f>
        <v>Si</v>
      </c>
      <c r="J237" s="141" t="str">
        <f>VLOOKUP(E237,VIP!$A$2:$O11507,8,FALSE)</f>
        <v>Si</v>
      </c>
      <c r="K237" s="141" t="str">
        <f>VLOOKUP(E237,VIP!$A$2:$O15081,6,0)</f>
        <v>SI</v>
      </c>
      <c r="L237" s="142" t="s">
        <v>2461</v>
      </c>
      <c r="M237" s="98" t="s">
        <v>2442</v>
      </c>
      <c r="N237" s="98" t="s">
        <v>2449</v>
      </c>
      <c r="O237" s="141" t="s">
        <v>2451</v>
      </c>
      <c r="P237" s="141"/>
      <c r="Q237" s="98" t="s">
        <v>2461</v>
      </c>
    </row>
    <row r="238" spans="1:17" ht="17.399999999999999" x14ac:dyDescent="0.3">
      <c r="A238" s="141" t="str">
        <f>VLOOKUP(E238,'LISTADO ATM'!$A$2:$C$902,3,0)</f>
        <v>DISTRITO NACIONAL</v>
      </c>
      <c r="B238" s="138">
        <v>3335966023</v>
      </c>
      <c r="C238" s="99">
        <v>44402.437094907407</v>
      </c>
      <c r="D238" s="99" t="s">
        <v>2177</v>
      </c>
      <c r="E238" s="133">
        <v>836</v>
      </c>
      <c r="F238" s="141" t="str">
        <f>VLOOKUP(E238,VIP!$A$2:$O14607,2,0)</f>
        <v>DRBR836</v>
      </c>
      <c r="G238" s="141" t="str">
        <f>VLOOKUP(E238,'LISTADO ATM'!$A$2:$B$901,2,0)</f>
        <v xml:space="preserve">ATM UNP Plaza Luperón </v>
      </c>
      <c r="H238" s="141" t="str">
        <f>VLOOKUP(E238,VIP!$A$2:$O19568,7,FALSE)</f>
        <v>Si</v>
      </c>
      <c r="I238" s="141" t="str">
        <f>VLOOKUP(E238,VIP!$A$2:$O11533,8,FALSE)</f>
        <v>Si</v>
      </c>
      <c r="J238" s="141" t="str">
        <f>VLOOKUP(E238,VIP!$A$2:$O11483,8,FALSE)</f>
        <v>Si</v>
      </c>
      <c r="K238" s="141" t="str">
        <f>VLOOKUP(E238,VIP!$A$2:$O15057,6,0)</f>
        <v>NO</v>
      </c>
      <c r="L238" s="142" t="s">
        <v>2461</v>
      </c>
      <c r="M238" s="98" t="s">
        <v>2442</v>
      </c>
      <c r="N238" s="98" t="s">
        <v>2449</v>
      </c>
      <c r="O238" s="141" t="s">
        <v>2451</v>
      </c>
      <c r="P238" s="141"/>
      <c r="Q238" s="98" t="s">
        <v>2461</v>
      </c>
    </row>
    <row r="239" spans="1:17" ht="17.399999999999999" x14ac:dyDescent="0.3">
      <c r="A239" s="141" t="str">
        <f>VLOOKUP(E239,'LISTADO ATM'!$A$2:$C$902,3,0)</f>
        <v>DISTRITO NACIONAL</v>
      </c>
      <c r="B239" s="138">
        <v>3335966044</v>
      </c>
      <c r="C239" s="99">
        <v>44402.600324074076</v>
      </c>
      <c r="D239" s="99" t="s">
        <v>2177</v>
      </c>
      <c r="E239" s="133">
        <v>884</v>
      </c>
      <c r="F239" s="141" t="str">
        <f>VLOOKUP(E239,VIP!$A$2:$O14621,2,0)</f>
        <v>DRBR884</v>
      </c>
      <c r="G239" s="141" t="str">
        <f>VLOOKUP(E239,'LISTADO ATM'!$A$2:$B$901,2,0)</f>
        <v xml:space="preserve">ATM UNP Olé Sabana Perdida </v>
      </c>
      <c r="H239" s="141" t="str">
        <f>VLOOKUP(E239,VIP!$A$2:$O19582,7,FALSE)</f>
        <v>Si</v>
      </c>
      <c r="I239" s="141" t="str">
        <f>VLOOKUP(E239,VIP!$A$2:$O11547,8,FALSE)</f>
        <v>Si</v>
      </c>
      <c r="J239" s="141" t="str">
        <f>VLOOKUP(E239,VIP!$A$2:$O11497,8,FALSE)</f>
        <v>Si</v>
      </c>
      <c r="K239" s="141" t="str">
        <f>VLOOKUP(E239,VIP!$A$2:$O15071,6,0)</f>
        <v>NO</v>
      </c>
      <c r="L239" s="142" t="s">
        <v>2461</v>
      </c>
      <c r="M239" s="98" t="s">
        <v>2442</v>
      </c>
      <c r="N239" s="98" t="s">
        <v>2449</v>
      </c>
      <c r="O239" s="141" t="s">
        <v>2451</v>
      </c>
      <c r="P239" s="141"/>
      <c r="Q239" s="98" t="s">
        <v>2461</v>
      </c>
    </row>
    <row r="240" spans="1:17" ht="17.399999999999999" x14ac:dyDescent="0.3">
      <c r="A240" s="141" t="str">
        <f>VLOOKUP(E240,'LISTADO ATM'!$A$2:$C$902,3,0)</f>
        <v>DISTRITO NACIONAL</v>
      </c>
      <c r="B240" s="138">
        <v>3335966030</v>
      </c>
      <c r="C240" s="99">
        <v>44402.487719907411</v>
      </c>
      <c r="D240" s="99" t="s">
        <v>2177</v>
      </c>
      <c r="E240" s="133">
        <v>957</v>
      </c>
      <c r="F240" s="141" t="str">
        <f>VLOOKUP(E240,VIP!$A$2:$O14632,2,0)</f>
        <v>DRBR23F</v>
      </c>
      <c r="G240" s="141" t="str">
        <f>VLOOKUP(E240,'LISTADO ATM'!$A$2:$B$901,2,0)</f>
        <v xml:space="preserve">ATM Oficina Venezuela </v>
      </c>
      <c r="H240" s="141" t="str">
        <f>VLOOKUP(E240,VIP!$A$2:$O19593,7,FALSE)</f>
        <v>Si</v>
      </c>
      <c r="I240" s="141" t="str">
        <f>VLOOKUP(E240,VIP!$A$2:$O11558,8,FALSE)</f>
        <v>Si</v>
      </c>
      <c r="J240" s="141" t="str">
        <f>VLOOKUP(E240,VIP!$A$2:$O11508,8,FALSE)</f>
        <v>Si</v>
      </c>
      <c r="K240" s="141" t="str">
        <f>VLOOKUP(E240,VIP!$A$2:$O15082,6,0)</f>
        <v>SI</v>
      </c>
      <c r="L240" s="142" t="s">
        <v>2461</v>
      </c>
      <c r="M240" s="98" t="s">
        <v>2442</v>
      </c>
      <c r="N240" s="98" t="s">
        <v>2449</v>
      </c>
      <c r="O240" s="141" t="s">
        <v>2451</v>
      </c>
      <c r="P240" s="141"/>
      <c r="Q240" s="98" t="s">
        <v>2461</v>
      </c>
    </row>
    <row r="1044066" spans="16:16" ht="17.399999999999999" x14ac:dyDescent="0.3">
      <c r="P1044066" s="141"/>
    </row>
  </sheetData>
  <autoFilter ref="A4:Q50">
    <sortState ref="A5:Q240">
      <sortCondition ref="Q4:Q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8:E1048576 E1:E132">
    <cfRule type="duplicateValues" dxfId="227" priority="87"/>
    <cfRule type="duplicateValues" dxfId="226" priority="238"/>
  </conditionalFormatting>
  <conditionalFormatting sqref="E188:E1048576 E5:E132">
    <cfRule type="duplicateValues" dxfId="225" priority="127490"/>
  </conditionalFormatting>
  <conditionalFormatting sqref="B188:B1048576 B133:B159 B1:B4">
    <cfRule type="duplicateValues" dxfId="224" priority="127579"/>
  </conditionalFormatting>
  <conditionalFormatting sqref="B188:B1048576 B133:B159">
    <cfRule type="duplicateValues" dxfId="223" priority="127583"/>
  </conditionalFormatting>
  <conditionalFormatting sqref="B188:B1048576 B133:B159 B1:B4">
    <cfRule type="duplicateValues" dxfId="222" priority="127586"/>
    <cfRule type="duplicateValues" dxfId="221" priority="127587"/>
  </conditionalFormatting>
  <conditionalFormatting sqref="B188:B1048576 B133:B159 B1:B129">
    <cfRule type="duplicateValues" dxfId="220" priority="76"/>
  </conditionalFormatting>
  <conditionalFormatting sqref="E130">
    <cfRule type="duplicateValues" dxfId="219" priority="75"/>
  </conditionalFormatting>
  <conditionalFormatting sqref="E130">
    <cfRule type="duplicateValues" dxfId="218" priority="73"/>
    <cfRule type="duplicateValues" dxfId="217" priority="74"/>
  </conditionalFormatting>
  <conditionalFormatting sqref="E130">
    <cfRule type="duplicateValues" dxfId="216" priority="72"/>
  </conditionalFormatting>
  <conditionalFormatting sqref="E130">
    <cfRule type="duplicateValues" dxfId="215" priority="70"/>
    <cfRule type="duplicateValues" dxfId="214" priority="71"/>
  </conditionalFormatting>
  <conditionalFormatting sqref="B130">
    <cfRule type="duplicateValues" dxfId="213" priority="69"/>
  </conditionalFormatting>
  <conditionalFormatting sqref="B130">
    <cfRule type="duplicateValues" dxfId="212" priority="67"/>
    <cfRule type="duplicateValues" dxfId="211" priority="68"/>
  </conditionalFormatting>
  <conditionalFormatting sqref="B130">
    <cfRule type="duplicateValues" dxfId="210" priority="66"/>
  </conditionalFormatting>
  <conditionalFormatting sqref="B188:B1048576 B133:B159 B1:B130">
    <cfRule type="duplicateValues" dxfId="209" priority="65"/>
  </conditionalFormatting>
  <conditionalFormatting sqref="B131:B132">
    <cfRule type="duplicateValues" dxfId="208" priority="64"/>
  </conditionalFormatting>
  <conditionalFormatting sqref="B131:B132">
    <cfRule type="duplicateValues" dxfId="207" priority="62"/>
    <cfRule type="duplicateValues" dxfId="206" priority="63"/>
  </conditionalFormatting>
  <conditionalFormatting sqref="B131:B132">
    <cfRule type="duplicateValues" dxfId="205" priority="61"/>
  </conditionalFormatting>
  <conditionalFormatting sqref="B131:B132">
    <cfRule type="duplicateValues" dxfId="204" priority="60"/>
  </conditionalFormatting>
  <conditionalFormatting sqref="B188:B1048576 B1:B159">
    <cfRule type="duplicateValues" dxfId="203" priority="59"/>
  </conditionalFormatting>
  <conditionalFormatting sqref="B21:B48">
    <cfRule type="duplicateValues" dxfId="202" priority="127752"/>
  </conditionalFormatting>
  <conditionalFormatting sqref="B21:B48">
    <cfRule type="duplicateValues" dxfId="201" priority="127754"/>
    <cfRule type="duplicateValues" dxfId="200" priority="127755"/>
  </conditionalFormatting>
  <conditionalFormatting sqref="B133:B159">
    <cfRule type="duplicateValues" dxfId="199" priority="58"/>
  </conditionalFormatting>
  <conditionalFormatting sqref="B133:B159">
    <cfRule type="duplicateValues" dxfId="198" priority="56"/>
    <cfRule type="duplicateValues" dxfId="197" priority="57"/>
  </conditionalFormatting>
  <conditionalFormatting sqref="B133:B159">
    <cfRule type="duplicateValues" dxfId="196" priority="55"/>
  </conditionalFormatting>
  <conditionalFormatting sqref="B133:B159">
    <cfRule type="duplicateValues" dxfId="195" priority="54"/>
  </conditionalFormatting>
  <conditionalFormatting sqref="E133:E159">
    <cfRule type="duplicateValues" dxfId="194" priority="52"/>
    <cfRule type="duplicateValues" dxfId="193" priority="53"/>
  </conditionalFormatting>
  <conditionalFormatting sqref="E133:E159">
    <cfRule type="duplicateValues" dxfId="192" priority="51"/>
  </conditionalFormatting>
  <conditionalFormatting sqref="E133:E159">
    <cfRule type="duplicateValues" dxfId="191" priority="50"/>
  </conditionalFormatting>
  <conditionalFormatting sqref="E133:E159">
    <cfRule type="duplicateValues" dxfId="190" priority="48"/>
    <cfRule type="duplicateValues" dxfId="189" priority="49"/>
  </conditionalFormatting>
  <conditionalFormatting sqref="E133:E159">
    <cfRule type="duplicateValues" dxfId="188" priority="47"/>
  </conditionalFormatting>
  <conditionalFormatting sqref="E133:E159">
    <cfRule type="duplicateValues" dxfId="187" priority="45"/>
    <cfRule type="duplicateValues" dxfId="186" priority="46"/>
  </conditionalFormatting>
  <conditionalFormatting sqref="E177:E1048576 E1:E175">
    <cfRule type="duplicateValues" dxfId="185" priority="23"/>
  </conditionalFormatting>
  <conditionalFormatting sqref="B176">
    <cfRule type="duplicateValues" dxfId="184" priority="22"/>
  </conditionalFormatting>
  <conditionalFormatting sqref="B176">
    <cfRule type="duplicateValues" dxfId="183" priority="21"/>
  </conditionalFormatting>
  <conditionalFormatting sqref="B176">
    <cfRule type="duplicateValues" dxfId="182" priority="19"/>
    <cfRule type="duplicateValues" dxfId="181" priority="20"/>
  </conditionalFormatting>
  <conditionalFormatting sqref="B176">
    <cfRule type="duplicateValues" dxfId="180" priority="18"/>
  </conditionalFormatting>
  <conditionalFormatting sqref="B176">
    <cfRule type="duplicateValues" dxfId="179" priority="17"/>
  </conditionalFormatting>
  <conditionalFormatting sqref="B176">
    <cfRule type="duplicateValues" dxfId="178" priority="16"/>
  </conditionalFormatting>
  <conditionalFormatting sqref="B176">
    <cfRule type="duplicateValues" dxfId="177" priority="15"/>
  </conditionalFormatting>
  <conditionalFormatting sqref="B176">
    <cfRule type="duplicateValues" dxfId="176" priority="13"/>
    <cfRule type="duplicateValues" dxfId="175" priority="14"/>
  </conditionalFormatting>
  <conditionalFormatting sqref="B176">
    <cfRule type="duplicateValues" dxfId="174" priority="12"/>
  </conditionalFormatting>
  <conditionalFormatting sqref="B176">
    <cfRule type="duplicateValues" dxfId="173" priority="11"/>
  </conditionalFormatting>
  <conditionalFormatting sqref="E176">
    <cfRule type="duplicateValues" dxfId="172" priority="9"/>
    <cfRule type="duplicateValues" dxfId="171" priority="10"/>
  </conditionalFormatting>
  <conditionalFormatting sqref="E176">
    <cfRule type="duplicateValues" dxfId="170" priority="8"/>
  </conditionalFormatting>
  <conditionalFormatting sqref="E176">
    <cfRule type="duplicateValues" dxfId="169" priority="7"/>
  </conditionalFormatting>
  <conditionalFormatting sqref="E176">
    <cfRule type="duplicateValues" dxfId="168" priority="5"/>
    <cfRule type="duplicateValues" dxfId="167" priority="6"/>
  </conditionalFormatting>
  <conditionalFormatting sqref="E176">
    <cfRule type="duplicateValues" dxfId="166" priority="4"/>
  </conditionalFormatting>
  <conditionalFormatting sqref="E176">
    <cfRule type="duplicateValues" dxfId="165" priority="2"/>
    <cfRule type="duplicateValues" dxfId="164" priority="3"/>
  </conditionalFormatting>
  <conditionalFormatting sqref="E176">
    <cfRule type="duplicateValues" dxfId="163" priority="1"/>
  </conditionalFormatting>
  <conditionalFormatting sqref="B5:B20">
    <cfRule type="duplicateValues" dxfId="162" priority="127945"/>
  </conditionalFormatting>
  <conditionalFormatting sqref="B5:B20">
    <cfRule type="duplicateValues" dxfId="161" priority="127947"/>
    <cfRule type="duplicateValues" dxfId="160" priority="127948"/>
  </conditionalFormatting>
  <conditionalFormatting sqref="B49:B129">
    <cfRule type="duplicateValues" dxfId="159" priority="127968"/>
  </conditionalFormatting>
  <conditionalFormatting sqref="B49:B129">
    <cfRule type="duplicateValues" dxfId="158" priority="127970"/>
    <cfRule type="duplicateValues" dxfId="157" priority="127971"/>
  </conditionalFormatting>
  <conditionalFormatting sqref="E21:E132">
    <cfRule type="duplicateValues" dxfId="156" priority="128028"/>
  </conditionalFormatting>
  <conditionalFormatting sqref="E21:E132">
    <cfRule type="duplicateValues" dxfId="155" priority="128030"/>
    <cfRule type="duplicateValues" dxfId="154" priority="128031"/>
  </conditionalFormatting>
  <conditionalFormatting sqref="E5:E132">
    <cfRule type="duplicateValues" dxfId="153" priority="128034"/>
  </conditionalFormatting>
  <conditionalFormatting sqref="E5:E132">
    <cfRule type="duplicateValues" dxfId="152" priority="128036"/>
    <cfRule type="duplicateValues" dxfId="151" priority="128037"/>
  </conditionalFormatting>
  <conditionalFormatting sqref="B160:B175 B177:B240">
    <cfRule type="duplicateValues" dxfId="5" priority="128187"/>
  </conditionalFormatting>
  <conditionalFormatting sqref="B160:B175 B177:B240">
    <cfRule type="duplicateValues" dxfId="4" priority="128190"/>
    <cfRule type="duplicateValues" dxfId="3" priority="128191"/>
  </conditionalFormatting>
  <conditionalFormatting sqref="E160:E175 E177:E240">
    <cfRule type="duplicateValues" dxfId="2" priority="128196"/>
    <cfRule type="duplicateValues" dxfId="1" priority="128197"/>
  </conditionalFormatting>
  <conditionalFormatting sqref="E160:E175 E177:E240">
    <cfRule type="duplicateValues" dxfId="0" priority="128202"/>
  </conditionalFormatting>
  <hyperlinks>
    <hyperlink ref="B31" r:id="rId7" display="http://s460-helpdesk/CAisd/pdmweb.exe?OP=SEARCH+FACTORY=in+SKIPLIST=1+QBE.EQ.id=3674530"/>
    <hyperlink ref="B62" r:id="rId8" display="http://s460-helpdesk/CAisd/pdmweb.exe?OP=SEARCH+FACTORY=in+SKIPLIST=1+QBE.EQ.id=3674528"/>
    <hyperlink ref="B151" r:id="rId9" display="http://s460-helpdesk/CAisd/pdmweb.exe?OP=SEARCH+FACTORY=in+SKIPLIST=1+QBE.EQ.id=3674527"/>
    <hyperlink ref="B65" r:id="rId10" display="http://s460-helpdesk/CAisd/pdmweb.exe?OP=SEARCH+FACTORY=in+SKIPLIST=1+QBE.EQ.id=3674526"/>
    <hyperlink ref="B139" r:id="rId11" display="http://s460-helpdesk/CAisd/pdmweb.exe?OP=SEARCH+FACTORY=in+SKIPLIST=1+QBE.EQ.id=3674525"/>
    <hyperlink ref="B132" r:id="rId12" display="http://s460-helpdesk/CAisd/pdmweb.exe?OP=SEARCH+FACTORY=in+SKIPLIST=1+QBE.EQ.id=3674524"/>
    <hyperlink ref="B127" r:id="rId13" display="http://s460-helpdesk/CAisd/pdmweb.exe?OP=SEARCH+FACTORY=in+SKIPLIST=1+QBE.EQ.id=3674523"/>
    <hyperlink ref="B124" r:id="rId14" display="http://s460-helpdesk/CAisd/pdmweb.exe?OP=SEARCH+FACTORY=in+SKIPLIST=1+QBE.EQ.id=3674522"/>
    <hyperlink ref="B34" r:id="rId15" display="http://s460-helpdesk/CAisd/pdmweb.exe?OP=SEARCH+FACTORY=in+SKIPLIST=1+QBE.EQ.id=3674521"/>
    <hyperlink ref="B123" r:id="rId16" display="http://s460-helpdesk/CAisd/pdmweb.exe?OP=SEARCH+FACTORY=in+SKIPLIST=1+QBE.EQ.id=3674520"/>
    <hyperlink ref="B217" r:id="rId17" display="http://s460-helpdesk/CAisd/pdmweb.exe?OP=SEARCH+FACTORY=in+SKIPLIST=1+QBE.EQ.id=3674518"/>
    <hyperlink ref="B218" r:id="rId18" display="http://s460-helpdesk/CAisd/pdmweb.exe?OP=SEARCH+FACTORY=in+SKIPLIST=1+QBE.EQ.id=3674517"/>
    <hyperlink ref="B189" r:id="rId19" display="http://s460-helpdesk/CAisd/pdmweb.exe?OP=SEARCH+FACTORY=in+SKIPLIST=1+QBE.EQ.id=3674516"/>
    <hyperlink ref="B165" r:id="rId20" display="http://s460-helpdesk/CAisd/pdmweb.exe?OP=SEARCH+FACTORY=in+SKIPLIST=1+QBE.EQ.id=3674515"/>
    <hyperlink ref="B205" r:id="rId21" display="http://s460-helpdesk/CAisd/pdmweb.exe?OP=SEARCH+FACTORY=in+SKIPLIST=1+QBE.EQ.id=3674514"/>
    <hyperlink ref="B157" r:id="rId22" display="http://s460-helpdesk/CAisd/pdmweb.exe?OP=SEARCH+FACTORY=in+SKIPLIST=1+QBE.EQ.id=3674512"/>
    <hyperlink ref="B7" r:id="rId23" display="http://s460-helpdesk/CAisd/pdmweb.exe?OP=SEARCH+FACTORY=in+SKIPLIST=1+QBE.EQ.id=3674511"/>
    <hyperlink ref="B29" r:id="rId24" display="http://s460-helpdesk/CAisd/pdmweb.exe?OP=SEARCH+FACTORY=in+SKIPLIST=1+QBE.EQ.id=3674510"/>
    <hyperlink ref="B13" r:id="rId25" display="http://s460-helpdesk/CAisd/pdmweb.exe?OP=SEARCH+FACTORY=in+SKIPLIST=1+QBE.EQ.id=3674508"/>
    <hyperlink ref="B105" r:id="rId26" display="http://s460-helpdesk/CAisd/pdmweb.exe?OP=SEARCH+FACTORY=in+SKIPLIST=1+QBE.EQ.id=3674507"/>
    <hyperlink ref="B154" r:id="rId27" display="http://s460-helpdesk/CAisd/pdmweb.exe?OP=SEARCH+FACTORY=in+SKIPLIST=1+QBE.EQ.id=3674506"/>
    <hyperlink ref="B227" r:id="rId28" display="http://s460-helpdesk/CAisd/pdmweb.exe?OP=SEARCH+FACTORY=in+SKIPLIST=1+QBE.EQ.id=3674505"/>
    <hyperlink ref="B106" r:id="rId29" display="http://s460-helpdesk/CAisd/pdmweb.exe?OP=SEARCH+FACTORY=in+SKIPLIST=1+QBE.EQ.id=3674504"/>
  </hyperlinks>
  <pageMargins left="0.7" right="0.7" top="0.75" bottom="0.75" header="0.3" footer="0.3"/>
  <pageSetup scale="60" orientation="landscape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zoomScale="55" zoomScaleNormal="55" workbookViewId="0">
      <selection activeCell="H18" sqref="H18"/>
    </sheetView>
  </sheetViews>
  <sheetFormatPr baseColWidth="10" defaultColWidth="23.44140625" defaultRowHeight="14.4" x14ac:dyDescent="0.3"/>
  <cols>
    <col min="1" max="1" width="26.44140625" style="114" bestFit="1" customWidth="1"/>
    <col min="2" max="2" width="23" style="115" customWidth="1"/>
    <col min="3" max="3" width="63.33203125" style="114" customWidth="1"/>
    <col min="4" max="4" width="44.33203125" style="114" bestFit="1" customWidth="1"/>
    <col min="5" max="5" width="22" style="114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79" t="s">
        <v>2147</v>
      </c>
      <c r="B1" s="180"/>
      <c r="C1" s="180"/>
      <c r="D1" s="180"/>
      <c r="E1" s="181"/>
      <c r="F1" s="177" t="s">
        <v>2546</v>
      </c>
      <c r="G1" s="17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3">
      <c r="A2" s="182" t="s">
        <v>2447</v>
      </c>
      <c r="B2" s="183"/>
      <c r="C2" s="183"/>
      <c r="D2" s="183"/>
      <c r="E2" s="184"/>
      <c r="F2" s="103" t="s">
        <v>2545</v>
      </c>
      <c r="G2" s="102">
        <f>G3+G4</f>
        <v>236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7.399999999999999" x14ac:dyDescent="0.3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171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" thickBot="1" x14ac:dyDescent="0.35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65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" thickBot="1" x14ac:dyDescent="0.35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7.399999999999999" x14ac:dyDescent="0.3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3">
      <c r="A7" s="171" t="s">
        <v>2577</v>
      </c>
      <c r="B7" s="172"/>
      <c r="C7" s="172"/>
      <c r="D7" s="172"/>
      <c r="E7" s="17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7.399999999999999" x14ac:dyDescent="0.3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7.399999999999999" x14ac:dyDescent="0.3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7.399999999999999" x14ac:dyDescent="0.3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7.399999999999999" x14ac:dyDescent="0.3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7.399999999999999" x14ac:dyDescent="0.3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7.399999999999999" x14ac:dyDescent="0.3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7.399999999999999" x14ac:dyDescent="0.3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7.399999999999999" x14ac:dyDescent="0.3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7.399999999999999" x14ac:dyDescent="0.3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7.399999999999999" x14ac:dyDescent="0.3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7.399999999999999" x14ac:dyDescent="0.3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7.399999999999999" x14ac:dyDescent="0.3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7.399999999999999" x14ac:dyDescent="0.3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7.399999999999999" x14ac:dyDescent="0.3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7.399999999999999" x14ac:dyDescent="0.3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7.399999999999999" x14ac:dyDescent="0.3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7.399999999999999" x14ac:dyDescent="0.3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7.399999999999999" x14ac:dyDescent="0.3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7.399999999999999" x14ac:dyDescent="0.3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7.399999999999999" x14ac:dyDescent="0.3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7.399999999999999" x14ac:dyDescent="0.3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7.399999999999999" x14ac:dyDescent="0.3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7.399999999999999" x14ac:dyDescent="0.3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7.399999999999999" x14ac:dyDescent="0.3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7.399999999999999" x14ac:dyDescent="0.3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7.399999999999999" x14ac:dyDescent="0.3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7.399999999999999" x14ac:dyDescent="0.3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7.399999999999999" x14ac:dyDescent="0.3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7.399999999999999" x14ac:dyDescent="0.3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7.399999999999999" x14ac:dyDescent="0.3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7.399999999999999" x14ac:dyDescent="0.3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7.399999999999999" x14ac:dyDescent="0.3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7.399999999999999" x14ac:dyDescent="0.3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7.399999999999999" x14ac:dyDescent="0.3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7.399999999999999" x14ac:dyDescent="0.3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7.399999999999999" x14ac:dyDescent="0.3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7.399999999999999" x14ac:dyDescent="0.3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7.399999999999999" x14ac:dyDescent="0.3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7.399999999999999" x14ac:dyDescent="0.3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7.399999999999999" x14ac:dyDescent="0.3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7.399999999999999" x14ac:dyDescent="0.3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7.399999999999999" x14ac:dyDescent="0.3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7.399999999999999" x14ac:dyDescent="0.3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7.399999999999999" x14ac:dyDescent="0.3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7.399999999999999" x14ac:dyDescent="0.3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7.399999999999999" x14ac:dyDescent="0.3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5">
      <c r="A54" s="119" t="s">
        <v>2468</v>
      </c>
      <c r="B54" s="149">
        <f>COUNT(B9:B53)</f>
        <v>44</v>
      </c>
      <c r="C54" s="174"/>
      <c r="D54" s="175"/>
      <c r="E54" s="176"/>
    </row>
    <row r="55" spans="1:5" s="116" customFormat="1" x14ac:dyDescent="0.3">
      <c r="B55" s="144"/>
      <c r="E55" s="121"/>
    </row>
    <row r="56" spans="1:5" s="116" customFormat="1" ht="17.399999999999999" x14ac:dyDescent="0.3">
      <c r="A56" s="171" t="s">
        <v>2578</v>
      </c>
      <c r="B56" s="172"/>
      <c r="C56" s="172"/>
      <c r="D56" s="172"/>
      <c r="E56" s="173"/>
    </row>
    <row r="57" spans="1:5" s="116" customFormat="1" ht="17.399999999999999" x14ac:dyDescent="0.3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7.399999999999999" x14ac:dyDescent="0.3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7.399999999999999" x14ac:dyDescent="0.3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7.399999999999999" x14ac:dyDescent="0.3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7.399999999999999" x14ac:dyDescent="0.3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7.399999999999999" x14ac:dyDescent="0.3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7.399999999999999" x14ac:dyDescent="0.3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7.399999999999999" x14ac:dyDescent="0.3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" thickBot="1" x14ac:dyDescent="0.35">
      <c r="A65" s="119" t="s">
        <v>2468</v>
      </c>
      <c r="B65" s="149">
        <f>COUNT(B58:B64)</f>
        <v>7</v>
      </c>
      <c r="C65" s="174"/>
      <c r="D65" s="175"/>
      <c r="E65" s="176"/>
    </row>
    <row r="66" spans="1:6" s="116" customFormat="1" ht="15" thickBot="1" x14ac:dyDescent="0.35">
      <c r="B66" s="144"/>
      <c r="E66" s="121"/>
    </row>
    <row r="67" spans="1:6" s="116" customFormat="1" ht="18" thickBot="1" x14ac:dyDescent="0.35">
      <c r="A67" s="185" t="s">
        <v>2469</v>
      </c>
      <c r="B67" s="186"/>
      <c r="C67" s="186"/>
      <c r="D67" s="186"/>
      <c r="E67" s="187"/>
    </row>
    <row r="68" spans="1:6" s="116" customFormat="1" ht="18" customHeight="1" x14ac:dyDescent="0.3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3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7.399999999999999" x14ac:dyDescent="0.3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3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3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3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3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3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3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7.399999999999999" x14ac:dyDescent="0.3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3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3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7.399999999999999" x14ac:dyDescent="0.3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7.399999999999999" x14ac:dyDescent="0.3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3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3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3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7.399999999999999" x14ac:dyDescent="0.3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3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7.399999999999999" x14ac:dyDescent="0.3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7.399999999999999" x14ac:dyDescent="0.3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3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3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7.399999999999999" x14ac:dyDescent="0.3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3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3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3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7.399999999999999" x14ac:dyDescent="0.3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3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3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3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7.399999999999999" x14ac:dyDescent="0.3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3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5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5">
      <c r="A102" s="116"/>
      <c r="B102" s="144"/>
      <c r="C102" s="116"/>
      <c r="D102" s="116"/>
      <c r="E102" s="121"/>
    </row>
    <row r="103" spans="1:5" ht="18.75" customHeight="1" thickBot="1" x14ac:dyDescent="0.35">
      <c r="A103" s="185" t="s">
        <v>2603</v>
      </c>
      <c r="B103" s="186"/>
      <c r="C103" s="186"/>
      <c r="D103" s="186"/>
      <c r="E103" s="187"/>
    </row>
    <row r="104" spans="1:5" ht="18.75" customHeight="1" x14ac:dyDescent="0.3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7.399999999999999" x14ac:dyDescent="0.3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3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3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7.399999999999999" x14ac:dyDescent="0.3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3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7.399999999999999" x14ac:dyDescent="0.3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3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5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5">
      <c r="A113" s="116"/>
      <c r="B113" s="144"/>
      <c r="C113" s="116"/>
      <c r="D113" s="116"/>
      <c r="E113" s="121"/>
    </row>
    <row r="114" spans="1:5" ht="17.399999999999999" x14ac:dyDescent="0.3">
      <c r="A114" s="188" t="s">
        <v>2602</v>
      </c>
      <c r="B114" s="189"/>
      <c r="C114" s="189"/>
      <c r="D114" s="189"/>
      <c r="E114" s="190"/>
    </row>
    <row r="115" spans="1:5" ht="18.75" customHeight="1" x14ac:dyDescent="0.3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3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7.399999999999999" x14ac:dyDescent="0.3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3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7.399999999999999" x14ac:dyDescent="0.3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5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" thickBot="1" x14ac:dyDescent="0.35">
      <c r="A121" s="116"/>
      <c r="B121" s="144"/>
      <c r="C121" s="116"/>
      <c r="D121" s="116"/>
      <c r="E121" s="121"/>
    </row>
    <row r="122" spans="1:5" ht="18.75" customHeight="1" thickBot="1" x14ac:dyDescent="0.35">
      <c r="A122" s="191" t="s">
        <v>2470</v>
      </c>
      <c r="B122" s="192"/>
      <c r="C122" s="116" t="s">
        <v>2409</v>
      </c>
      <c r="D122" s="121"/>
      <c r="E122" s="121"/>
    </row>
    <row r="123" spans="1:5" ht="18.75" customHeight="1" thickBot="1" x14ac:dyDescent="0.35">
      <c r="A123" s="139">
        <f>+B101+B112+B120</f>
        <v>43</v>
      </c>
      <c r="B123" s="145"/>
      <c r="C123" s="116"/>
      <c r="D123" s="116"/>
      <c r="E123" s="116"/>
    </row>
    <row r="124" spans="1:5" ht="15" thickBot="1" x14ac:dyDescent="0.35">
      <c r="A124" s="116"/>
      <c r="B124" s="144"/>
      <c r="C124" s="116"/>
      <c r="D124" s="116"/>
      <c r="E124" s="121"/>
    </row>
    <row r="125" spans="1:5" ht="18.75" customHeight="1" thickBot="1" x14ac:dyDescent="0.35">
      <c r="A125" s="185" t="s">
        <v>2471</v>
      </c>
      <c r="B125" s="186"/>
      <c r="C125" s="186"/>
      <c r="D125" s="186"/>
      <c r="E125" s="187"/>
    </row>
    <row r="126" spans="1:5" ht="17.399999999999999" x14ac:dyDescent="0.3">
      <c r="A126" s="122" t="s">
        <v>15</v>
      </c>
      <c r="B126" s="126" t="s">
        <v>2412</v>
      </c>
      <c r="C126" s="120" t="s">
        <v>46</v>
      </c>
      <c r="D126" s="193" t="s">
        <v>2415</v>
      </c>
      <c r="E126" s="194"/>
    </row>
    <row r="127" spans="1:5" ht="17.399999999999999" x14ac:dyDescent="0.3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95" t="s">
        <v>2579</v>
      </c>
      <c r="E127" s="196"/>
    </row>
    <row r="128" spans="1:5" ht="17.399999999999999" x14ac:dyDescent="0.3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95" t="s">
        <v>2579</v>
      </c>
      <c r="E128" s="196"/>
    </row>
    <row r="129" spans="1:5" ht="17.399999999999999" x14ac:dyDescent="0.3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95" t="s">
        <v>2579</v>
      </c>
      <c r="E129" s="196"/>
    </row>
    <row r="130" spans="1:5" ht="17.399999999999999" x14ac:dyDescent="0.3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95" t="s">
        <v>2579</v>
      </c>
      <c r="E130" s="196"/>
    </row>
    <row r="131" spans="1:5" ht="17.399999999999999" x14ac:dyDescent="0.3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95" t="s">
        <v>2601</v>
      </c>
      <c r="E131" s="196"/>
    </row>
    <row r="132" spans="1:5" ht="17.399999999999999" x14ac:dyDescent="0.3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95" t="s">
        <v>2579</v>
      </c>
      <c r="E132" s="196"/>
    </row>
    <row r="133" spans="1:5" ht="17.399999999999999" x14ac:dyDescent="0.3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95" t="s">
        <v>2579</v>
      </c>
      <c r="E133" s="196"/>
    </row>
    <row r="134" spans="1:5" ht="17.399999999999999" x14ac:dyDescent="0.3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95" t="s">
        <v>2579</v>
      </c>
      <c r="E134" s="196"/>
    </row>
    <row r="135" spans="1:5" ht="17.399999999999999" x14ac:dyDescent="0.3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95" t="s">
        <v>2579</v>
      </c>
      <c r="E135" s="196"/>
    </row>
    <row r="136" spans="1:5" ht="17.399999999999999" x14ac:dyDescent="0.3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95" t="s">
        <v>2579</v>
      </c>
      <c r="E136" s="196"/>
    </row>
    <row r="137" spans="1:5" ht="17.399999999999999" x14ac:dyDescent="0.3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95" t="s">
        <v>2579</v>
      </c>
      <c r="E137" s="196"/>
    </row>
    <row r="138" spans="1:5" ht="17.399999999999999" x14ac:dyDescent="0.3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95" t="s">
        <v>2579</v>
      </c>
      <c r="E138" s="196"/>
    </row>
    <row r="139" spans="1:5" ht="17.399999999999999" x14ac:dyDescent="0.3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95" t="s">
        <v>2579</v>
      </c>
      <c r="E139" s="196"/>
    </row>
    <row r="140" spans="1:5" ht="18.75" customHeight="1" x14ac:dyDescent="0.3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95" t="s">
        <v>2579</v>
      </c>
      <c r="E140" s="196"/>
    </row>
    <row r="141" spans="1:5" ht="17.399999999999999" x14ac:dyDescent="0.3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95" t="s">
        <v>2579</v>
      </c>
      <c r="E141" s="196"/>
    </row>
    <row r="142" spans="1:5" ht="17.399999999999999" x14ac:dyDescent="0.3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95" t="s">
        <v>2579</v>
      </c>
      <c r="E142" s="196"/>
    </row>
    <row r="143" spans="1:5" ht="17.399999999999999" x14ac:dyDescent="0.3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95" t="s">
        <v>2579</v>
      </c>
      <c r="E143" s="196"/>
    </row>
    <row r="144" spans="1:5" ht="18" customHeight="1" x14ac:dyDescent="0.3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95" t="s">
        <v>2601</v>
      </c>
      <c r="E144" s="196"/>
    </row>
    <row r="145" spans="1:5" ht="17.399999999999999" x14ac:dyDescent="0.3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95" t="s">
        <v>2579</v>
      </c>
      <c r="E145" s="196"/>
    </row>
    <row r="146" spans="1:5" ht="17.399999999999999" x14ac:dyDescent="0.3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95" t="s">
        <v>2579</v>
      </c>
      <c r="E146" s="196"/>
    </row>
    <row r="147" spans="1:5" ht="18.75" customHeight="1" x14ac:dyDescent="0.3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95" t="s">
        <v>2579</v>
      </c>
      <c r="E147" s="196"/>
    </row>
    <row r="148" spans="1:5" ht="17.399999999999999" x14ac:dyDescent="0.3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95" t="s">
        <v>2579</v>
      </c>
      <c r="E148" s="196"/>
    </row>
    <row r="149" spans="1:5" ht="17.399999999999999" x14ac:dyDescent="0.3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95" t="s">
        <v>2579</v>
      </c>
      <c r="E149" s="196"/>
    </row>
    <row r="150" spans="1:5" ht="18.75" customHeight="1" x14ac:dyDescent="0.3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95" t="s">
        <v>2601</v>
      </c>
      <c r="E150" s="196"/>
    </row>
    <row r="151" spans="1:5" ht="17.399999999999999" x14ac:dyDescent="0.3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95" t="s">
        <v>2579</v>
      </c>
      <c r="E151" s="196"/>
    </row>
    <row r="152" spans="1:5" ht="17.399999999999999" x14ac:dyDescent="0.3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95" t="s">
        <v>2579</v>
      </c>
      <c r="E152" s="196"/>
    </row>
    <row r="153" spans="1:5" ht="17.399999999999999" x14ac:dyDescent="0.3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95" t="s">
        <v>2579</v>
      </c>
      <c r="E153" s="196"/>
    </row>
    <row r="154" spans="1:5" ht="17.399999999999999" x14ac:dyDescent="0.3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95" t="s">
        <v>2579</v>
      </c>
      <c r="E154" s="196"/>
    </row>
    <row r="155" spans="1:5" ht="17.399999999999999" x14ac:dyDescent="0.3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95" t="s">
        <v>2579</v>
      </c>
      <c r="E155" s="196"/>
    </row>
    <row r="156" spans="1:5" ht="17.399999999999999" x14ac:dyDescent="0.3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95" t="s">
        <v>2579</v>
      </c>
      <c r="E156" s="196"/>
    </row>
    <row r="157" spans="1:5" ht="17.399999999999999" x14ac:dyDescent="0.3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95" t="s">
        <v>2601</v>
      </c>
      <c r="E157" s="196"/>
    </row>
    <row r="158" spans="1:5" ht="17.399999999999999" x14ac:dyDescent="0.3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95" t="s">
        <v>2579</v>
      </c>
      <c r="E158" s="196"/>
    </row>
    <row r="159" spans="1:5" ht="17.399999999999999" x14ac:dyDescent="0.3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95" t="s">
        <v>2601</v>
      </c>
      <c r="E159" s="196"/>
    </row>
    <row r="160" spans="1:5" ht="17.399999999999999" x14ac:dyDescent="0.3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95" t="s">
        <v>2579</v>
      </c>
      <c r="E160" s="196"/>
    </row>
    <row r="161" spans="1:5" ht="18.75" customHeight="1" x14ac:dyDescent="0.3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95" t="s">
        <v>2579</v>
      </c>
      <c r="E161" s="196"/>
    </row>
    <row r="162" spans="1:5" ht="17.399999999999999" x14ac:dyDescent="0.3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95" t="s">
        <v>2579</v>
      </c>
      <c r="E162" s="196"/>
    </row>
    <row r="163" spans="1:5" ht="17.399999999999999" x14ac:dyDescent="0.3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95" t="s">
        <v>2579</v>
      </c>
      <c r="E163" s="196"/>
    </row>
    <row r="164" spans="1:5" ht="18.75" customHeight="1" x14ac:dyDescent="0.3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95" t="s">
        <v>2579</v>
      </c>
      <c r="E164" s="196"/>
    </row>
    <row r="165" spans="1:5" ht="17.399999999999999" x14ac:dyDescent="0.3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95" t="s">
        <v>2579</v>
      </c>
      <c r="E165" s="196"/>
    </row>
    <row r="166" spans="1:5" ht="17.399999999999999" x14ac:dyDescent="0.3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95" t="s">
        <v>2579</v>
      </c>
      <c r="E166" s="196"/>
    </row>
    <row r="167" spans="1:5" ht="17.399999999999999" x14ac:dyDescent="0.3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95" t="s">
        <v>2579</v>
      </c>
      <c r="E167" s="196"/>
    </row>
    <row r="168" spans="1:5" ht="17.399999999999999" x14ac:dyDescent="0.3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95" t="s">
        <v>2601</v>
      </c>
      <c r="E168" s="196"/>
    </row>
    <row r="169" spans="1:5" ht="18" thickBot="1" x14ac:dyDescent="0.35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3">
      <c r="A170" s="116"/>
      <c r="C170" s="116"/>
      <c r="D170" s="116"/>
      <c r="E170" s="116"/>
    </row>
    <row r="171" spans="1:5" x14ac:dyDescent="0.3">
      <c r="A171" s="116"/>
      <c r="C171" s="116"/>
      <c r="D171" s="116"/>
      <c r="E171" s="116"/>
    </row>
    <row r="172" spans="1:5" x14ac:dyDescent="0.3">
      <c r="A172" s="116"/>
      <c r="C172" s="116"/>
      <c r="D172" s="116"/>
      <c r="E172" s="116"/>
    </row>
    <row r="173" spans="1:5" x14ac:dyDescent="0.3">
      <c r="A173" s="116"/>
      <c r="C173" s="116"/>
      <c r="D173" s="116"/>
      <c r="E173" s="116"/>
    </row>
    <row r="174" spans="1:5" x14ac:dyDescent="0.3">
      <c r="A174" s="116"/>
      <c r="C174" s="116"/>
      <c r="D174" s="116"/>
      <c r="E174" s="116"/>
    </row>
    <row r="175" spans="1:5" x14ac:dyDescent="0.3">
      <c r="A175" s="116"/>
      <c r="C175" s="116"/>
      <c r="D175" s="116"/>
      <c r="E175" s="116"/>
    </row>
    <row r="176" spans="1:5" x14ac:dyDescent="0.3">
      <c r="A176" s="116"/>
      <c r="C176" s="116"/>
      <c r="D176" s="116"/>
      <c r="E176" s="116"/>
    </row>
    <row r="177" spans="1:5" x14ac:dyDescent="0.3">
      <c r="A177" s="116"/>
      <c r="C177" s="116"/>
      <c r="D177" s="116"/>
      <c r="E177" s="116"/>
    </row>
    <row r="178" spans="1:5" x14ac:dyDescent="0.3">
      <c r="A178" s="116"/>
      <c r="C178" s="116"/>
      <c r="D178" s="116"/>
      <c r="E178" s="116"/>
    </row>
    <row r="179" spans="1:5" x14ac:dyDescent="0.3">
      <c r="A179" s="116"/>
      <c r="C179" s="116"/>
      <c r="D179" s="116"/>
      <c r="E179" s="116"/>
    </row>
    <row r="180" spans="1:5" x14ac:dyDescent="0.3">
      <c r="A180" s="116"/>
      <c r="C180" s="116"/>
      <c r="D180" s="116"/>
      <c r="E180" s="116"/>
    </row>
    <row r="181" spans="1:5" x14ac:dyDescent="0.3">
      <c r="A181" s="116"/>
      <c r="C181" s="116"/>
      <c r="D181" s="116"/>
      <c r="E181" s="116"/>
    </row>
    <row r="182" spans="1:5" x14ac:dyDescent="0.3">
      <c r="A182" s="116"/>
      <c r="C182" s="116"/>
      <c r="D182" s="116"/>
      <c r="E182" s="116"/>
    </row>
    <row r="183" spans="1:5" x14ac:dyDescent="0.3">
      <c r="A183" s="116"/>
      <c r="C183" s="116"/>
      <c r="D183" s="116"/>
      <c r="E183" s="116"/>
    </row>
    <row r="184" spans="1:5" x14ac:dyDescent="0.3">
      <c r="A184" s="116"/>
      <c r="C184" s="116"/>
      <c r="D184" s="116"/>
      <c r="E184" s="116"/>
    </row>
    <row r="185" spans="1:5" x14ac:dyDescent="0.3">
      <c r="A185" s="116"/>
      <c r="C185" s="116"/>
      <c r="D185" s="116"/>
      <c r="E185" s="116"/>
    </row>
    <row r="186" spans="1:5" x14ac:dyDescent="0.3">
      <c r="A186" s="116"/>
      <c r="C186" s="116"/>
      <c r="D186" s="116"/>
      <c r="E186" s="116"/>
    </row>
    <row r="187" spans="1:5" x14ac:dyDescent="0.3">
      <c r="A187" s="116"/>
      <c r="C187" s="116"/>
      <c r="D187" s="116"/>
      <c r="E187" s="116"/>
    </row>
    <row r="188" spans="1:5" x14ac:dyDescent="0.3">
      <c r="A188" s="116"/>
      <c r="C188" s="116"/>
      <c r="D188" s="116"/>
      <c r="E188" s="116"/>
    </row>
    <row r="189" spans="1:5" x14ac:dyDescent="0.3">
      <c r="A189" s="116"/>
      <c r="C189" s="116"/>
      <c r="D189" s="116"/>
      <c r="E189" s="116"/>
    </row>
    <row r="190" spans="1:5" x14ac:dyDescent="0.3">
      <c r="A190" s="116"/>
      <c r="C190" s="116"/>
      <c r="D190" s="116"/>
      <c r="E190" s="116"/>
    </row>
    <row r="191" spans="1:5" x14ac:dyDescent="0.3">
      <c r="A191" s="116"/>
      <c r="C191" s="116"/>
      <c r="D191" s="116"/>
      <c r="E191" s="116"/>
    </row>
    <row r="192" spans="1:5" x14ac:dyDescent="0.3">
      <c r="A192" s="116"/>
      <c r="C192" s="116"/>
      <c r="D192" s="116"/>
      <c r="E192" s="116"/>
    </row>
    <row r="193" spans="1:5" x14ac:dyDescent="0.3">
      <c r="A193" s="116"/>
      <c r="C193" s="116"/>
      <c r="D193" s="116"/>
      <c r="E193" s="116"/>
    </row>
    <row r="194" spans="1:5" x14ac:dyDescent="0.3">
      <c r="A194" s="116"/>
      <c r="C194" s="116"/>
      <c r="D194" s="116"/>
      <c r="E194" s="116"/>
    </row>
    <row r="195" spans="1:5" x14ac:dyDescent="0.3">
      <c r="A195" s="116"/>
      <c r="C195" s="116"/>
      <c r="D195" s="116"/>
      <c r="E195" s="116"/>
    </row>
    <row r="196" spans="1:5" x14ac:dyDescent="0.3">
      <c r="A196" s="116"/>
      <c r="C196" s="116"/>
      <c r="D196" s="116"/>
      <c r="E196" s="116"/>
    </row>
    <row r="197" spans="1:5" x14ac:dyDescent="0.3">
      <c r="A197" s="116"/>
      <c r="C197" s="116"/>
      <c r="D197" s="116"/>
      <c r="E197" s="116"/>
    </row>
    <row r="198" spans="1:5" x14ac:dyDescent="0.3">
      <c r="A198" s="116"/>
      <c r="C198" s="116"/>
      <c r="D198" s="116"/>
      <c r="E198" s="116"/>
    </row>
    <row r="199" spans="1:5" x14ac:dyDescent="0.3">
      <c r="A199" s="116"/>
      <c r="C199" s="116"/>
      <c r="D199" s="116"/>
      <c r="E199" s="116"/>
    </row>
    <row r="200" spans="1:5" x14ac:dyDescent="0.3">
      <c r="A200" s="116"/>
      <c r="C200" s="116"/>
      <c r="D200" s="116"/>
      <c r="E200" s="116"/>
    </row>
    <row r="201" spans="1:5" x14ac:dyDescent="0.3">
      <c r="A201" s="116"/>
      <c r="C201" s="116"/>
      <c r="D201" s="116"/>
      <c r="E201" s="116"/>
    </row>
    <row r="202" spans="1:5" x14ac:dyDescent="0.3">
      <c r="A202" s="116"/>
      <c r="C202" s="116"/>
      <c r="D202" s="116"/>
      <c r="E202" s="116"/>
    </row>
    <row r="203" spans="1:5" x14ac:dyDescent="0.3">
      <c r="A203" s="116"/>
      <c r="C203" s="116"/>
      <c r="D203" s="116"/>
      <c r="E203" s="116"/>
    </row>
    <row r="204" spans="1:5" x14ac:dyDescent="0.3">
      <c r="A204" s="116"/>
      <c r="C204" s="116"/>
      <c r="D204" s="116"/>
      <c r="E204" s="116"/>
    </row>
    <row r="205" spans="1:5" x14ac:dyDescent="0.3">
      <c r="A205" s="116"/>
      <c r="C205" s="116"/>
      <c r="D205" s="116"/>
      <c r="E205" s="116"/>
    </row>
    <row r="206" spans="1:5" x14ac:dyDescent="0.3">
      <c r="A206" s="116"/>
      <c r="C206" s="116"/>
      <c r="D206" s="116"/>
      <c r="E206" s="116"/>
    </row>
    <row r="207" spans="1:5" x14ac:dyDescent="0.3">
      <c r="A207" s="116"/>
      <c r="C207" s="116"/>
      <c r="D207" s="116"/>
      <c r="E207" s="116"/>
    </row>
    <row r="208" spans="1:5" x14ac:dyDescent="0.3">
      <c r="A208" s="116"/>
      <c r="C208" s="116"/>
      <c r="D208" s="116"/>
      <c r="E208" s="116"/>
    </row>
    <row r="209" spans="1:5" x14ac:dyDescent="0.3">
      <c r="A209" s="116"/>
      <c r="C209" s="116"/>
      <c r="D209" s="116"/>
      <c r="E209" s="116"/>
    </row>
    <row r="210" spans="1:5" x14ac:dyDescent="0.3">
      <c r="A210" s="116"/>
      <c r="C210" s="116"/>
      <c r="D210" s="116"/>
      <c r="E210" s="116"/>
    </row>
    <row r="211" spans="1:5" x14ac:dyDescent="0.3">
      <c r="A211" s="116"/>
      <c r="C211" s="116"/>
      <c r="D211" s="116"/>
      <c r="E211" s="116"/>
    </row>
    <row r="212" spans="1:5" x14ac:dyDescent="0.3">
      <c r="A212" s="116"/>
      <c r="C212" s="116"/>
      <c r="D212" s="116"/>
      <c r="E212" s="116"/>
    </row>
    <row r="213" spans="1:5" x14ac:dyDescent="0.3">
      <c r="A213" s="116"/>
      <c r="C213" s="116"/>
      <c r="D213" s="116"/>
      <c r="E213" s="116"/>
    </row>
    <row r="214" spans="1:5" x14ac:dyDescent="0.3">
      <c r="A214" s="116"/>
      <c r="C214" s="116"/>
      <c r="D214" s="116"/>
      <c r="E214" s="116"/>
    </row>
    <row r="215" spans="1:5" x14ac:dyDescent="0.3">
      <c r="A215" s="116"/>
      <c r="C215" s="116"/>
      <c r="D215" s="116"/>
      <c r="E215" s="116"/>
    </row>
    <row r="216" spans="1:5" x14ac:dyDescent="0.3">
      <c r="A216" s="116"/>
      <c r="C216" s="116"/>
      <c r="D216" s="116"/>
      <c r="E216" s="116"/>
    </row>
    <row r="217" spans="1:5" x14ac:dyDescent="0.3">
      <c r="A217" s="116"/>
      <c r="C217" s="116"/>
      <c r="D217" s="116"/>
      <c r="E217" s="116"/>
    </row>
    <row r="218" spans="1:5" x14ac:dyDescent="0.3">
      <c r="A218" s="116"/>
      <c r="C218" s="116"/>
      <c r="D218" s="116"/>
      <c r="E218" s="116"/>
    </row>
    <row r="219" spans="1:5" x14ac:dyDescent="0.3">
      <c r="A219" s="116"/>
      <c r="C219" s="116"/>
      <c r="D219" s="116"/>
      <c r="E219" s="116"/>
    </row>
    <row r="220" spans="1:5" x14ac:dyDescent="0.3">
      <c r="A220" s="116"/>
      <c r="C220" s="116"/>
      <c r="D220" s="116"/>
      <c r="E220" s="116"/>
    </row>
    <row r="221" spans="1:5" x14ac:dyDescent="0.3">
      <c r="A221" s="116"/>
      <c r="C221" s="116"/>
      <c r="D221" s="116"/>
      <c r="E221" s="116"/>
    </row>
    <row r="222" spans="1:5" x14ac:dyDescent="0.3">
      <c r="A222" s="116"/>
      <c r="C222" s="116"/>
      <c r="D222" s="116"/>
      <c r="E222" s="116"/>
    </row>
    <row r="223" spans="1:5" x14ac:dyDescent="0.3">
      <c r="A223" s="116"/>
      <c r="C223" s="116"/>
      <c r="D223" s="116"/>
      <c r="E223" s="116"/>
    </row>
    <row r="224" spans="1:5" x14ac:dyDescent="0.3">
      <c r="A224" s="116"/>
      <c r="C224" s="116"/>
      <c r="D224" s="116"/>
      <c r="E224" s="116"/>
    </row>
    <row r="225" spans="1:5" x14ac:dyDescent="0.3">
      <c r="A225" s="116"/>
      <c r="C225" s="116"/>
      <c r="D225" s="116"/>
      <c r="E225" s="116"/>
    </row>
    <row r="226" spans="1:5" x14ac:dyDescent="0.3">
      <c r="A226" s="116"/>
      <c r="C226" s="116"/>
      <c r="D226" s="116"/>
      <c r="E226" s="116"/>
    </row>
    <row r="227" spans="1:5" x14ac:dyDescent="0.3">
      <c r="A227" s="116"/>
      <c r="C227" s="116"/>
      <c r="D227" s="116"/>
      <c r="E227" s="116"/>
    </row>
    <row r="228" spans="1:5" x14ac:dyDescent="0.3">
      <c r="A228" s="116"/>
      <c r="C228" s="116"/>
      <c r="D228" s="116"/>
      <c r="E228" s="116"/>
    </row>
    <row r="229" spans="1:5" x14ac:dyDescent="0.3">
      <c r="A229" s="116"/>
      <c r="C229" s="116"/>
      <c r="D229" s="116"/>
      <c r="E229" s="116"/>
    </row>
    <row r="230" spans="1:5" x14ac:dyDescent="0.3">
      <c r="A230" s="116"/>
      <c r="C230" s="116"/>
      <c r="D230" s="116"/>
      <c r="E230" s="116"/>
    </row>
    <row r="231" spans="1:5" x14ac:dyDescent="0.3">
      <c r="A231" s="116"/>
      <c r="C231" s="116"/>
      <c r="D231" s="116"/>
      <c r="E231" s="116"/>
    </row>
    <row r="232" spans="1:5" x14ac:dyDescent="0.3">
      <c r="A232" s="116"/>
      <c r="C232" s="116"/>
      <c r="D232" s="116"/>
      <c r="E232" s="116"/>
    </row>
    <row r="233" spans="1:5" x14ac:dyDescent="0.3">
      <c r="A233" s="116"/>
      <c r="C233" s="116"/>
      <c r="D233" s="116"/>
      <c r="E233" s="116"/>
    </row>
    <row r="234" spans="1:5" x14ac:dyDescent="0.3">
      <c r="A234" s="116"/>
      <c r="C234" s="116"/>
      <c r="D234" s="116"/>
      <c r="E234" s="116"/>
    </row>
    <row r="235" spans="1:5" x14ac:dyDescent="0.3">
      <c r="A235" s="116"/>
      <c r="C235" s="116"/>
      <c r="D235" s="116"/>
      <c r="E235" s="116"/>
    </row>
    <row r="236" spans="1:5" x14ac:dyDescent="0.3">
      <c r="A236" s="116"/>
      <c r="C236" s="116"/>
      <c r="D236" s="116"/>
      <c r="E236" s="116"/>
    </row>
    <row r="237" spans="1:5" x14ac:dyDescent="0.3">
      <c r="A237" s="116"/>
      <c r="C237" s="116"/>
      <c r="D237" s="116"/>
      <c r="E237" s="116"/>
    </row>
    <row r="238" spans="1:5" x14ac:dyDescent="0.3">
      <c r="A238" s="116"/>
      <c r="C238" s="116"/>
      <c r="D238" s="116"/>
      <c r="E238" s="116"/>
    </row>
    <row r="239" spans="1:5" x14ac:dyDescent="0.3">
      <c r="A239" s="116"/>
      <c r="C239" s="116"/>
      <c r="D239" s="116"/>
      <c r="E239" s="116"/>
    </row>
    <row r="240" spans="1:5" x14ac:dyDescent="0.3">
      <c r="A240" s="116"/>
      <c r="C240" s="116"/>
      <c r="D240" s="116"/>
      <c r="E240" s="116"/>
    </row>
    <row r="241" spans="1:5" x14ac:dyDescent="0.3">
      <c r="A241" s="116"/>
      <c r="C241" s="116"/>
      <c r="D241" s="116"/>
      <c r="E241" s="116"/>
    </row>
    <row r="242" spans="1:5" x14ac:dyDescent="0.3">
      <c r="A242" s="116"/>
      <c r="C242" s="116"/>
      <c r="D242" s="116"/>
      <c r="E242" s="116"/>
    </row>
    <row r="243" spans="1:5" x14ac:dyDescent="0.3">
      <c r="A243" s="116"/>
      <c r="C243" s="116"/>
      <c r="D243" s="116"/>
      <c r="E243" s="116"/>
    </row>
    <row r="244" spans="1:5" x14ac:dyDescent="0.3">
      <c r="A244" s="116"/>
      <c r="C244" s="116"/>
      <c r="D244" s="116"/>
      <c r="E244" s="116"/>
    </row>
    <row r="245" spans="1:5" x14ac:dyDescent="0.3">
      <c r="A245" s="116"/>
      <c r="C245" s="116"/>
      <c r="D245" s="116"/>
      <c r="E245" s="116"/>
    </row>
    <row r="246" spans="1:5" x14ac:dyDescent="0.3">
      <c r="A246" s="116"/>
      <c r="C246" s="116"/>
      <c r="D246" s="116"/>
      <c r="E246" s="116"/>
    </row>
    <row r="247" spans="1:5" x14ac:dyDescent="0.3">
      <c r="A247" s="116"/>
      <c r="C247" s="116"/>
      <c r="D247" s="116"/>
      <c r="E247" s="116"/>
    </row>
    <row r="248" spans="1:5" x14ac:dyDescent="0.3">
      <c r="A248" s="116"/>
      <c r="C248" s="116"/>
      <c r="D248" s="116"/>
      <c r="E248" s="116"/>
    </row>
    <row r="249" spans="1:5" x14ac:dyDescent="0.3">
      <c r="A249" s="116"/>
      <c r="C249" s="116"/>
      <c r="D249" s="116"/>
      <c r="E249" s="116"/>
    </row>
    <row r="250" spans="1:5" x14ac:dyDescent="0.3">
      <c r="A250" s="116"/>
      <c r="C250" s="116"/>
      <c r="D250" s="116"/>
      <c r="E250" s="116"/>
    </row>
    <row r="251" spans="1:5" x14ac:dyDescent="0.3">
      <c r="A251" s="116"/>
      <c r="C251" s="116"/>
      <c r="D251" s="116"/>
      <c r="E251" s="116"/>
    </row>
    <row r="252" spans="1:5" x14ac:dyDescent="0.3">
      <c r="A252" s="116"/>
      <c r="C252" s="116"/>
      <c r="D252" s="116"/>
      <c r="E252" s="116"/>
    </row>
    <row r="253" spans="1:5" x14ac:dyDescent="0.3">
      <c r="A253" s="116"/>
      <c r="C253" s="116"/>
      <c r="D253" s="116"/>
      <c r="E253" s="116"/>
    </row>
    <row r="254" spans="1:5" x14ac:dyDescent="0.3">
      <c r="A254" s="116"/>
      <c r="C254" s="116"/>
      <c r="D254" s="116"/>
      <c r="E254" s="116"/>
    </row>
    <row r="255" spans="1:5" x14ac:dyDescent="0.3">
      <c r="A255" s="116"/>
      <c r="C255" s="116"/>
      <c r="D255" s="116"/>
      <c r="E255" s="116"/>
    </row>
    <row r="256" spans="1:5" x14ac:dyDescent="0.3">
      <c r="A256" s="116"/>
      <c r="C256" s="116"/>
      <c r="D256" s="116"/>
      <c r="E256" s="116"/>
    </row>
    <row r="257" spans="1:5" x14ac:dyDescent="0.3">
      <c r="A257" s="116"/>
      <c r="C257" s="116"/>
      <c r="D257" s="116"/>
      <c r="E257" s="116"/>
    </row>
    <row r="258" spans="1:5" x14ac:dyDescent="0.3">
      <c r="A258" s="116"/>
      <c r="C258" s="116"/>
      <c r="D258" s="116"/>
      <c r="E258" s="116"/>
    </row>
    <row r="259" spans="1:5" x14ac:dyDescent="0.3">
      <c r="A259" s="116"/>
      <c r="C259" s="116"/>
      <c r="D259" s="116"/>
      <c r="E259" s="116"/>
    </row>
    <row r="260" spans="1:5" x14ac:dyDescent="0.3">
      <c r="A260" s="116"/>
      <c r="C260" s="116"/>
      <c r="D260" s="116"/>
      <c r="E260" s="116"/>
    </row>
    <row r="261" spans="1:5" x14ac:dyDescent="0.3">
      <c r="A261" s="116"/>
      <c r="C261" s="116"/>
      <c r="D261" s="116"/>
      <c r="E261" s="116"/>
    </row>
    <row r="262" spans="1:5" x14ac:dyDescent="0.3">
      <c r="A262" s="116"/>
      <c r="C262" s="116"/>
      <c r="D262" s="116"/>
      <c r="E262" s="116"/>
    </row>
    <row r="263" spans="1:5" x14ac:dyDescent="0.3">
      <c r="A263" s="116"/>
      <c r="C263" s="116"/>
      <c r="D263" s="116"/>
      <c r="E263" s="116"/>
    </row>
    <row r="264" spans="1:5" x14ac:dyDescent="0.3">
      <c r="A264" s="116"/>
      <c r="C264" s="116"/>
      <c r="D264" s="116"/>
      <c r="E264" s="116"/>
    </row>
    <row r="265" spans="1:5" x14ac:dyDescent="0.3">
      <c r="A265" s="116"/>
      <c r="C265" s="116"/>
      <c r="D265" s="116"/>
      <c r="E265" s="116"/>
    </row>
    <row r="266" spans="1:5" x14ac:dyDescent="0.3">
      <c r="A266" s="116"/>
      <c r="C266" s="116"/>
      <c r="D266" s="116"/>
      <c r="E266" s="116"/>
    </row>
    <row r="267" spans="1:5" x14ac:dyDescent="0.3">
      <c r="A267" s="116"/>
      <c r="C267" s="116"/>
      <c r="D267" s="116"/>
      <c r="E267" s="116"/>
    </row>
    <row r="268" spans="1:5" x14ac:dyDescent="0.3">
      <c r="A268" s="116"/>
      <c r="C268" s="116"/>
      <c r="D268" s="116"/>
      <c r="E268" s="116"/>
    </row>
    <row r="269" spans="1:5" x14ac:dyDescent="0.3">
      <c r="A269" s="116"/>
      <c r="C269" s="116"/>
      <c r="D269" s="116"/>
      <c r="E269" s="116"/>
    </row>
    <row r="270" spans="1:5" x14ac:dyDescent="0.3">
      <c r="A270" s="116"/>
      <c r="C270" s="116"/>
      <c r="D270" s="116"/>
      <c r="E270" s="116"/>
    </row>
    <row r="271" spans="1:5" x14ac:dyDescent="0.3">
      <c r="A271" s="116"/>
      <c r="C271" s="116"/>
      <c r="D271" s="116"/>
      <c r="E271" s="116"/>
    </row>
    <row r="272" spans="1:5" x14ac:dyDescent="0.3">
      <c r="A272" s="116"/>
      <c r="C272" s="116"/>
      <c r="D272" s="116"/>
      <c r="E272" s="116"/>
    </row>
    <row r="273" spans="1:5" x14ac:dyDescent="0.3">
      <c r="A273" s="116"/>
      <c r="C273" s="116"/>
      <c r="D273" s="116"/>
      <c r="E273" s="116"/>
    </row>
    <row r="274" spans="1:5" x14ac:dyDescent="0.3">
      <c r="A274" s="116"/>
      <c r="C274" s="116"/>
      <c r="D274" s="116"/>
      <c r="E274" s="116"/>
    </row>
    <row r="275" spans="1:5" x14ac:dyDescent="0.3">
      <c r="A275" s="116"/>
      <c r="C275" s="116"/>
      <c r="D275" s="116"/>
      <c r="E275" s="116"/>
    </row>
    <row r="276" spans="1:5" x14ac:dyDescent="0.3">
      <c r="A276" s="116"/>
      <c r="C276" s="116"/>
      <c r="D276" s="116"/>
      <c r="E276" s="116"/>
    </row>
    <row r="277" spans="1:5" x14ac:dyDescent="0.3">
      <c r="A277" s="116"/>
      <c r="C277" s="116"/>
      <c r="D277" s="116"/>
      <c r="E277" s="116"/>
    </row>
    <row r="278" spans="1:5" x14ac:dyDescent="0.3">
      <c r="A278" s="116"/>
      <c r="C278" s="116"/>
      <c r="D278" s="116"/>
      <c r="E278" s="116"/>
    </row>
    <row r="279" spans="1:5" x14ac:dyDescent="0.3">
      <c r="A279" s="116"/>
      <c r="C279" s="116"/>
      <c r="D279" s="116"/>
      <c r="E279" s="116"/>
    </row>
    <row r="280" spans="1:5" x14ac:dyDescent="0.3">
      <c r="A280" s="116"/>
      <c r="C280" s="116"/>
      <c r="D280" s="116"/>
      <c r="E280" s="116"/>
    </row>
    <row r="281" spans="1:5" x14ac:dyDescent="0.3">
      <c r="A281" s="116"/>
      <c r="C281" s="116"/>
      <c r="D281" s="116"/>
      <c r="E281" s="116"/>
    </row>
    <row r="282" spans="1:5" x14ac:dyDescent="0.3">
      <c r="A282" s="116"/>
      <c r="C282" s="116"/>
      <c r="D282" s="116"/>
      <c r="E282" s="116"/>
    </row>
    <row r="283" spans="1:5" x14ac:dyDescent="0.3">
      <c r="A283" s="116"/>
      <c r="C283" s="116"/>
      <c r="D283" s="116"/>
      <c r="E283" s="116"/>
    </row>
    <row r="284" spans="1:5" x14ac:dyDescent="0.3">
      <c r="A284" s="116"/>
      <c r="C284" s="116"/>
      <c r="D284" s="116"/>
      <c r="E284" s="116"/>
    </row>
    <row r="285" spans="1:5" x14ac:dyDescent="0.3">
      <c r="A285" s="116"/>
      <c r="C285" s="116"/>
      <c r="D285" s="116"/>
      <c r="E285" s="116"/>
    </row>
    <row r="286" spans="1:5" x14ac:dyDescent="0.3">
      <c r="A286" s="116"/>
      <c r="C286" s="116"/>
      <c r="D286" s="116"/>
      <c r="E286" s="116"/>
    </row>
    <row r="287" spans="1:5" x14ac:dyDescent="0.3">
      <c r="A287" s="116"/>
      <c r="C287" s="116"/>
      <c r="D287" s="116"/>
      <c r="E287" s="116"/>
    </row>
    <row r="288" spans="1:5" x14ac:dyDescent="0.3">
      <c r="A288" s="116"/>
      <c r="C288" s="116"/>
      <c r="D288" s="116"/>
      <c r="E288" s="116"/>
    </row>
    <row r="289" spans="1:5" x14ac:dyDescent="0.3">
      <c r="A289" s="116"/>
      <c r="C289" s="116"/>
      <c r="D289" s="116"/>
      <c r="E289" s="116"/>
    </row>
    <row r="290" spans="1:5" x14ac:dyDescent="0.3">
      <c r="A290" s="116"/>
      <c r="C290" s="116"/>
      <c r="D290" s="116"/>
      <c r="E290" s="116"/>
    </row>
    <row r="291" spans="1:5" x14ac:dyDescent="0.3">
      <c r="A291" s="116"/>
      <c r="C291" s="116"/>
      <c r="D291" s="116"/>
      <c r="E291" s="116"/>
    </row>
    <row r="292" spans="1:5" x14ac:dyDescent="0.3">
      <c r="A292" s="116"/>
      <c r="C292" s="116"/>
      <c r="D292" s="116"/>
      <c r="E292" s="116"/>
    </row>
    <row r="293" spans="1:5" x14ac:dyDescent="0.3">
      <c r="A293" s="116"/>
      <c r="C293" s="116"/>
      <c r="D293" s="116"/>
      <c r="E293" s="116"/>
    </row>
    <row r="294" spans="1:5" x14ac:dyDescent="0.3">
      <c r="A294" s="116"/>
      <c r="C294" s="116"/>
      <c r="D294" s="116"/>
      <c r="E294" s="116"/>
    </row>
    <row r="295" spans="1:5" x14ac:dyDescent="0.3">
      <c r="A295" s="116"/>
      <c r="C295" s="116"/>
      <c r="D295" s="116"/>
      <c r="E295" s="116"/>
    </row>
    <row r="296" spans="1:5" x14ac:dyDescent="0.3">
      <c r="A296" s="116"/>
      <c r="C296" s="116"/>
      <c r="D296" s="116"/>
      <c r="E296" s="116"/>
    </row>
    <row r="297" spans="1:5" x14ac:dyDescent="0.3">
      <c r="A297" s="116"/>
      <c r="C297" s="116"/>
      <c r="D297" s="116"/>
      <c r="E297" s="116"/>
    </row>
    <row r="298" spans="1:5" x14ac:dyDescent="0.3">
      <c r="A298" s="116"/>
      <c r="C298" s="116"/>
      <c r="D298" s="116"/>
      <c r="E298" s="116"/>
    </row>
    <row r="299" spans="1:5" x14ac:dyDescent="0.3">
      <c r="A299" s="116"/>
      <c r="C299" s="116"/>
      <c r="D299" s="116"/>
      <c r="E299" s="116"/>
    </row>
    <row r="300" spans="1:5" x14ac:dyDescent="0.3">
      <c r="A300" s="116"/>
      <c r="C300" s="116"/>
      <c r="D300" s="116"/>
      <c r="E300" s="116"/>
    </row>
    <row r="301" spans="1:5" x14ac:dyDescent="0.3">
      <c r="A301" s="116"/>
      <c r="C301" s="116"/>
      <c r="D301" s="116"/>
      <c r="E301" s="116"/>
    </row>
    <row r="302" spans="1:5" x14ac:dyDescent="0.3">
      <c r="A302" s="116"/>
      <c r="C302" s="116"/>
      <c r="D302" s="116"/>
      <c r="E302" s="116"/>
    </row>
    <row r="303" spans="1:5" x14ac:dyDescent="0.3">
      <c r="A303" s="116"/>
      <c r="C303" s="116"/>
      <c r="D303" s="116"/>
      <c r="E303" s="116"/>
    </row>
    <row r="304" spans="1:5" x14ac:dyDescent="0.3">
      <c r="A304" s="116"/>
      <c r="C304" s="116"/>
      <c r="D304" s="116"/>
      <c r="E304" s="116"/>
    </row>
    <row r="305" spans="1:5" x14ac:dyDescent="0.3">
      <c r="A305" s="116"/>
      <c r="C305" s="116"/>
      <c r="D305" s="116"/>
      <c r="E305" s="116"/>
    </row>
    <row r="306" spans="1:5" x14ac:dyDescent="0.3">
      <c r="A306" s="116"/>
      <c r="C306" s="116"/>
      <c r="D306" s="116"/>
      <c r="E306" s="116"/>
    </row>
    <row r="307" spans="1:5" x14ac:dyDescent="0.3">
      <c r="A307" s="116"/>
      <c r="C307" s="116"/>
      <c r="D307" s="116"/>
      <c r="E307" s="116"/>
    </row>
    <row r="308" spans="1:5" x14ac:dyDescent="0.3">
      <c r="A308" s="116"/>
      <c r="C308" s="116"/>
      <c r="D308" s="116"/>
      <c r="E308" s="116"/>
    </row>
    <row r="309" spans="1:5" x14ac:dyDescent="0.3">
      <c r="A309" s="116"/>
      <c r="C309" s="116"/>
      <c r="D309" s="116"/>
      <c r="E309" s="116"/>
    </row>
    <row r="310" spans="1:5" x14ac:dyDescent="0.3">
      <c r="A310" s="116"/>
      <c r="C310" s="116"/>
      <c r="D310" s="116"/>
      <c r="E310" s="116"/>
    </row>
    <row r="311" spans="1:5" x14ac:dyDescent="0.3">
      <c r="A311" s="116"/>
      <c r="C311" s="116"/>
      <c r="D311" s="116"/>
      <c r="E311" s="116"/>
    </row>
    <row r="312" spans="1:5" x14ac:dyDescent="0.3">
      <c r="A312" s="116"/>
      <c r="C312" s="116"/>
      <c r="D312" s="116"/>
      <c r="E312" s="116"/>
    </row>
    <row r="313" spans="1:5" x14ac:dyDescent="0.3">
      <c r="A313" s="116"/>
      <c r="C313" s="116"/>
      <c r="D313" s="116"/>
      <c r="E313" s="116"/>
    </row>
    <row r="314" spans="1:5" x14ac:dyDescent="0.3">
      <c r="A314" s="116"/>
      <c r="C314" s="116"/>
      <c r="D314" s="116"/>
      <c r="E314" s="116"/>
    </row>
    <row r="315" spans="1:5" x14ac:dyDescent="0.3">
      <c r="A315" s="116"/>
      <c r="C315" s="116"/>
      <c r="D315" s="116"/>
      <c r="E315" s="116"/>
    </row>
    <row r="316" spans="1:5" x14ac:dyDescent="0.3">
      <c r="A316" s="116"/>
      <c r="C316" s="116"/>
      <c r="D316" s="116"/>
      <c r="E316" s="116"/>
    </row>
    <row r="317" spans="1:5" x14ac:dyDescent="0.3">
      <c r="A317" s="116"/>
      <c r="C317" s="116"/>
      <c r="D317" s="116"/>
      <c r="E317" s="116"/>
    </row>
    <row r="318" spans="1:5" x14ac:dyDescent="0.3">
      <c r="A318" s="116"/>
      <c r="C318" s="116"/>
      <c r="D318" s="116"/>
      <c r="E318" s="116"/>
    </row>
    <row r="319" spans="1:5" x14ac:dyDescent="0.3">
      <c r="A319" s="116"/>
      <c r="C319" s="116"/>
      <c r="D319" s="116"/>
      <c r="E319" s="116"/>
    </row>
    <row r="320" spans="1:5" x14ac:dyDescent="0.3">
      <c r="A320" s="116"/>
      <c r="C320" s="116"/>
      <c r="D320" s="116"/>
      <c r="E320" s="116"/>
    </row>
    <row r="321" spans="1:5" x14ac:dyDescent="0.3">
      <c r="A321" s="116"/>
      <c r="C321" s="116"/>
      <c r="D321" s="116"/>
      <c r="E321" s="116"/>
    </row>
    <row r="322" spans="1:5" x14ac:dyDescent="0.3">
      <c r="A322" s="116"/>
      <c r="C322" s="116"/>
      <c r="D322" s="116"/>
      <c r="E322" s="116"/>
    </row>
    <row r="323" spans="1:5" x14ac:dyDescent="0.3">
      <c r="A323" s="116"/>
      <c r="C323" s="116"/>
      <c r="D323" s="116"/>
      <c r="E323" s="116"/>
    </row>
    <row r="324" spans="1:5" x14ac:dyDescent="0.3">
      <c r="A324" s="116"/>
      <c r="C324" s="116"/>
      <c r="D324" s="116"/>
      <c r="E324" s="116"/>
    </row>
    <row r="325" spans="1:5" x14ac:dyDescent="0.3">
      <c r="A325" s="116"/>
      <c r="C325" s="116"/>
      <c r="D325" s="116"/>
      <c r="E325" s="116"/>
    </row>
    <row r="326" spans="1:5" x14ac:dyDescent="0.3">
      <c r="A326" s="116"/>
      <c r="C326" s="116"/>
      <c r="D326" s="116"/>
      <c r="E326" s="116"/>
    </row>
    <row r="327" spans="1:5" x14ac:dyDescent="0.3">
      <c r="A327" s="116"/>
      <c r="C327" s="116"/>
      <c r="D327" s="116"/>
      <c r="E327" s="116"/>
    </row>
    <row r="328" spans="1:5" x14ac:dyDescent="0.3">
      <c r="A328" s="116"/>
      <c r="C328" s="116"/>
      <c r="D328" s="116"/>
      <c r="E328" s="116"/>
    </row>
    <row r="329" spans="1:5" x14ac:dyDescent="0.3">
      <c r="A329" s="116"/>
      <c r="C329" s="116"/>
      <c r="D329" s="116"/>
      <c r="E329" s="116"/>
    </row>
    <row r="330" spans="1:5" x14ac:dyDescent="0.3">
      <c r="A330" s="116"/>
      <c r="C330" s="116"/>
      <c r="D330" s="116"/>
      <c r="E330" s="116"/>
    </row>
    <row r="331" spans="1:5" x14ac:dyDescent="0.3">
      <c r="A331" s="116"/>
      <c r="C331" s="116"/>
      <c r="D331" s="116"/>
      <c r="E331" s="116"/>
    </row>
    <row r="332" spans="1:5" x14ac:dyDescent="0.3">
      <c r="A332" s="116"/>
      <c r="C332" s="116"/>
      <c r="D332" s="116"/>
      <c r="E332" s="116"/>
    </row>
    <row r="333" spans="1:5" x14ac:dyDescent="0.3">
      <c r="A333" s="116"/>
      <c r="C333" s="116"/>
      <c r="D333" s="116"/>
      <c r="E333" s="116"/>
    </row>
    <row r="334" spans="1:5" x14ac:dyDescent="0.3">
      <c r="A334" s="116"/>
      <c r="C334" s="116"/>
      <c r="D334" s="116"/>
      <c r="E334" s="116"/>
    </row>
    <row r="335" spans="1:5" x14ac:dyDescent="0.3">
      <c r="A335" s="116"/>
      <c r="C335" s="116"/>
      <c r="D335" s="116"/>
      <c r="E335" s="116"/>
    </row>
    <row r="336" spans="1:5" x14ac:dyDescent="0.3">
      <c r="A336" s="116"/>
      <c r="C336" s="116"/>
      <c r="D336" s="116"/>
      <c r="E336" s="116"/>
    </row>
    <row r="337" spans="1:5" x14ac:dyDescent="0.3">
      <c r="A337" s="116"/>
      <c r="C337" s="116"/>
      <c r="D337" s="116"/>
      <c r="E337" s="116"/>
    </row>
    <row r="338" spans="1:5" x14ac:dyDescent="0.3">
      <c r="A338" s="116"/>
      <c r="C338" s="116"/>
      <c r="D338" s="116"/>
      <c r="E338" s="116"/>
    </row>
    <row r="339" spans="1:5" x14ac:dyDescent="0.3">
      <c r="A339" s="116"/>
      <c r="C339" s="116"/>
      <c r="D339" s="116"/>
      <c r="E339" s="116"/>
    </row>
    <row r="340" spans="1:5" x14ac:dyDescent="0.3">
      <c r="A340" s="116"/>
      <c r="C340" s="116"/>
      <c r="D340" s="116"/>
      <c r="E340" s="116"/>
    </row>
    <row r="341" spans="1:5" x14ac:dyDescent="0.3">
      <c r="A341" s="116"/>
      <c r="C341" s="116"/>
      <c r="D341" s="116"/>
      <c r="E341" s="116"/>
    </row>
    <row r="342" spans="1:5" x14ac:dyDescent="0.3">
      <c r="A342" s="116"/>
      <c r="C342" s="116"/>
      <c r="D342" s="116"/>
      <c r="E342" s="116"/>
    </row>
    <row r="343" spans="1:5" x14ac:dyDescent="0.3">
      <c r="A343" s="116"/>
      <c r="C343" s="116"/>
      <c r="D343" s="116"/>
      <c r="E343" s="116"/>
    </row>
    <row r="344" spans="1:5" x14ac:dyDescent="0.3">
      <c r="A344" s="116"/>
      <c r="C344" s="116"/>
      <c r="D344" s="116"/>
      <c r="E344" s="116"/>
    </row>
    <row r="345" spans="1:5" x14ac:dyDescent="0.3">
      <c r="A345" s="116"/>
      <c r="C345" s="116"/>
      <c r="D345" s="116"/>
      <c r="E345" s="116"/>
    </row>
    <row r="346" spans="1:5" x14ac:dyDescent="0.3">
      <c r="A346" s="116"/>
      <c r="C346" s="116"/>
      <c r="D346" s="116"/>
      <c r="E346" s="116"/>
    </row>
    <row r="347" spans="1:5" x14ac:dyDescent="0.3">
      <c r="A347" s="116"/>
      <c r="C347" s="116"/>
      <c r="D347" s="116"/>
      <c r="E347" s="116"/>
    </row>
    <row r="348" spans="1:5" x14ac:dyDescent="0.3">
      <c r="A348" s="116"/>
      <c r="C348" s="116"/>
      <c r="D348" s="116"/>
      <c r="E348" s="116"/>
    </row>
    <row r="349" spans="1:5" x14ac:dyDescent="0.3">
      <c r="A349" s="116"/>
      <c r="C349" s="116"/>
      <c r="D349" s="116"/>
      <c r="E349" s="116"/>
    </row>
    <row r="350" spans="1:5" x14ac:dyDescent="0.3">
      <c r="A350" s="116"/>
      <c r="C350" s="116"/>
      <c r="D350" s="116"/>
      <c r="E350" s="116"/>
    </row>
    <row r="351" spans="1:5" x14ac:dyDescent="0.3">
      <c r="A351" s="116"/>
      <c r="C351" s="116"/>
      <c r="D351" s="116"/>
      <c r="E351" s="116"/>
    </row>
    <row r="352" spans="1:5" x14ac:dyDescent="0.3">
      <c r="A352" s="116"/>
      <c r="C352" s="116"/>
      <c r="D352" s="116"/>
      <c r="E352" s="116"/>
    </row>
    <row r="353" spans="1:5" x14ac:dyDescent="0.3">
      <c r="A353" s="116"/>
      <c r="C353" s="116"/>
      <c r="D353" s="116"/>
      <c r="E353" s="116"/>
    </row>
    <row r="354" spans="1:5" x14ac:dyDescent="0.3">
      <c r="A354" s="116"/>
      <c r="C354" s="116"/>
      <c r="D354" s="116"/>
      <c r="E354" s="116"/>
    </row>
    <row r="355" spans="1:5" x14ac:dyDescent="0.3">
      <c r="A355" s="116"/>
      <c r="C355" s="116"/>
      <c r="D355" s="116"/>
      <c r="E355" s="116"/>
    </row>
    <row r="356" spans="1:5" x14ac:dyDescent="0.3">
      <c r="A356" s="116"/>
      <c r="C356" s="116"/>
      <c r="D356" s="116"/>
      <c r="E356" s="116"/>
    </row>
    <row r="357" spans="1:5" x14ac:dyDescent="0.3">
      <c r="A357" s="116"/>
      <c r="C357" s="116"/>
      <c r="D357" s="116"/>
      <c r="E357" s="116"/>
    </row>
    <row r="358" spans="1:5" x14ac:dyDescent="0.3">
      <c r="A358" s="116"/>
      <c r="C358" s="116"/>
      <c r="D358" s="116"/>
      <c r="E358" s="116"/>
    </row>
    <row r="359" spans="1:5" x14ac:dyDescent="0.3">
      <c r="A359" s="116"/>
      <c r="C359" s="116"/>
      <c r="D359" s="116"/>
      <c r="E359" s="116"/>
    </row>
    <row r="360" spans="1:5" x14ac:dyDescent="0.3">
      <c r="A360" s="116"/>
      <c r="C360" s="116"/>
      <c r="D360" s="116"/>
      <c r="E360" s="116"/>
    </row>
    <row r="361" spans="1:5" x14ac:dyDescent="0.3">
      <c r="A361" s="116"/>
      <c r="C361" s="116"/>
      <c r="D361" s="116"/>
      <c r="E361" s="116"/>
    </row>
    <row r="362" spans="1:5" x14ac:dyDescent="0.3">
      <c r="A362" s="116"/>
      <c r="C362" s="116"/>
      <c r="D362" s="116"/>
      <c r="E362" s="116"/>
    </row>
    <row r="363" spans="1:5" x14ac:dyDescent="0.3">
      <c r="A363" s="116"/>
      <c r="C363" s="116"/>
      <c r="D363" s="116"/>
      <c r="E363" s="116"/>
    </row>
    <row r="364" spans="1:5" x14ac:dyDescent="0.3">
      <c r="A364" s="116"/>
      <c r="C364" s="116"/>
      <c r="D364" s="116"/>
      <c r="E364" s="116"/>
    </row>
    <row r="365" spans="1:5" x14ac:dyDescent="0.3">
      <c r="A365" s="116"/>
      <c r="C365" s="116"/>
      <c r="D365" s="116"/>
      <c r="E365" s="116"/>
    </row>
    <row r="366" spans="1:5" x14ac:dyDescent="0.3">
      <c r="A366" s="116"/>
      <c r="C366" s="116"/>
      <c r="D366" s="116"/>
      <c r="E366" s="116"/>
    </row>
    <row r="367" spans="1:5" x14ac:dyDescent="0.3">
      <c r="A367" s="116"/>
      <c r="C367" s="116"/>
      <c r="D367" s="116"/>
      <c r="E367" s="116"/>
    </row>
    <row r="368" spans="1:5" x14ac:dyDescent="0.3">
      <c r="A368" s="116"/>
      <c r="C368" s="116"/>
      <c r="D368" s="116"/>
      <c r="E368" s="116"/>
    </row>
    <row r="369" spans="1:5" x14ac:dyDescent="0.3">
      <c r="A369" s="116"/>
      <c r="C369" s="116"/>
      <c r="D369" s="116"/>
      <c r="E369" s="116"/>
    </row>
    <row r="370" spans="1:5" x14ac:dyDescent="0.3">
      <c r="A370" s="116"/>
      <c r="C370" s="116"/>
      <c r="D370" s="116"/>
      <c r="E370" s="116"/>
    </row>
    <row r="371" spans="1:5" x14ac:dyDescent="0.3">
      <c r="A371" s="116"/>
      <c r="C371" s="116"/>
      <c r="D371" s="116"/>
      <c r="E371" s="116"/>
    </row>
    <row r="372" spans="1:5" x14ac:dyDescent="0.3">
      <c r="A372" s="116"/>
      <c r="C372" s="116"/>
      <c r="D372" s="116"/>
      <c r="E372" s="116"/>
    </row>
    <row r="373" spans="1:5" x14ac:dyDescent="0.3">
      <c r="A373" s="116"/>
      <c r="C373" s="116"/>
      <c r="D373" s="116"/>
      <c r="E373" s="116"/>
    </row>
    <row r="374" spans="1:5" x14ac:dyDescent="0.3">
      <c r="A374" s="116"/>
      <c r="C374" s="116"/>
      <c r="D374" s="116"/>
      <c r="E374" s="116"/>
    </row>
    <row r="375" spans="1:5" x14ac:dyDescent="0.3">
      <c r="A375" s="116"/>
      <c r="C375" s="116"/>
      <c r="D375" s="116"/>
      <c r="E375" s="116"/>
    </row>
    <row r="376" spans="1:5" x14ac:dyDescent="0.3">
      <c r="A376" s="116"/>
      <c r="C376" s="116"/>
      <c r="D376" s="116"/>
      <c r="E376" s="116"/>
    </row>
    <row r="377" spans="1:5" x14ac:dyDescent="0.3">
      <c r="A377" s="116"/>
      <c r="C377" s="116"/>
      <c r="D377" s="116"/>
      <c r="E377" s="116"/>
    </row>
    <row r="378" spans="1:5" x14ac:dyDescent="0.3">
      <c r="A378" s="116"/>
      <c r="C378" s="116"/>
      <c r="D378" s="116"/>
      <c r="E378" s="116"/>
    </row>
    <row r="379" spans="1:5" x14ac:dyDescent="0.3">
      <c r="A379" s="116"/>
      <c r="C379" s="116"/>
      <c r="D379" s="116"/>
      <c r="E379" s="116"/>
    </row>
    <row r="380" spans="1:5" x14ac:dyDescent="0.3">
      <c r="A380" s="116"/>
      <c r="C380" s="116"/>
      <c r="D380" s="116"/>
      <c r="E380" s="116"/>
    </row>
    <row r="381" spans="1:5" x14ac:dyDescent="0.3">
      <c r="A381" s="116"/>
      <c r="C381" s="116"/>
      <c r="D381" s="116"/>
      <c r="E381" s="116"/>
    </row>
    <row r="382" spans="1:5" x14ac:dyDescent="0.3">
      <c r="A382" s="116"/>
      <c r="C382" s="116"/>
      <c r="D382" s="116"/>
      <c r="E382" s="116"/>
    </row>
    <row r="383" spans="1:5" x14ac:dyDescent="0.3">
      <c r="A383" s="116"/>
      <c r="C383" s="116"/>
      <c r="D383" s="116"/>
      <c r="E383" s="116"/>
    </row>
    <row r="384" spans="1:5" x14ac:dyDescent="0.3">
      <c r="A384" s="116"/>
      <c r="C384" s="116"/>
      <c r="D384" s="116"/>
      <c r="E384" s="116"/>
    </row>
    <row r="385" spans="1:5" x14ac:dyDescent="0.3">
      <c r="A385" s="116"/>
      <c r="C385" s="116"/>
      <c r="D385" s="116"/>
      <c r="E385" s="116"/>
    </row>
    <row r="386" spans="1:5" x14ac:dyDescent="0.3">
      <c r="A386" s="116"/>
      <c r="C386" s="116"/>
      <c r="D386" s="116"/>
      <c r="E386" s="116"/>
    </row>
    <row r="387" spans="1:5" x14ac:dyDescent="0.3">
      <c r="A387" s="116"/>
      <c r="C387" s="116"/>
      <c r="D387" s="116"/>
      <c r="E387" s="116"/>
    </row>
    <row r="388" spans="1:5" x14ac:dyDescent="0.3">
      <c r="A388" s="116"/>
      <c r="C388" s="116"/>
      <c r="D388" s="116"/>
      <c r="E388" s="116"/>
    </row>
    <row r="389" spans="1:5" x14ac:dyDescent="0.3">
      <c r="A389" s="116"/>
      <c r="C389" s="116"/>
      <c r="D389" s="116"/>
      <c r="E389" s="116"/>
    </row>
    <row r="390" spans="1:5" x14ac:dyDescent="0.3">
      <c r="A390" s="116"/>
      <c r="C390" s="116"/>
      <c r="D390" s="116"/>
      <c r="E390" s="116"/>
    </row>
    <row r="391" spans="1:5" x14ac:dyDescent="0.3">
      <c r="A391" s="116"/>
      <c r="C391" s="116"/>
      <c r="D391" s="116"/>
      <c r="E391" s="116"/>
    </row>
    <row r="392" spans="1:5" x14ac:dyDescent="0.3">
      <c r="A392" s="116"/>
      <c r="C392" s="116"/>
      <c r="D392" s="116"/>
      <c r="E392" s="116"/>
    </row>
    <row r="393" spans="1:5" x14ac:dyDescent="0.3">
      <c r="A393" s="116"/>
      <c r="C393" s="116"/>
      <c r="D393" s="116"/>
      <c r="E393" s="116"/>
    </row>
    <row r="394" spans="1:5" x14ac:dyDescent="0.3">
      <c r="A394" s="116"/>
      <c r="C394" s="116"/>
      <c r="D394" s="116"/>
      <c r="E394" s="116"/>
    </row>
    <row r="395" spans="1:5" x14ac:dyDescent="0.3">
      <c r="A395" s="116"/>
      <c r="C395" s="116"/>
      <c r="D395" s="116"/>
      <c r="E395" s="116"/>
    </row>
    <row r="396" spans="1:5" x14ac:dyDescent="0.3">
      <c r="A396" s="116"/>
      <c r="C396" s="116"/>
      <c r="D396" s="116"/>
      <c r="E396" s="116"/>
    </row>
    <row r="397" spans="1:5" x14ac:dyDescent="0.3">
      <c r="A397" s="116"/>
      <c r="C397" s="116"/>
      <c r="D397" s="116"/>
      <c r="E397" s="116"/>
    </row>
    <row r="398" spans="1:5" x14ac:dyDescent="0.3">
      <c r="A398" s="116"/>
      <c r="C398" s="116"/>
      <c r="D398" s="116"/>
      <c r="E398" s="116"/>
    </row>
    <row r="399" spans="1:5" x14ac:dyDescent="0.3">
      <c r="A399" s="116"/>
      <c r="C399" s="116"/>
      <c r="D399" s="116"/>
      <c r="E399" s="116"/>
    </row>
    <row r="400" spans="1:5" x14ac:dyDescent="0.3">
      <c r="A400" s="116"/>
      <c r="C400" s="116"/>
      <c r="D400" s="116"/>
      <c r="E400" s="116"/>
    </row>
    <row r="401" spans="1:5" x14ac:dyDescent="0.3">
      <c r="A401" s="116"/>
      <c r="C401" s="116"/>
      <c r="D401" s="116"/>
      <c r="E401" s="116"/>
    </row>
    <row r="402" spans="1:5" x14ac:dyDescent="0.3">
      <c r="A402" s="116"/>
      <c r="C402" s="116"/>
      <c r="D402" s="116"/>
      <c r="E402" s="116"/>
    </row>
    <row r="403" spans="1:5" x14ac:dyDescent="0.3">
      <c r="A403" s="116"/>
      <c r="C403" s="116"/>
      <c r="D403" s="116"/>
      <c r="E403" s="116"/>
    </row>
    <row r="404" spans="1:5" x14ac:dyDescent="0.3">
      <c r="A404" s="116"/>
      <c r="C404" s="116"/>
      <c r="D404" s="116"/>
      <c r="E404" s="116"/>
    </row>
    <row r="405" spans="1:5" x14ac:dyDescent="0.3">
      <c r="A405" s="116"/>
      <c r="C405" s="116"/>
      <c r="D405" s="116"/>
      <c r="E405" s="116"/>
    </row>
    <row r="406" spans="1:5" x14ac:dyDescent="0.3">
      <c r="A406" s="116"/>
      <c r="C406" s="116"/>
      <c r="D406" s="116"/>
      <c r="E406" s="116"/>
    </row>
    <row r="407" spans="1:5" x14ac:dyDescent="0.3">
      <c r="A407" s="116"/>
      <c r="C407" s="116"/>
      <c r="D407" s="116"/>
      <c r="E407" s="116"/>
    </row>
    <row r="408" spans="1:5" x14ac:dyDescent="0.3">
      <c r="A408" s="116"/>
      <c r="C408" s="116"/>
      <c r="D408" s="116"/>
      <c r="E408" s="116"/>
    </row>
    <row r="409" spans="1:5" x14ac:dyDescent="0.3">
      <c r="A409" s="116"/>
      <c r="C409" s="116"/>
      <c r="D409" s="116"/>
      <c r="E409" s="116"/>
    </row>
    <row r="410" spans="1:5" x14ac:dyDescent="0.3">
      <c r="A410" s="116"/>
      <c r="C410" s="116"/>
      <c r="D410" s="116"/>
      <c r="E410" s="116"/>
    </row>
    <row r="411" spans="1:5" x14ac:dyDescent="0.3">
      <c r="A411" s="116"/>
      <c r="C411" s="116"/>
      <c r="D411" s="116"/>
      <c r="E411" s="116"/>
    </row>
    <row r="412" spans="1:5" x14ac:dyDescent="0.3">
      <c r="A412" s="116"/>
      <c r="C412" s="116"/>
      <c r="D412" s="116"/>
      <c r="E412" s="116"/>
    </row>
    <row r="413" spans="1:5" x14ac:dyDescent="0.3">
      <c r="A413" s="116"/>
      <c r="C413" s="116"/>
      <c r="D413" s="116"/>
      <c r="E413" s="116"/>
    </row>
    <row r="414" spans="1:5" x14ac:dyDescent="0.3">
      <c r="A414" s="116"/>
      <c r="C414" s="116"/>
      <c r="D414" s="116"/>
      <c r="E414" s="116"/>
    </row>
    <row r="415" spans="1:5" x14ac:dyDescent="0.3">
      <c r="A415" s="116"/>
      <c r="C415" s="116"/>
      <c r="D415" s="116"/>
      <c r="E415" s="116"/>
    </row>
    <row r="416" spans="1:5" x14ac:dyDescent="0.3">
      <c r="A416" s="116"/>
      <c r="C416" s="116"/>
      <c r="D416" s="116"/>
      <c r="E416" s="116"/>
    </row>
    <row r="417" spans="1:5" x14ac:dyDescent="0.3">
      <c r="A417" s="116"/>
      <c r="C417" s="116"/>
      <c r="D417" s="116"/>
      <c r="E417" s="116"/>
    </row>
    <row r="418" spans="1:5" x14ac:dyDescent="0.3">
      <c r="A418" s="116"/>
      <c r="C418" s="116"/>
      <c r="D418" s="116"/>
      <c r="E418" s="116"/>
    </row>
    <row r="419" spans="1:5" x14ac:dyDescent="0.3">
      <c r="A419" s="116"/>
      <c r="C419" s="116"/>
      <c r="D419" s="116"/>
      <c r="E419" s="116"/>
    </row>
    <row r="420" spans="1:5" x14ac:dyDescent="0.3">
      <c r="A420" s="116"/>
      <c r="C420" s="116"/>
      <c r="D420" s="116"/>
      <c r="E420" s="116"/>
    </row>
    <row r="421" spans="1:5" x14ac:dyDescent="0.3">
      <c r="A421" s="116"/>
      <c r="C421" s="116"/>
      <c r="D421" s="116"/>
      <c r="E421" s="116"/>
    </row>
    <row r="422" spans="1:5" x14ac:dyDescent="0.3">
      <c r="A422" s="116"/>
      <c r="C422" s="116"/>
      <c r="D422" s="116"/>
      <c r="E422" s="116"/>
    </row>
    <row r="423" spans="1:5" x14ac:dyDescent="0.3">
      <c r="A423" s="116"/>
      <c r="C423" s="116"/>
      <c r="D423" s="116"/>
      <c r="E423" s="116"/>
    </row>
    <row r="424" spans="1:5" x14ac:dyDescent="0.3">
      <c r="A424" s="116"/>
      <c r="C424" s="116"/>
      <c r="D424" s="116"/>
      <c r="E424" s="116"/>
    </row>
    <row r="425" spans="1:5" x14ac:dyDescent="0.3">
      <c r="A425" s="116"/>
      <c r="C425" s="116"/>
      <c r="D425" s="116"/>
      <c r="E425" s="116"/>
    </row>
    <row r="426" spans="1:5" x14ac:dyDescent="0.3">
      <c r="A426" s="116"/>
      <c r="C426" s="116"/>
      <c r="D426" s="116"/>
      <c r="E426" s="116"/>
    </row>
    <row r="427" spans="1:5" x14ac:dyDescent="0.3">
      <c r="A427" s="116"/>
      <c r="C427" s="116"/>
      <c r="D427" s="116"/>
      <c r="E427" s="116"/>
    </row>
    <row r="428" spans="1:5" x14ac:dyDescent="0.3">
      <c r="A428" s="116"/>
      <c r="C428" s="116"/>
      <c r="D428" s="116"/>
      <c r="E428" s="116"/>
    </row>
    <row r="429" spans="1:5" x14ac:dyDescent="0.3">
      <c r="A429" s="116"/>
      <c r="C429" s="116"/>
      <c r="D429" s="116"/>
      <c r="E429" s="116"/>
    </row>
    <row r="430" spans="1:5" x14ac:dyDescent="0.3">
      <c r="A430" s="116"/>
      <c r="C430" s="116"/>
      <c r="D430" s="116"/>
      <c r="E430" s="116"/>
    </row>
    <row r="431" spans="1:5" x14ac:dyDescent="0.3">
      <c r="A431" s="116"/>
      <c r="C431" s="116"/>
      <c r="D431" s="116"/>
      <c r="E431" s="116"/>
    </row>
    <row r="432" spans="1:5" x14ac:dyDescent="0.3">
      <c r="A432" s="116"/>
      <c r="C432" s="116"/>
      <c r="D432" s="116"/>
      <c r="E432" s="116"/>
    </row>
    <row r="433" spans="1:5" x14ac:dyDescent="0.3">
      <c r="A433" s="116"/>
      <c r="C433" s="116"/>
      <c r="D433" s="116"/>
      <c r="E433" s="116"/>
    </row>
    <row r="434" spans="1:5" x14ac:dyDescent="0.3">
      <c r="A434" s="116"/>
      <c r="C434" s="116"/>
      <c r="D434" s="116"/>
      <c r="E434" s="116"/>
    </row>
    <row r="435" spans="1:5" x14ac:dyDescent="0.3">
      <c r="A435" s="116"/>
      <c r="C435" s="116"/>
      <c r="D435" s="116"/>
      <c r="E435" s="116"/>
    </row>
    <row r="436" spans="1:5" x14ac:dyDescent="0.3">
      <c r="A436" s="116"/>
      <c r="C436" s="116"/>
      <c r="D436" s="116"/>
      <c r="E436" s="116"/>
    </row>
    <row r="437" spans="1:5" x14ac:dyDescent="0.3">
      <c r="A437" s="116"/>
      <c r="C437" s="116"/>
      <c r="D437" s="116"/>
      <c r="E437" s="116"/>
    </row>
    <row r="438" spans="1:5" x14ac:dyDescent="0.3">
      <c r="A438" s="116"/>
      <c r="C438" s="116"/>
      <c r="D438" s="116"/>
      <c r="E438" s="116"/>
    </row>
    <row r="439" spans="1:5" x14ac:dyDescent="0.3">
      <c r="A439" s="116"/>
      <c r="C439" s="116"/>
      <c r="D439" s="116"/>
      <c r="E439" s="116"/>
    </row>
    <row r="440" spans="1:5" x14ac:dyDescent="0.3">
      <c r="A440" s="116"/>
      <c r="C440" s="116"/>
      <c r="D440" s="116"/>
      <c r="E440" s="116"/>
    </row>
    <row r="441" spans="1:5" x14ac:dyDescent="0.3">
      <c r="A441" s="116"/>
      <c r="C441" s="116"/>
      <c r="D441" s="116"/>
      <c r="E441" s="116"/>
    </row>
    <row r="442" spans="1:5" x14ac:dyDescent="0.3">
      <c r="A442" s="116"/>
      <c r="C442" s="116"/>
      <c r="D442" s="116"/>
      <c r="E442" s="116"/>
    </row>
    <row r="443" spans="1:5" x14ac:dyDescent="0.3">
      <c r="A443" s="116"/>
      <c r="C443" s="116"/>
      <c r="D443" s="116"/>
      <c r="E443" s="116"/>
    </row>
    <row r="444" spans="1:5" x14ac:dyDescent="0.3">
      <c r="A444" s="116"/>
      <c r="C444" s="116"/>
      <c r="D444" s="116"/>
      <c r="E444" s="116"/>
    </row>
    <row r="445" spans="1:5" x14ac:dyDescent="0.3">
      <c r="A445" s="116"/>
      <c r="C445" s="116"/>
      <c r="D445" s="116"/>
      <c r="E445" s="116"/>
    </row>
    <row r="446" spans="1:5" x14ac:dyDescent="0.3">
      <c r="A446" s="116"/>
      <c r="C446" s="116"/>
      <c r="D446" s="116"/>
      <c r="E446" s="116"/>
    </row>
    <row r="447" spans="1:5" x14ac:dyDescent="0.3">
      <c r="A447" s="116"/>
      <c r="C447" s="116"/>
      <c r="D447" s="116"/>
      <c r="E447" s="116"/>
    </row>
    <row r="448" spans="1:5" x14ac:dyDescent="0.3">
      <c r="A448" s="116"/>
      <c r="C448" s="116"/>
      <c r="D448" s="116"/>
      <c r="E448" s="116"/>
    </row>
    <row r="449" spans="1:5" x14ac:dyDescent="0.3">
      <c r="A449" s="116"/>
      <c r="C449" s="116"/>
      <c r="D449" s="116"/>
      <c r="E449" s="116"/>
    </row>
    <row r="450" spans="1:5" x14ac:dyDescent="0.3">
      <c r="A450" s="116"/>
      <c r="C450" s="116"/>
      <c r="D450" s="116"/>
      <c r="E450" s="116"/>
    </row>
    <row r="451" spans="1:5" x14ac:dyDescent="0.3">
      <c r="A451" s="116"/>
      <c r="C451" s="116"/>
      <c r="D451" s="116"/>
      <c r="E451" s="116"/>
    </row>
    <row r="452" spans="1:5" x14ac:dyDescent="0.3">
      <c r="A452" s="116"/>
      <c r="C452" s="116"/>
      <c r="D452" s="116"/>
      <c r="E452" s="116"/>
    </row>
    <row r="453" spans="1:5" x14ac:dyDescent="0.3">
      <c r="A453" s="116"/>
      <c r="C453" s="116"/>
      <c r="D453" s="116"/>
      <c r="E453" s="116"/>
    </row>
    <row r="454" spans="1:5" x14ac:dyDescent="0.3">
      <c r="A454" s="116"/>
      <c r="C454" s="116"/>
      <c r="D454" s="116"/>
      <c r="E454" s="116"/>
    </row>
    <row r="455" spans="1:5" x14ac:dyDescent="0.3">
      <c r="A455" s="116"/>
      <c r="C455" s="116"/>
      <c r="D455" s="116"/>
      <c r="E455" s="116"/>
    </row>
    <row r="456" spans="1:5" x14ac:dyDescent="0.3">
      <c r="A456" s="116"/>
      <c r="C456" s="116"/>
      <c r="D456" s="116"/>
      <c r="E456" s="116"/>
    </row>
    <row r="457" spans="1:5" x14ac:dyDescent="0.3">
      <c r="A457" s="116"/>
      <c r="C457" s="116"/>
      <c r="D457" s="116"/>
      <c r="E457" s="116"/>
    </row>
    <row r="458" spans="1:5" x14ac:dyDescent="0.3">
      <c r="A458" s="116"/>
      <c r="C458" s="116"/>
      <c r="D458" s="116"/>
      <c r="E458" s="116"/>
    </row>
    <row r="459" spans="1:5" x14ac:dyDescent="0.3">
      <c r="A459" s="116"/>
      <c r="C459" s="116"/>
      <c r="D459" s="116"/>
      <c r="E459" s="116"/>
    </row>
    <row r="460" spans="1:5" x14ac:dyDescent="0.3">
      <c r="A460" s="116"/>
      <c r="C460" s="116"/>
      <c r="D460" s="116"/>
      <c r="E460" s="116"/>
    </row>
    <row r="461" spans="1:5" x14ac:dyDescent="0.3">
      <c r="A461" s="116"/>
      <c r="C461" s="116"/>
      <c r="D461" s="116"/>
      <c r="E461" s="116"/>
    </row>
    <row r="462" spans="1:5" x14ac:dyDescent="0.3">
      <c r="A462" s="116"/>
      <c r="C462" s="116"/>
      <c r="D462" s="116"/>
      <c r="E462" s="116"/>
    </row>
    <row r="463" spans="1:5" x14ac:dyDescent="0.3">
      <c r="A463" s="116"/>
      <c r="C463" s="116"/>
      <c r="D463" s="116"/>
      <c r="E463" s="116"/>
    </row>
    <row r="464" spans="1:5" x14ac:dyDescent="0.3">
      <c r="A464" s="116"/>
      <c r="C464" s="116"/>
      <c r="D464" s="116"/>
      <c r="E464" s="116"/>
    </row>
    <row r="465" spans="1:5" x14ac:dyDescent="0.3">
      <c r="A465" s="116"/>
      <c r="C465" s="116"/>
      <c r="D465" s="116"/>
      <c r="E465" s="116"/>
    </row>
    <row r="466" spans="1:5" x14ac:dyDescent="0.3">
      <c r="A466" s="116"/>
      <c r="C466" s="116"/>
      <c r="D466" s="116"/>
      <c r="E466" s="116"/>
    </row>
    <row r="467" spans="1:5" x14ac:dyDescent="0.3">
      <c r="A467" s="116"/>
      <c r="C467" s="116"/>
      <c r="D467" s="116"/>
      <c r="E467" s="116"/>
    </row>
    <row r="468" spans="1:5" x14ac:dyDescent="0.3">
      <c r="A468" s="116"/>
      <c r="C468" s="116"/>
      <c r="D468" s="116"/>
      <c r="E468" s="116"/>
    </row>
    <row r="469" spans="1:5" x14ac:dyDescent="0.3">
      <c r="A469" s="116"/>
      <c r="C469" s="116"/>
      <c r="D469" s="116"/>
      <c r="E469" s="116"/>
    </row>
    <row r="470" spans="1:5" x14ac:dyDescent="0.3">
      <c r="A470" s="116"/>
      <c r="C470" s="116"/>
      <c r="D470" s="116"/>
      <c r="E470" s="116"/>
    </row>
    <row r="471" spans="1:5" x14ac:dyDescent="0.3">
      <c r="A471" s="116"/>
      <c r="C471" s="116"/>
      <c r="D471" s="116"/>
      <c r="E471" s="116"/>
    </row>
    <row r="472" spans="1:5" x14ac:dyDescent="0.3">
      <c r="A472" s="116"/>
      <c r="C472" s="116"/>
      <c r="D472" s="116"/>
      <c r="E472" s="116"/>
    </row>
    <row r="473" spans="1:5" x14ac:dyDescent="0.3">
      <c r="A473" s="116"/>
      <c r="C473" s="116"/>
      <c r="D473" s="116"/>
      <c r="E473" s="116"/>
    </row>
    <row r="474" spans="1:5" x14ac:dyDescent="0.3">
      <c r="A474" s="116"/>
      <c r="C474" s="116"/>
      <c r="D474" s="116"/>
      <c r="E474" s="116"/>
    </row>
    <row r="475" spans="1:5" x14ac:dyDescent="0.3">
      <c r="A475" s="116"/>
      <c r="C475" s="116"/>
      <c r="D475" s="116"/>
      <c r="E475" s="116"/>
    </row>
    <row r="476" spans="1:5" x14ac:dyDescent="0.3">
      <c r="A476" s="116"/>
      <c r="C476" s="116"/>
      <c r="D476" s="116"/>
      <c r="E476" s="116"/>
    </row>
    <row r="477" spans="1:5" x14ac:dyDescent="0.3">
      <c r="A477" s="116"/>
      <c r="C477" s="116"/>
      <c r="D477" s="116"/>
      <c r="E477" s="116"/>
    </row>
    <row r="478" spans="1:5" x14ac:dyDescent="0.3">
      <c r="A478" s="116"/>
      <c r="C478" s="116"/>
      <c r="D478" s="116"/>
      <c r="E478" s="116"/>
    </row>
    <row r="479" spans="1:5" x14ac:dyDescent="0.3">
      <c r="A479" s="116"/>
      <c r="C479" s="116"/>
      <c r="D479" s="116"/>
      <c r="E479" s="116"/>
    </row>
    <row r="480" spans="1:5" x14ac:dyDescent="0.3">
      <c r="A480" s="116"/>
      <c r="C480" s="116"/>
      <c r="D480" s="116"/>
      <c r="E480" s="116"/>
    </row>
    <row r="481" spans="1:5" x14ac:dyDescent="0.3">
      <c r="A481" s="116"/>
      <c r="C481" s="116"/>
      <c r="D481" s="116"/>
      <c r="E481" s="116"/>
    </row>
    <row r="482" spans="1:5" x14ac:dyDescent="0.3">
      <c r="A482" s="116"/>
      <c r="C482" s="116"/>
      <c r="D482" s="116"/>
      <c r="E482" s="116"/>
    </row>
    <row r="483" spans="1:5" x14ac:dyDescent="0.3">
      <c r="A483" s="116"/>
      <c r="C483" s="116"/>
      <c r="D483" s="116"/>
      <c r="E483" s="116"/>
    </row>
    <row r="484" spans="1:5" x14ac:dyDescent="0.3">
      <c r="A484" s="116"/>
      <c r="C484" s="116"/>
      <c r="D484" s="116"/>
      <c r="E484" s="116"/>
    </row>
    <row r="485" spans="1:5" x14ac:dyDescent="0.3">
      <c r="A485" s="116"/>
      <c r="C485" s="116"/>
      <c r="D485" s="116"/>
      <c r="E485" s="116"/>
    </row>
    <row r="486" spans="1:5" x14ac:dyDescent="0.3">
      <c r="A486" s="116"/>
      <c r="C486" s="116"/>
      <c r="D486" s="116"/>
      <c r="E486" s="116"/>
    </row>
    <row r="487" spans="1:5" x14ac:dyDescent="0.3">
      <c r="A487" s="116"/>
      <c r="C487" s="116"/>
      <c r="D487" s="116"/>
      <c r="E487" s="116"/>
    </row>
    <row r="488" spans="1:5" x14ac:dyDescent="0.3">
      <c r="A488" s="116"/>
      <c r="C488" s="116"/>
      <c r="D488" s="116"/>
      <c r="E488" s="116"/>
    </row>
    <row r="489" spans="1:5" x14ac:dyDescent="0.3">
      <c r="A489" s="116"/>
      <c r="C489" s="116"/>
      <c r="D489" s="116"/>
      <c r="E489" s="116"/>
    </row>
    <row r="490" spans="1:5" x14ac:dyDescent="0.3">
      <c r="A490" s="116"/>
      <c r="C490" s="116"/>
      <c r="D490" s="116"/>
      <c r="E490" s="116"/>
    </row>
    <row r="491" spans="1:5" x14ac:dyDescent="0.3">
      <c r="A491" s="116"/>
      <c r="C491" s="116"/>
      <c r="D491" s="116"/>
      <c r="E491" s="116"/>
    </row>
    <row r="492" spans="1:5" x14ac:dyDescent="0.3">
      <c r="A492" s="116"/>
      <c r="C492" s="116"/>
      <c r="D492" s="116"/>
      <c r="E492" s="116"/>
    </row>
    <row r="493" spans="1:5" x14ac:dyDescent="0.3">
      <c r="A493" s="116"/>
      <c r="C493" s="116"/>
      <c r="D493" s="116"/>
      <c r="E493" s="116"/>
    </row>
    <row r="494" spans="1:5" x14ac:dyDescent="0.3">
      <c r="A494" s="116"/>
      <c r="C494" s="116"/>
      <c r="D494" s="116"/>
      <c r="E494" s="116"/>
    </row>
    <row r="495" spans="1:5" x14ac:dyDescent="0.3">
      <c r="A495" s="116"/>
      <c r="C495" s="116"/>
      <c r="D495" s="116"/>
      <c r="E495" s="116"/>
    </row>
    <row r="496" spans="1:5" x14ac:dyDescent="0.3">
      <c r="A496" s="116"/>
      <c r="C496" s="116"/>
      <c r="D496" s="116"/>
      <c r="E496" s="116"/>
    </row>
    <row r="497" spans="1:5" x14ac:dyDescent="0.3">
      <c r="A497" s="116"/>
      <c r="C497" s="116"/>
      <c r="D497" s="116"/>
      <c r="E497" s="116"/>
    </row>
    <row r="498" spans="1:5" x14ac:dyDescent="0.3">
      <c r="A498" s="116"/>
      <c r="C498" s="116"/>
      <c r="D498" s="116"/>
      <c r="E498" s="116"/>
    </row>
    <row r="499" spans="1:5" x14ac:dyDescent="0.3">
      <c r="A499" s="116"/>
      <c r="C499" s="116"/>
      <c r="D499" s="116"/>
      <c r="E499" s="116"/>
    </row>
    <row r="500" spans="1:5" x14ac:dyDescent="0.3">
      <c r="A500" s="116"/>
      <c r="C500" s="116"/>
      <c r="D500" s="116"/>
      <c r="E500" s="116"/>
    </row>
    <row r="501" spans="1:5" x14ac:dyDescent="0.3">
      <c r="A501" s="116"/>
      <c r="C501" s="116"/>
      <c r="D501" s="116"/>
      <c r="E501" s="116"/>
    </row>
    <row r="502" spans="1:5" x14ac:dyDescent="0.3">
      <c r="A502" s="116"/>
      <c r="C502" s="116"/>
      <c r="D502" s="116"/>
      <c r="E502" s="116"/>
    </row>
    <row r="503" spans="1:5" x14ac:dyDescent="0.3">
      <c r="A503" s="116"/>
      <c r="C503" s="116"/>
      <c r="D503" s="116"/>
      <c r="E503" s="116"/>
    </row>
    <row r="504" spans="1:5" x14ac:dyDescent="0.3">
      <c r="A504" s="116"/>
      <c r="C504" s="116"/>
      <c r="D504" s="116"/>
      <c r="E504" s="116"/>
    </row>
    <row r="505" spans="1:5" x14ac:dyDescent="0.3">
      <c r="A505" s="116"/>
      <c r="C505" s="116"/>
      <c r="D505" s="116"/>
      <c r="E505" s="116"/>
    </row>
    <row r="506" spans="1:5" x14ac:dyDescent="0.3">
      <c r="A506" s="116"/>
      <c r="C506" s="116"/>
      <c r="D506" s="116"/>
      <c r="E506" s="116"/>
    </row>
    <row r="507" spans="1:5" x14ac:dyDescent="0.3">
      <c r="A507" s="116"/>
      <c r="C507" s="116"/>
      <c r="D507" s="116"/>
      <c r="E507" s="116"/>
    </row>
    <row r="508" spans="1:5" x14ac:dyDescent="0.3">
      <c r="A508" s="116"/>
      <c r="C508" s="116"/>
      <c r="D508" s="116"/>
      <c r="E508" s="116"/>
    </row>
    <row r="509" spans="1:5" x14ac:dyDescent="0.3">
      <c r="A509" s="116"/>
      <c r="C509" s="116"/>
      <c r="D509" s="116"/>
      <c r="E509" s="116"/>
    </row>
    <row r="510" spans="1:5" x14ac:dyDescent="0.3">
      <c r="A510" s="116"/>
      <c r="C510" s="116"/>
      <c r="D510" s="116"/>
      <c r="E510" s="116"/>
    </row>
    <row r="511" spans="1:5" x14ac:dyDescent="0.3">
      <c r="A511" s="116"/>
      <c r="C511" s="116"/>
      <c r="D511" s="116"/>
      <c r="E511" s="116"/>
    </row>
    <row r="512" spans="1:5" x14ac:dyDescent="0.3">
      <c r="A512" s="116"/>
      <c r="C512" s="116"/>
      <c r="D512" s="116"/>
      <c r="E512" s="116"/>
    </row>
    <row r="513" spans="1:5" x14ac:dyDescent="0.3">
      <c r="A513" s="116"/>
      <c r="C513" s="116"/>
      <c r="D513" s="116"/>
      <c r="E513" s="116"/>
    </row>
    <row r="514" spans="1:5" x14ac:dyDescent="0.3">
      <c r="A514" s="116"/>
      <c r="C514" s="116"/>
      <c r="D514" s="116"/>
      <c r="E514" s="116"/>
    </row>
    <row r="515" spans="1:5" x14ac:dyDescent="0.3">
      <c r="A515" s="116"/>
      <c r="C515" s="116"/>
      <c r="D515" s="116"/>
      <c r="E515" s="116"/>
    </row>
    <row r="516" spans="1:5" x14ac:dyDescent="0.3">
      <c r="A516" s="116"/>
      <c r="C516" s="116"/>
      <c r="D516" s="116"/>
      <c r="E516" s="116"/>
    </row>
    <row r="517" spans="1:5" x14ac:dyDescent="0.3">
      <c r="A517" s="116"/>
      <c r="C517" s="116"/>
      <c r="D517" s="116"/>
      <c r="E517" s="116"/>
    </row>
    <row r="518" spans="1:5" x14ac:dyDescent="0.3">
      <c r="A518" s="116"/>
      <c r="C518" s="116"/>
      <c r="D518" s="116"/>
      <c r="E518" s="116"/>
    </row>
    <row r="519" spans="1:5" x14ac:dyDescent="0.3">
      <c r="A519" s="116"/>
      <c r="C519" s="116"/>
      <c r="D519" s="116"/>
      <c r="E519" s="116"/>
    </row>
    <row r="520" spans="1:5" x14ac:dyDescent="0.3">
      <c r="A520" s="116"/>
      <c r="C520" s="116"/>
      <c r="D520" s="116"/>
      <c r="E520" s="116"/>
    </row>
    <row r="521" spans="1:5" x14ac:dyDescent="0.3">
      <c r="A521" s="116"/>
      <c r="C521" s="116"/>
      <c r="D521" s="116"/>
      <c r="E521" s="116"/>
    </row>
    <row r="522" spans="1:5" x14ac:dyDescent="0.3">
      <c r="A522" s="116"/>
      <c r="C522" s="116"/>
      <c r="D522" s="116"/>
      <c r="E522" s="116"/>
    </row>
    <row r="523" spans="1:5" x14ac:dyDescent="0.3">
      <c r="A523" s="116"/>
      <c r="C523" s="116"/>
      <c r="D523" s="116"/>
      <c r="E523" s="116"/>
    </row>
    <row r="524" spans="1:5" x14ac:dyDescent="0.3">
      <c r="A524" s="116"/>
      <c r="C524" s="116"/>
      <c r="D524" s="116"/>
      <c r="E524" s="116"/>
    </row>
    <row r="525" spans="1:5" x14ac:dyDescent="0.3">
      <c r="A525" s="116"/>
      <c r="C525" s="116"/>
      <c r="D525" s="116"/>
      <c r="E525" s="116"/>
    </row>
    <row r="526" spans="1:5" x14ac:dyDescent="0.3">
      <c r="A526" s="116"/>
      <c r="C526" s="116"/>
      <c r="D526" s="116"/>
      <c r="E526" s="116"/>
    </row>
    <row r="527" spans="1:5" x14ac:dyDescent="0.3">
      <c r="A527" s="116"/>
      <c r="C527" s="116"/>
      <c r="D527" s="116"/>
      <c r="E527" s="116"/>
    </row>
    <row r="528" spans="1:5" x14ac:dyDescent="0.3">
      <c r="A528" s="116"/>
      <c r="C528" s="116"/>
      <c r="D528" s="116"/>
      <c r="E528" s="116"/>
    </row>
    <row r="529" spans="1:5" x14ac:dyDescent="0.3">
      <c r="A529" s="116"/>
      <c r="C529" s="116"/>
      <c r="D529" s="116"/>
      <c r="E529" s="116"/>
    </row>
    <row r="530" spans="1:5" x14ac:dyDescent="0.3">
      <c r="A530" s="116"/>
      <c r="C530" s="116"/>
      <c r="D530" s="116"/>
      <c r="E530" s="116"/>
    </row>
    <row r="531" spans="1:5" x14ac:dyDescent="0.3">
      <c r="A531" s="116"/>
      <c r="C531" s="116"/>
      <c r="D531" s="116"/>
      <c r="E531" s="116"/>
    </row>
    <row r="532" spans="1:5" x14ac:dyDescent="0.3">
      <c r="A532" s="116"/>
      <c r="C532" s="116"/>
      <c r="D532" s="116"/>
      <c r="E532" s="116"/>
    </row>
    <row r="533" spans="1:5" x14ac:dyDescent="0.3">
      <c r="A533" s="116"/>
      <c r="C533" s="116"/>
      <c r="D533" s="116"/>
      <c r="E533" s="116"/>
    </row>
    <row r="534" spans="1:5" x14ac:dyDescent="0.3">
      <c r="A534" s="116"/>
      <c r="C534" s="116"/>
      <c r="D534" s="116"/>
      <c r="E534" s="116"/>
    </row>
    <row r="535" spans="1:5" x14ac:dyDescent="0.3">
      <c r="A535" s="116"/>
      <c r="C535" s="116"/>
      <c r="D535" s="116"/>
      <c r="E535" s="116"/>
    </row>
    <row r="536" spans="1:5" x14ac:dyDescent="0.3">
      <c r="A536" s="116"/>
      <c r="C536" s="116"/>
      <c r="D536" s="116"/>
      <c r="E536" s="116"/>
    </row>
    <row r="537" spans="1:5" x14ac:dyDescent="0.3">
      <c r="A537" s="116"/>
      <c r="C537" s="116"/>
      <c r="D537" s="116"/>
      <c r="E537" s="116"/>
    </row>
    <row r="538" spans="1:5" x14ac:dyDescent="0.3">
      <c r="A538" s="116"/>
      <c r="C538" s="116"/>
      <c r="D538" s="116"/>
      <c r="E538" s="116"/>
    </row>
    <row r="539" spans="1:5" x14ac:dyDescent="0.3">
      <c r="A539" s="116"/>
      <c r="C539" s="116"/>
      <c r="D539" s="116"/>
      <c r="E539" s="116"/>
    </row>
    <row r="540" spans="1:5" x14ac:dyDescent="0.3">
      <c r="A540" s="116"/>
      <c r="C540" s="116"/>
      <c r="D540" s="116"/>
      <c r="E540" s="116"/>
    </row>
    <row r="541" spans="1:5" x14ac:dyDescent="0.3">
      <c r="A541" s="116"/>
      <c r="C541" s="116"/>
      <c r="D541" s="116"/>
      <c r="E541" s="116"/>
    </row>
    <row r="542" spans="1:5" x14ac:dyDescent="0.3">
      <c r="A542" s="116"/>
      <c r="C542" s="116"/>
      <c r="D542" s="116"/>
      <c r="E542" s="116"/>
    </row>
    <row r="543" spans="1:5" x14ac:dyDescent="0.3">
      <c r="A543" s="116"/>
      <c r="C543" s="116"/>
      <c r="D543" s="116"/>
      <c r="E543" s="116"/>
    </row>
    <row r="544" spans="1:5" x14ac:dyDescent="0.3">
      <c r="A544" s="116"/>
      <c r="C544" s="116"/>
      <c r="D544" s="116"/>
      <c r="E544" s="116"/>
    </row>
    <row r="545" spans="1:5" x14ac:dyDescent="0.3">
      <c r="A545" s="116"/>
      <c r="C545" s="116"/>
      <c r="D545" s="116"/>
      <c r="E545" s="116"/>
    </row>
    <row r="546" spans="1:5" x14ac:dyDescent="0.3">
      <c r="A546" s="116"/>
      <c r="C546" s="116"/>
      <c r="D546" s="116"/>
      <c r="E546" s="116"/>
    </row>
    <row r="547" spans="1:5" x14ac:dyDescent="0.3">
      <c r="A547" s="116"/>
      <c r="C547" s="116"/>
      <c r="D547" s="116"/>
      <c r="E547" s="116"/>
    </row>
    <row r="548" spans="1:5" x14ac:dyDescent="0.3">
      <c r="A548" s="116"/>
      <c r="C548" s="116"/>
      <c r="D548" s="116"/>
      <c r="E548" s="116"/>
    </row>
    <row r="549" spans="1:5" x14ac:dyDescent="0.3">
      <c r="A549" s="116"/>
      <c r="C549" s="116"/>
      <c r="D549" s="116"/>
      <c r="E549" s="116"/>
    </row>
    <row r="550" spans="1:5" x14ac:dyDescent="0.3">
      <c r="A550" s="116"/>
      <c r="C550" s="116"/>
      <c r="D550" s="116"/>
      <c r="E550" s="116"/>
    </row>
    <row r="551" spans="1:5" x14ac:dyDescent="0.3">
      <c r="A551" s="116"/>
      <c r="C551" s="116"/>
      <c r="D551" s="116"/>
      <c r="E551" s="116"/>
    </row>
    <row r="552" spans="1:5" x14ac:dyDescent="0.3">
      <c r="A552" s="116"/>
      <c r="C552" s="116"/>
      <c r="D552" s="116"/>
      <c r="E552" s="116"/>
    </row>
    <row r="553" spans="1:5" x14ac:dyDescent="0.3">
      <c r="A553" s="116"/>
      <c r="C553" s="116"/>
      <c r="D553" s="116"/>
      <c r="E553" s="116"/>
    </row>
    <row r="554" spans="1:5" x14ac:dyDescent="0.3">
      <c r="A554" s="116"/>
      <c r="C554" s="116"/>
      <c r="D554" s="116"/>
      <c r="E554" s="116"/>
    </row>
    <row r="555" spans="1:5" x14ac:dyDescent="0.3">
      <c r="A555" s="116"/>
      <c r="C555" s="116"/>
      <c r="D555" s="116"/>
      <c r="E555" s="116"/>
    </row>
    <row r="556" spans="1:5" x14ac:dyDescent="0.3">
      <c r="A556" s="116"/>
      <c r="C556" s="116"/>
      <c r="D556" s="116"/>
      <c r="E556" s="116"/>
    </row>
    <row r="557" spans="1:5" x14ac:dyDescent="0.3">
      <c r="A557" s="116"/>
      <c r="C557" s="116"/>
      <c r="D557" s="116"/>
      <c r="E557" s="116"/>
    </row>
    <row r="558" spans="1:5" x14ac:dyDescent="0.3">
      <c r="A558" s="116"/>
      <c r="C558" s="116"/>
      <c r="D558" s="116"/>
      <c r="E558" s="116"/>
    </row>
    <row r="559" spans="1:5" x14ac:dyDescent="0.3">
      <c r="A559" s="116"/>
      <c r="C559" s="116"/>
      <c r="D559" s="116"/>
      <c r="E559" s="116"/>
    </row>
    <row r="560" spans="1:5" x14ac:dyDescent="0.3">
      <c r="A560" s="116"/>
      <c r="C560" s="116"/>
      <c r="D560" s="116"/>
      <c r="E560" s="116"/>
    </row>
    <row r="561" spans="1:5" x14ac:dyDescent="0.3">
      <c r="A561" s="116"/>
      <c r="C561" s="116"/>
      <c r="D561" s="116"/>
      <c r="E561" s="116"/>
    </row>
    <row r="562" spans="1:5" x14ac:dyDescent="0.3">
      <c r="A562" s="116"/>
      <c r="C562" s="116"/>
      <c r="D562" s="116"/>
      <c r="E562" s="116"/>
    </row>
    <row r="563" spans="1:5" x14ac:dyDescent="0.3">
      <c r="A563" s="116"/>
      <c r="C563" s="116"/>
      <c r="D563" s="116"/>
      <c r="E563" s="116"/>
    </row>
    <row r="564" spans="1:5" x14ac:dyDescent="0.3">
      <c r="A564" s="116"/>
      <c r="C564" s="116"/>
      <c r="D564" s="116"/>
      <c r="E564" s="116"/>
    </row>
    <row r="565" spans="1:5" x14ac:dyDescent="0.3">
      <c r="A565" s="116"/>
      <c r="C565" s="116"/>
      <c r="D565" s="116"/>
      <c r="E565" s="116"/>
    </row>
    <row r="566" spans="1:5" x14ac:dyDescent="0.3">
      <c r="A566" s="116"/>
      <c r="C566" s="116"/>
      <c r="D566" s="116"/>
      <c r="E566" s="116"/>
    </row>
    <row r="567" spans="1:5" x14ac:dyDescent="0.3">
      <c r="A567" s="116"/>
      <c r="C567" s="116"/>
      <c r="D567" s="116"/>
      <c r="E567" s="116"/>
    </row>
    <row r="568" spans="1:5" x14ac:dyDescent="0.3">
      <c r="A568" s="116"/>
      <c r="C568" s="116"/>
      <c r="D568" s="116"/>
      <c r="E568" s="116"/>
    </row>
    <row r="569" spans="1:5" x14ac:dyDescent="0.3">
      <c r="A569" s="116"/>
      <c r="C569" s="116"/>
      <c r="D569" s="116"/>
      <c r="E569" s="116"/>
    </row>
    <row r="570" spans="1:5" x14ac:dyDescent="0.3">
      <c r="A570" s="116"/>
      <c r="C570" s="116"/>
      <c r="D570" s="116"/>
      <c r="E570" s="116"/>
    </row>
    <row r="571" spans="1:5" x14ac:dyDescent="0.3">
      <c r="A571" s="116"/>
      <c r="C571" s="116"/>
      <c r="D571" s="116"/>
      <c r="E571" s="116"/>
    </row>
    <row r="572" spans="1:5" x14ac:dyDescent="0.3">
      <c r="A572" s="116"/>
      <c r="C572" s="116"/>
      <c r="D572" s="116"/>
      <c r="E572" s="116"/>
    </row>
    <row r="573" spans="1:5" x14ac:dyDescent="0.3">
      <c r="A573" s="116"/>
      <c r="C573" s="116"/>
      <c r="D573" s="116"/>
      <c r="E573" s="116"/>
    </row>
    <row r="574" spans="1:5" x14ac:dyDescent="0.3">
      <c r="A574" s="116"/>
      <c r="C574" s="116"/>
      <c r="D574" s="116"/>
      <c r="E574" s="116"/>
    </row>
    <row r="575" spans="1:5" x14ac:dyDescent="0.3">
      <c r="A575" s="116"/>
      <c r="C575" s="116"/>
      <c r="D575" s="116"/>
      <c r="E575" s="116"/>
    </row>
    <row r="576" spans="1:5" x14ac:dyDescent="0.3">
      <c r="A576" s="116"/>
      <c r="C576" s="116"/>
      <c r="D576" s="116"/>
      <c r="E576" s="116"/>
    </row>
    <row r="577" spans="1:5" x14ac:dyDescent="0.3">
      <c r="A577" s="116"/>
      <c r="C577" s="116"/>
      <c r="D577" s="116"/>
      <c r="E577" s="116"/>
    </row>
    <row r="578" spans="1:5" x14ac:dyDescent="0.3">
      <c r="A578" s="116"/>
      <c r="C578" s="116"/>
      <c r="D578" s="116"/>
      <c r="E578" s="116"/>
    </row>
    <row r="579" spans="1:5" x14ac:dyDescent="0.3">
      <c r="A579" s="116"/>
      <c r="C579" s="116"/>
      <c r="D579" s="116"/>
      <c r="E579" s="116"/>
    </row>
    <row r="580" spans="1:5" x14ac:dyDescent="0.3">
      <c r="A580" s="116"/>
      <c r="C580" s="116"/>
      <c r="D580" s="116"/>
      <c r="E580" s="116"/>
    </row>
    <row r="581" spans="1:5" x14ac:dyDescent="0.3">
      <c r="A581" s="116"/>
      <c r="C581" s="116"/>
      <c r="D581" s="116"/>
      <c r="E581" s="116"/>
    </row>
    <row r="582" spans="1:5" x14ac:dyDescent="0.3">
      <c r="A582" s="116"/>
      <c r="C582" s="116"/>
      <c r="D582" s="116"/>
      <c r="E582" s="116"/>
    </row>
    <row r="583" spans="1:5" x14ac:dyDescent="0.3">
      <c r="A583" s="116"/>
      <c r="C583" s="116"/>
      <c r="D583" s="116"/>
      <c r="E583" s="116"/>
    </row>
    <row r="584" spans="1:5" x14ac:dyDescent="0.3">
      <c r="A584" s="116"/>
      <c r="C584" s="116"/>
      <c r="D584" s="116"/>
      <c r="E584" s="116"/>
    </row>
    <row r="585" spans="1:5" x14ac:dyDescent="0.3">
      <c r="A585" s="116"/>
      <c r="C585" s="116"/>
      <c r="D585" s="116"/>
      <c r="E585" s="116"/>
    </row>
    <row r="586" spans="1:5" x14ac:dyDescent="0.3">
      <c r="A586" s="116"/>
      <c r="C586" s="116"/>
      <c r="D586" s="116"/>
      <c r="E586" s="116"/>
    </row>
    <row r="587" spans="1:5" x14ac:dyDescent="0.3">
      <c r="A587" s="116"/>
      <c r="C587" s="116"/>
      <c r="D587" s="116"/>
      <c r="E587" s="116"/>
    </row>
    <row r="588" spans="1:5" x14ac:dyDescent="0.3">
      <c r="A588" s="116"/>
      <c r="C588" s="116"/>
      <c r="D588" s="116"/>
      <c r="E588" s="116"/>
    </row>
    <row r="589" spans="1:5" x14ac:dyDescent="0.3">
      <c r="A589" s="116"/>
      <c r="C589" s="116"/>
      <c r="D589" s="116"/>
      <c r="E589" s="116"/>
    </row>
    <row r="590" spans="1:5" x14ac:dyDescent="0.3">
      <c r="A590" s="116"/>
      <c r="C590" s="116"/>
      <c r="D590" s="116"/>
      <c r="E590" s="116"/>
    </row>
    <row r="591" spans="1:5" x14ac:dyDescent="0.3">
      <c r="A591" s="116"/>
      <c r="C591" s="116"/>
      <c r="D591" s="116"/>
      <c r="E591" s="116"/>
    </row>
    <row r="592" spans="1:5" x14ac:dyDescent="0.3">
      <c r="A592" s="116"/>
      <c r="C592" s="116"/>
      <c r="D592" s="116"/>
      <c r="E592" s="116"/>
    </row>
    <row r="593" spans="1:5" x14ac:dyDescent="0.3">
      <c r="A593" s="116"/>
      <c r="C593" s="116"/>
      <c r="D593" s="116"/>
      <c r="E593" s="116"/>
    </row>
    <row r="594" spans="1:5" x14ac:dyDescent="0.3">
      <c r="A594" s="116"/>
      <c r="C594" s="116"/>
      <c r="D594" s="116"/>
      <c r="E594" s="116"/>
    </row>
    <row r="595" spans="1:5" x14ac:dyDescent="0.3">
      <c r="A595" s="116"/>
      <c r="C595" s="116"/>
      <c r="D595" s="116"/>
      <c r="E595" s="116"/>
    </row>
    <row r="596" spans="1:5" x14ac:dyDescent="0.3">
      <c r="A596" s="116"/>
      <c r="C596" s="116"/>
      <c r="D596" s="116"/>
      <c r="E596" s="116"/>
    </row>
    <row r="597" spans="1:5" x14ac:dyDescent="0.3">
      <c r="A597" s="116"/>
      <c r="C597" s="116"/>
      <c r="D597" s="116"/>
      <c r="E597" s="116"/>
    </row>
    <row r="598" spans="1:5" x14ac:dyDescent="0.3">
      <c r="A598" s="116"/>
      <c r="C598" s="116"/>
      <c r="D598" s="116"/>
      <c r="E598" s="116"/>
    </row>
    <row r="599" spans="1:5" x14ac:dyDescent="0.3">
      <c r="A599" s="116"/>
      <c r="C599" s="116"/>
      <c r="D599" s="116"/>
      <c r="E599" s="116"/>
    </row>
    <row r="600" spans="1:5" x14ac:dyDescent="0.3">
      <c r="A600" s="116"/>
      <c r="C600" s="116"/>
      <c r="D600" s="116"/>
      <c r="E600" s="116"/>
    </row>
    <row r="601" spans="1:5" x14ac:dyDescent="0.3">
      <c r="A601" s="116"/>
      <c r="C601" s="116"/>
      <c r="D601" s="116"/>
      <c r="E601" s="116"/>
    </row>
    <row r="602" spans="1:5" x14ac:dyDescent="0.3">
      <c r="A602" s="116"/>
      <c r="C602" s="116"/>
      <c r="D602" s="116"/>
      <c r="E602" s="116"/>
    </row>
    <row r="603" spans="1:5" x14ac:dyDescent="0.3">
      <c r="A603" s="116"/>
      <c r="C603" s="116"/>
      <c r="D603" s="116"/>
      <c r="E603" s="116"/>
    </row>
    <row r="604" spans="1:5" x14ac:dyDescent="0.3">
      <c r="A604" s="116"/>
      <c r="C604" s="116"/>
      <c r="D604" s="116"/>
      <c r="E604" s="116"/>
    </row>
    <row r="605" spans="1:5" x14ac:dyDescent="0.3">
      <c r="A605" s="116"/>
      <c r="C605" s="116"/>
      <c r="D605" s="116"/>
      <c r="E605" s="116"/>
    </row>
    <row r="606" spans="1:5" x14ac:dyDescent="0.3">
      <c r="A606" s="116"/>
      <c r="C606" s="116"/>
      <c r="D606" s="116"/>
      <c r="E606" s="116"/>
    </row>
    <row r="607" spans="1:5" x14ac:dyDescent="0.3">
      <c r="A607" s="116"/>
      <c r="C607" s="116"/>
      <c r="D607" s="116"/>
      <c r="E607" s="116"/>
    </row>
    <row r="608" spans="1:5" x14ac:dyDescent="0.3">
      <c r="A608" s="116"/>
      <c r="C608" s="116"/>
      <c r="D608" s="116"/>
      <c r="E608" s="116"/>
    </row>
    <row r="609" spans="1:5" x14ac:dyDescent="0.3">
      <c r="A609" s="116"/>
      <c r="C609" s="116"/>
      <c r="D609" s="116"/>
      <c r="E609" s="116"/>
    </row>
    <row r="610" spans="1:5" x14ac:dyDescent="0.3">
      <c r="A610" s="116"/>
      <c r="C610" s="116"/>
      <c r="D610" s="116"/>
      <c r="E610" s="116"/>
    </row>
    <row r="611" spans="1:5" x14ac:dyDescent="0.3">
      <c r="A611" s="116"/>
      <c r="C611" s="116"/>
      <c r="D611" s="116"/>
      <c r="E611" s="116"/>
    </row>
    <row r="612" spans="1:5" x14ac:dyDescent="0.3">
      <c r="A612" s="116"/>
      <c r="C612" s="116"/>
      <c r="D612" s="116"/>
      <c r="E612" s="116"/>
    </row>
    <row r="613" spans="1:5" x14ac:dyDescent="0.3">
      <c r="A613" s="116"/>
      <c r="C613" s="116"/>
      <c r="D613" s="116"/>
      <c r="E613" s="116"/>
    </row>
    <row r="614" spans="1:5" x14ac:dyDescent="0.3">
      <c r="A614" s="116"/>
      <c r="C614" s="116"/>
      <c r="D614" s="116"/>
      <c r="E614" s="116"/>
    </row>
    <row r="615" spans="1:5" x14ac:dyDescent="0.3">
      <c r="A615" s="116"/>
      <c r="C615" s="116"/>
      <c r="D615" s="116"/>
      <c r="E615" s="116"/>
    </row>
    <row r="616" spans="1:5" x14ac:dyDescent="0.3">
      <c r="A616" s="116"/>
      <c r="C616" s="116"/>
      <c r="D616" s="116"/>
      <c r="E616" s="116"/>
    </row>
    <row r="617" spans="1:5" x14ac:dyDescent="0.3">
      <c r="A617" s="116"/>
      <c r="C617" s="116"/>
      <c r="D617" s="116"/>
      <c r="E617" s="116"/>
    </row>
    <row r="618" spans="1:5" x14ac:dyDescent="0.3">
      <c r="A618" s="116"/>
      <c r="C618" s="116"/>
      <c r="D618" s="116"/>
      <c r="E618" s="116"/>
    </row>
    <row r="619" spans="1:5" x14ac:dyDescent="0.3">
      <c r="A619" s="116"/>
      <c r="C619" s="116"/>
      <c r="D619" s="116"/>
      <c r="E619" s="116"/>
    </row>
    <row r="620" spans="1:5" x14ac:dyDescent="0.3">
      <c r="A620" s="116"/>
      <c r="C620" s="116"/>
      <c r="D620" s="116"/>
      <c r="E620" s="116"/>
    </row>
    <row r="621" spans="1:5" x14ac:dyDescent="0.3">
      <c r="A621" s="116"/>
      <c r="C621" s="116"/>
      <c r="D621" s="116"/>
      <c r="E621" s="116"/>
    </row>
    <row r="622" spans="1:5" x14ac:dyDescent="0.3">
      <c r="A622" s="116"/>
      <c r="C622" s="116"/>
      <c r="D622" s="116"/>
      <c r="E622" s="116"/>
    </row>
    <row r="623" spans="1:5" x14ac:dyDescent="0.3">
      <c r="A623" s="116"/>
      <c r="C623" s="116"/>
      <c r="D623" s="116"/>
      <c r="E623" s="116"/>
    </row>
    <row r="624" spans="1:5" x14ac:dyDescent="0.3">
      <c r="A624" s="116"/>
      <c r="C624" s="116"/>
      <c r="D624" s="116"/>
      <c r="E624" s="116"/>
    </row>
    <row r="625" spans="1:5" x14ac:dyDescent="0.3">
      <c r="A625" s="116"/>
      <c r="C625" s="116"/>
      <c r="D625" s="116"/>
      <c r="E625" s="116"/>
    </row>
    <row r="626" spans="1:5" x14ac:dyDescent="0.3">
      <c r="A626" s="116"/>
      <c r="C626" s="116"/>
      <c r="D626" s="116"/>
      <c r="E626" s="116"/>
    </row>
    <row r="627" spans="1:5" x14ac:dyDescent="0.3">
      <c r="A627" s="116"/>
      <c r="C627" s="116"/>
      <c r="D627" s="116"/>
      <c r="E627" s="116"/>
    </row>
    <row r="628" spans="1:5" x14ac:dyDescent="0.3">
      <c r="A628" s="116"/>
      <c r="C628" s="116"/>
      <c r="D628" s="116"/>
      <c r="E628" s="116"/>
    </row>
    <row r="629" spans="1:5" x14ac:dyDescent="0.3">
      <c r="A629" s="116"/>
      <c r="C629" s="116"/>
      <c r="D629" s="116"/>
      <c r="E629" s="116"/>
    </row>
    <row r="630" spans="1:5" x14ac:dyDescent="0.3">
      <c r="A630" s="116"/>
      <c r="C630" s="116"/>
      <c r="D630" s="116"/>
      <c r="E630" s="116"/>
    </row>
    <row r="631" spans="1:5" x14ac:dyDescent="0.3">
      <c r="A631" s="116"/>
      <c r="C631" s="116"/>
      <c r="D631" s="116"/>
      <c r="E631" s="116"/>
    </row>
    <row r="632" spans="1:5" x14ac:dyDescent="0.3">
      <c r="A632" s="116"/>
      <c r="C632" s="116"/>
      <c r="D632" s="116"/>
      <c r="E632" s="116"/>
    </row>
    <row r="633" spans="1:5" x14ac:dyDescent="0.3">
      <c r="A633" s="116"/>
      <c r="C633" s="116"/>
      <c r="D633" s="116"/>
      <c r="E633" s="116"/>
    </row>
    <row r="634" spans="1:5" x14ac:dyDescent="0.3">
      <c r="A634" s="116"/>
      <c r="C634" s="116"/>
      <c r="D634" s="116"/>
      <c r="E634" s="116"/>
    </row>
    <row r="635" spans="1:5" x14ac:dyDescent="0.3">
      <c r="A635" s="116"/>
      <c r="C635" s="116"/>
      <c r="D635" s="116"/>
      <c r="E635" s="116"/>
    </row>
    <row r="636" spans="1:5" x14ac:dyDescent="0.3">
      <c r="A636" s="116"/>
      <c r="C636" s="116"/>
      <c r="D636" s="116"/>
      <c r="E636" s="116"/>
    </row>
  </sheetData>
  <sortState ref="A53:F81">
    <sortCondition ref="E53"/>
  </sortState>
  <mergeCells count="55">
    <mergeCell ref="D166:E166"/>
    <mergeCell ref="D167:E167"/>
    <mergeCell ref="D168:E168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67:E67"/>
    <mergeCell ref="A103:E103"/>
    <mergeCell ref="A114:E114"/>
    <mergeCell ref="A122:B122"/>
    <mergeCell ref="A125:E125"/>
    <mergeCell ref="A56:E56"/>
    <mergeCell ref="C65:E65"/>
    <mergeCell ref="F1:G1"/>
    <mergeCell ref="A1:E1"/>
    <mergeCell ref="A2:E2"/>
    <mergeCell ref="A7:E7"/>
    <mergeCell ref="C54:E54"/>
  </mergeCells>
  <phoneticPr fontId="46" type="noConversion"/>
  <conditionalFormatting sqref="B637:B1048576">
    <cfRule type="duplicateValues" dxfId="150" priority="1899"/>
    <cfRule type="duplicateValues" dxfId="149" priority="1901"/>
  </conditionalFormatting>
  <conditionalFormatting sqref="E637:E1048576">
    <cfRule type="duplicateValues" dxfId="148" priority="1902"/>
  </conditionalFormatting>
  <conditionalFormatting sqref="B637:B1048576">
    <cfRule type="duplicateValues" dxfId="147" priority="1424"/>
  </conditionalFormatting>
  <conditionalFormatting sqref="B424:B636">
    <cfRule type="duplicateValues" dxfId="146" priority="1414"/>
  </conditionalFormatting>
  <conditionalFormatting sqref="B424:B636">
    <cfRule type="duplicateValues" dxfId="145" priority="1421"/>
  </conditionalFormatting>
  <conditionalFormatting sqref="E424:E636">
    <cfRule type="duplicateValues" dxfId="144" priority="1423"/>
  </conditionalFormatting>
  <conditionalFormatting sqref="B424:B1048576">
    <cfRule type="duplicateValues" dxfId="143" priority="1241"/>
  </conditionalFormatting>
  <conditionalFormatting sqref="B215:B423">
    <cfRule type="duplicateValues" dxfId="142" priority="170"/>
  </conditionalFormatting>
  <conditionalFormatting sqref="E215:E423">
    <cfRule type="duplicateValues" dxfId="141" priority="172"/>
  </conditionalFormatting>
  <conditionalFormatting sqref="B171:B214">
    <cfRule type="duplicateValues" dxfId="140" priority="127348"/>
  </conditionalFormatting>
  <conditionalFormatting sqref="E171:E214">
    <cfRule type="duplicateValues" dxfId="139" priority="127349"/>
  </conditionalFormatting>
  <conditionalFormatting sqref="E171:E214">
    <cfRule type="duplicateValues" dxfId="138" priority="127350"/>
  </conditionalFormatting>
  <conditionalFormatting sqref="B1:B170">
    <cfRule type="duplicateValues" dxfId="137" priority="44"/>
    <cfRule type="duplicateValues" dxfId="136" priority="47"/>
  </conditionalFormatting>
  <conditionalFormatting sqref="E169:E170 E1:E9 E30:E31 E17:E25 E120:E127 E101:E118 E54:E74">
    <cfRule type="duplicateValues" dxfId="135" priority="46"/>
  </conditionalFormatting>
  <conditionalFormatting sqref="E75 E15:E16">
    <cfRule type="duplicateValues" dxfId="134" priority="45"/>
  </conditionalFormatting>
  <conditionalFormatting sqref="E82:E83 E38 E33 E10">
    <cfRule type="duplicateValues" dxfId="133" priority="43"/>
  </conditionalFormatting>
  <conditionalFormatting sqref="E39:E43">
    <cfRule type="duplicateValues" dxfId="132" priority="42"/>
  </conditionalFormatting>
  <conditionalFormatting sqref="E119">
    <cfRule type="duplicateValues" dxfId="131" priority="41"/>
  </conditionalFormatting>
  <conditionalFormatting sqref="E76:E81 E11:E14 E26:E29 E50:E53">
    <cfRule type="duplicateValues" dxfId="130" priority="48"/>
  </conditionalFormatting>
  <conditionalFormatting sqref="E128">
    <cfRule type="duplicateValues" dxfId="129" priority="40"/>
  </conditionalFormatting>
  <conditionalFormatting sqref="E129">
    <cfRule type="duplicateValues" dxfId="128" priority="39"/>
  </conditionalFormatting>
  <conditionalFormatting sqref="E130">
    <cfRule type="duplicateValues" dxfId="127" priority="38"/>
  </conditionalFormatting>
  <conditionalFormatting sqref="E131">
    <cfRule type="duplicateValues" dxfId="126" priority="37"/>
  </conditionalFormatting>
  <conditionalFormatting sqref="E132">
    <cfRule type="duplicateValues" dxfId="125" priority="36"/>
  </conditionalFormatting>
  <conditionalFormatting sqref="E133">
    <cfRule type="duplicateValues" dxfId="124" priority="35"/>
  </conditionalFormatting>
  <conditionalFormatting sqref="E134">
    <cfRule type="duplicateValues" dxfId="123" priority="34"/>
  </conditionalFormatting>
  <conditionalFormatting sqref="E135">
    <cfRule type="duplicateValues" dxfId="122" priority="33"/>
  </conditionalFormatting>
  <conditionalFormatting sqref="E136">
    <cfRule type="duplicateValues" dxfId="121" priority="32"/>
  </conditionalFormatting>
  <conditionalFormatting sqref="E137">
    <cfRule type="duplicateValues" dxfId="120" priority="31"/>
  </conditionalFormatting>
  <conditionalFormatting sqref="E138">
    <cfRule type="duplicateValues" dxfId="119" priority="30"/>
  </conditionalFormatting>
  <conditionalFormatting sqref="E139">
    <cfRule type="duplicateValues" dxfId="118" priority="29"/>
  </conditionalFormatting>
  <conditionalFormatting sqref="E140">
    <cfRule type="duplicateValues" dxfId="117" priority="28"/>
  </conditionalFormatting>
  <conditionalFormatting sqref="E168">
    <cfRule type="duplicateValues" dxfId="116" priority="27"/>
  </conditionalFormatting>
  <conditionalFormatting sqref="E84:E100 E32 E34:E37 E44:E47">
    <cfRule type="duplicateValues" dxfId="115" priority="49"/>
  </conditionalFormatting>
  <conditionalFormatting sqref="E48:E49">
    <cfRule type="duplicateValues" dxfId="114" priority="26"/>
  </conditionalFormatting>
  <conditionalFormatting sqref="E141">
    <cfRule type="duplicateValues" dxfId="113" priority="25"/>
  </conditionalFormatting>
  <conditionalFormatting sqref="E142">
    <cfRule type="duplicateValues" dxfId="112" priority="24"/>
  </conditionalFormatting>
  <conditionalFormatting sqref="E143">
    <cfRule type="duplicateValues" dxfId="111" priority="23"/>
  </conditionalFormatting>
  <conditionalFormatting sqref="E144">
    <cfRule type="duplicateValues" dxfId="110" priority="22"/>
  </conditionalFormatting>
  <conditionalFormatting sqref="E145">
    <cfRule type="duplicateValues" dxfId="109" priority="21"/>
  </conditionalFormatting>
  <conditionalFormatting sqref="E146">
    <cfRule type="duplicateValues" dxfId="108" priority="20"/>
  </conditionalFormatting>
  <conditionalFormatting sqref="E147">
    <cfRule type="duplicateValues" dxfId="107" priority="19"/>
  </conditionalFormatting>
  <conditionalFormatting sqref="E148">
    <cfRule type="duplicateValues" dxfId="106" priority="18"/>
  </conditionalFormatting>
  <conditionalFormatting sqref="E149">
    <cfRule type="duplicateValues" dxfId="105" priority="17"/>
  </conditionalFormatting>
  <conditionalFormatting sqref="E150">
    <cfRule type="duplicateValues" dxfId="104" priority="16"/>
  </conditionalFormatting>
  <conditionalFormatting sqref="E151">
    <cfRule type="duplicateValues" dxfId="103" priority="15"/>
  </conditionalFormatting>
  <conditionalFormatting sqref="E152">
    <cfRule type="duplicateValues" dxfId="102" priority="14"/>
  </conditionalFormatting>
  <conditionalFormatting sqref="E153">
    <cfRule type="duplicateValues" dxfId="101" priority="13"/>
  </conditionalFormatting>
  <conditionalFormatting sqref="E154">
    <cfRule type="duplicateValues" dxfId="100" priority="12"/>
  </conditionalFormatting>
  <conditionalFormatting sqref="E155">
    <cfRule type="duplicateValues" dxfId="99" priority="11"/>
  </conditionalFormatting>
  <conditionalFormatting sqref="E156">
    <cfRule type="duplicateValues" dxfId="98" priority="10"/>
  </conditionalFormatting>
  <conditionalFormatting sqref="E157">
    <cfRule type="duplicateValues" dxfId="97" priority="9"/>
  </conditionalFormatting>
  <conditionalFormatting sqref="E158">
    <cfRule type="duplicateValues" dxfId="96" priority="8"/>
  </conditionalFormatting>
  <conditionalFormatting sqref="E159">
    <cfRule type="duplicateValues" dxfId="95" priority="7"/>
  </conditionalFormatting>
  <conditionalFormatting sqref="E160">
    <cfRule type="duplicateValues" dxfId="94" priority="6"/>
  </conditionalFormatting>
  <conditionalFormatting sqref="E161">
    <cfRule type="duplicateValues" dxfId="93" priority="5"/>
  </conditionalFormatting>
  <conditionalFormatting sqref="E162">
    <cfRule type="duplicateValues" dxfId="92" priority="4"/>
  </conditionalFormatting>
  <conditionalFormatting sqref="E163">
    <cfRule type="duplicateValues" dxfId="91" priority="50"/>
  </conditionalFormatting>
  <conditionalFormatting sqref="E164">
    <cfRule type="duplicateValues" dxfId="90" priority="3"/>
  </conditionalFormatting>
  <conditionalFormatting sqref="E165">
    <cfRule type="duplicateValues" dxfId="89" priority="2"/>
  </conditionalFormatting>
  <conditionalFormatting sqref="E166">
    <cfRule type="duplicateValues" dxfId="88" priority="1"/>
  </conditionalFormatting>
  <conditionalFormatting sqref="E167">
    <cfRule type="duplicateValues" dxfId="87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240" activePane="bottomLeft" state="frozen"/>
      <selection pane="bottomLeft" activeCell="B265" sqref="B2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166</v>
      </c>
      <c r="B123" s="38" t="s">
        <v>2537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2257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2337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1891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53">
        <v>213</v>
      </c>
      <c r="B149" s="153" t="s">
        <v>1413</v>
      </c>
      <c r="C149" s="153" t="s">
        <v>1272</v>
      </c>
    </row>
    <row r="150" spans="1:3" x14ac:dyDescent="0.3">
      <c r="A150" s="38">
        <v>214</v>
      </c>
      <c r="B150" s="38" t="s">
        <v>2588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2357</v>
      </c>
      <c r="C157" s="38" t="s">
        <v>1271</v>
      </c>
    </row>
    <row r="158" spans="1:3" x14ac:dyDescent="0.3">
      <c r="A158" s="38">
        <v>225</v>
      </c>
      <c r="B158" s="38" t="s">
        <v>2356</v>
      </c>
      <c r="C158" s="38" t="s">
        <v>1271</v>
      </c>
    </row>
    <row r="159" spans="1:3" x14ac:dyDescent="0.3">
      <c r="A159" s="38">
        <v>227</v>
      </c>
      <c r="B159" s="38" t="s">
        <v>2340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2317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2139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2326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2380</v>
      </c>
      <c r="C180" s="38" t="s">
        <v>1274</v>
      </c>
    </row>
    <row r="181" spans="1:3" x14ac:dyDescent="0.3">
      <c r="A181" s="38">
        <v>259</v>
      </c>
      <c r="B181" s="38" t="s">
        <v>2335</v>
      </c>
      <c r="C181" s="38" t="s">
        <v>1271</v>
      </c>
    </row>
    <row r="182" spans="1:3" x14ac:dyDescent="0.3">
      <c r="A182" s="38">
        <v>261</v>
      </c>
      <c r="B182" s="38" t="s">
        <v>2384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1994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2313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2295</v>
      </c>
      <c r="C199" s="38" t="s">
        <v>1274</v>
      </c>
    </row>
    <row r="200" spans="1:3" x14ac:dyDescent="0.3">
      <c r="A200" s="38">
        <v>289</v>
      </c>
      <c r="B200" s="38" t="s">
        <v>2256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2349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2358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1889</v>
      </c>
      <c r="C215" s="38" t="s">
        <v>1274</v>
      </c>
    </row>
    <row r="216" spans="1:3" x14ac:dyDescent="0.3">
      <c r="A216" s="38">
        <v>307</v>
      </c>
      <c r="B216" s="38" t="s">
        <v>2181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2182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2382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1934</v>
      </c>
      <c r="C224" s="38" t="s">
        <v>1274</v>
      </c>
    </row>
    <row r="225" spans="1:3" x14ac:dyDescent="0.3">
      <c r="A225" s="38">
        <v>318</v>
      </c>
      <c r="B225" s="38" t="s">
        <v>2309</v>
      </c>
      <c r="C225" s="38" t="s">
        <v>1271</v>
      </c>
    </row>
    <row r="226" spans="1:3" x14ac:dyDescent="0.3">
      <c r="A226" s="38">
        <v>319</v>
      </c>
      <c r="B226" s="38" t="s">
        <v>1941</v>
      </c>
      <c r="C226" s="38" t="s">
        <v>1271</v>
      </c>
    </row>
    <row r="227" spans="1:3" x14ac:dyDescent="0.3">
      <c r="A227" s="38">
        <v>320</v>
      </c>
      <c r="B227" s="38" t="s">
        <v>1979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1922</v>
      </c>
      <c r="C229" s="38" t="s">
        <v>1271</v>
      </c>
    </row>
    <row r="230" spans="1:3" x14ac:dyDescent="0.3">
      <c r="A230" s="38">
        <v>326</v>
      </c>
      <c r="B230" s="38" t="s">
        <v>2316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2321</v>
      </c>
      <c r="C233" s="38" t="s">
        <v>1271</v>
      </c>
    </row>
    <row r="234" spans="1:3" x14ac:dyDescent="0.3">
      <c r="A234" s="38">
        <v>332</v>
      </c>
      <c r="B234" s="38" t="s">
        <v>2269</v>
      </c>
      <c r="C234" s="38" t="s">
        <v>1274</v>
      </c>
    </row>
    <row r="235" spans="1:3" x14ac:dyDescent="0.3">
      <c r="A235" s="38">
        <v>333</v>
      </c>
      <c r="B235" s="38" t="s">
        <v>2270</v>
      </c>
      <c r="C235" s="38" t="s">
        <v>1274</v>
      </c>
    </row>
    <row r="236" spans="1:3" x14ac:dyDescent="0.3">
      <c r="A236" s="38">
        <v>334</v>
      </c>
      <c r="B236" s="38" t="s">
        <v>1965</v>
      </c>
      <c r="C236" s="38" t="s">
        <v>1274</v>
      </c>
    </row>
    <row r="237" spans="1:3" x14ac:dyDescent="0.3">
      <c r="A237" s="38">
        <v>335</v>
      </c>
      <c r="B237" s="38" t="s">
        <v>1916</v>
      </c>
      <c r="C237" s="38" t="s">
        <v>1271</v>
      </c>
    </row>
    <row r="238" spans="1:3" x14ac:dyDescent="0.3">
      <c r="A238" s="38">
        <v>336</v>
      </c>
      <c r="B238" s="38" t="s">
        <v>2142</v>
      </c>
      <c r="C238" s="38" t="s">
        <v>1271</v>
      </c>
    </row>
    <row r="239" spans="1:3" x14ac:dyDescent="0.3">
      <c r="A239" s="38">
        <v>337</v>
      </c>
      <c r="B239" s="38" t="s">
        <v>1930</v>
      </c>
      <c r="C239" s="38" t="s">
        <v>1274</v>
      </c>
    </row>
    <row r="240" spans="1:3" x14ac:dyDescent="0.3">
      <c r="A240" s="38">
        <v>338</v>
      </c>
      <c r="B240" s="38" t="s">
        <v>2336</v>
      </c>
      <c r="C240" s="38" t="s">
        <v>1271</v>
      </c>
    </row>
    <row r="241" spans="1:3" x14ac:dyDescent="0.3">
      <c r="A241" s="38">
        <v>339</v>
      </c>
      <c r="B241" s="38" t="s">
        <v>2338</v>
      </c>
      <c r="C241" s="38" t="s">
        <v>1271</v>
      </c>
    </row>
    <row r="242" spans="1:3" x14ac:dyDescent="0.3">
      <c r="A242" s="38">
        <v>342</v>
      </c>
      <c r="B242" s="38" t="s">
        <v>2262</v>
      </c>
      <c r="C242" s="38" t="s">
        <v>1273</v>
      </c>
    </row>
    <row r="243" spans="1:3" x14ac:dyDescent="0.3">
      <c r="A243" s="38">
        <v>345</v>
      </c>
      <c r="B243" s="38" t="s">
        <v>2443</v>
      </c>
      <c r="C243" s="38" t="s">
        <v>1272</v>
      </c>
    </row>
    <row r="244" spans="1:3" x14ac:dyDescent="0.3">
      <c r="A244" s="38">
        <v>346</v>
      </c>
      <c r="B244" s="38" t="s">
        <v>2217</v>
      </c>
      <c r="C244" s="38" t="s">
        <v>1271</v>
      </c>
    </row>
    <row r="245" spans="1:3" x14ac:dyDescent="0.3">
      <c r="A245" s="38">
        <v>347</v>
      </c>
      <c r="B245" s="38" t="s">
        <v>2261</v>
      </c>
      <c r="C245" s="38" t="s">
        <v>1271</v>
      </c>
    </row>
    <row r="246" spans="1:3" s="69" customFormat="1" x14ac:dyDescent="0.3">
      <c r="A246" s="153">
        <v>348</v>
      </c>
      <c r="B246" s="153" t="s">
        <v>1690</v>
      </c>
      <c r="C246" s="38" t="s">
        <v>1274</v>
      </c>
    </row>
    <row r="247" spans="1:3" x14ac:dyDescent="0.3">
      <c r="A247" s="38">
        <v>349</v>
      </c>
      <c r="B247" s="38" t="s">
        <v>2589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2219</v>
      </c>
      <c r="C256" s="38" t="s">
        <v>1274</v>
      </c>
    </row>
    <row r="257" spans="1:3" x14ac:dyDescent="0.3">
      <c r="A257" s="38">
        <v>359</v>
      </c>
      <c r="B257" s="38" t="s">
        <v>2344</v>
      </c>
      <c r="C257" s="38" t="s">
        <v>1271</v>
      </c>
    </row>
    <row r="258" spans="1:3" s="69" customFormat="1" x14ac:dyDescent="0.3">
      <c r="A258" s="76">
        <v>360</v>
      </c>
      <c r="B258" s="76" t="s">
        <v>2476</v>
      </c>
      <c r="C258" s="76" t="s">
        <v>1273</v>
      </c>
    </row>
    <row r="259" spans="1:3" x14ac:dyDescent="0.3">
      <c r="A259" s="38">
        <v>361</v>
      </c>
      <c r="B259" s="38" t="s">
        <v>2549</v>
      </c>
      <c r="C259" s="38" t="s">
        <v>1274</v>
      </c>
    </row>
    <row r="260" spans="1:3" s="69" customFormat="1" x14ac:dyDescent="0.3">
      <c r="A260" s="76">
        <v>363</v>
      </c>
      <c r="B260" s="76" t="s">
        <v>2464</v>
      </c>
      <c r="C260" s="76" t="s">
        <v>1271</v>
      </c>
    </row>
    <row r="261" spans="1:3" x14ac:dyDescent="0.3">
      <c r="A261" s="38">
        <v>364</v>
      </c>
      <c r="B261" s="38" t="s">
        <v>2406</v>
      </c>
      <c r="C261" s="38" t="s">
        <v>1274</v>
      </c>
    </row>
    <row r="262" spans="1:3" s="69" customFormat="1" x14ac:dyDescent="0.3">
      <c r="A262" s="89">
        <v>365</v>
      </c>
      <c r="B262" s="89" t="s">
        <v>2462</v>
      </c>
      <c r="C262" s="89" t="s">
        <v>1271</v>
      </c>
    </row>
    <row r="263" spans="1:3" s="69" customFormat="1" x14ac:dyDescent="0.3">
      <c r="A263" s="76">
        <v>366</v>
      </c>
      <c r="B263" s="76" t="s">
        <v>2230</v>
      </c>
      <c r="C263" s="76" t="s">
        <v>1272</v>
      </c>
    </row>
    <row r="264" spans="1:3" s="69" customFormat="1" x14ac:dyDescent="0.3">
      <c r="A264" s="153">
        <v>367</v>
      </c>
      <c r="B264" s="153" t="s">
        <v>2639</v>
      </c>
      <c r="C264" s="153" t="s">
        <v>1272</v>
      </c>
    </row>
    <row r="265" spans="1:3" x14ac:dyDescent="0.3">
      <c r="A265" s="38">
        <v>368</v>
      </c>
      <c r="B265" s="38" t="s">
        <v>2528</v>
      </c>
      <c r="C265" s="38" t="s">
        <v>1272</v>
      </c>
    </row>
    <row r="266" spans="1:3" x14ac:dyDescent="0.3">
      <c r="A266" s="38">
        <v>369</v>
      </c>
      <c r="B266" s="38" t="s">
        <v>2463</v>
      </c>
      <c r="C266" s="38" t="s">
        <v>1271</v>
      </c>
    </row>
    <row r="267" spans="1:3" x14ac:dyDescent="0.3">
      <c r="A267" s="38">
        <v>370</v>
      </c>
      <c r="B267" s="38" t="s">
        <v>2229</v>
      </c>
      <c r="C267" s="38" t="s">
        <v>1274</v>
      </c>
    </row>
    <row r="268" spans="1:3" x14ac:dyDescent="0.3">
      <c r="A268" s="38">
        <v>371</v>
      </c>
      <c r="B268" s="38" t="s">
        <v>2576</v>
      </c>
      <c r="C268" s="38" t="s">
        <v>1274</v>
      </c>
    </row>
    <row r="269" spans="1:3" x14ac:dyDescent="0.3">
      <c r="A269" s="38">
        <v>372</v>
      </c>
      <c r="B269" s="38" t="s">
        <v>2243</v>
      </c>
      <c r="C269" s="38" t="s">
        <v>1274</v>
      </c>
    </row>
    <row r="270" spans="1:3" x14ac:dyDescent="0.3">
      <c r="A270" s="38">
        <v>373</v>
      </c>
      <c r="B270" s="38" t="s">
        <v>2224</v>
      </c>
      <c r="C270" s="38" t="s">
        <v>1274</v>
      </c>
    </row>
    <row r="271" spans="1:3" x14ac:dyDescent="0.3">
      <c r="A271" s="38">
        <v>375</v>
      </c>
      <c r="B271" s="38" t="s">
        <v>2558</v>
      </c>
      <c r="C271" s="38" t="s">
        <v>1271</v>
      </c>
    </row>
    <row r="272" spans="1:3" x14ac:dyDescent="0.3">
      <c r="A272" s="38">
        <v>377</v>
      </c>
      <c r="B272" s="38" t="s">
        <v>2260</v>
      </c>
      <c r="C272" s="38" t="s">
        <v>1271</v>
      </c>
    </row>
    <row r="273" spans="1:3" s="69" customFormat="1" x14ac:dyDescent="0.3">
      <c r="A273" s="74">
        <v>378</v>
      </c>
      <c r="B273" s="74" t="s">
        <v>2223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2437</v>
      </c>
      <c r="C275" s="38" t="s">
        <v>1271</v>
      </c>
    </row>
    <row r="276" spans="1:3" x14ac:dyDescent="0.3">
      <c r="A276" s="38">
        <v>383</v>
      </c>
      <c r="B276" s="38" t="s">
        <v>2263</v>
      </c>
      <c r="C276" s="38" t="s">
        <v>1274</v>
      </c>
    </row>
    <row r="277" spans="1:3" x14ac:dyDescent="0.3">
      <c r="A277" s="38">
        <v>384</v>
      </c>
      <c r="B277" s="38" t="s">
        <v>2456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2308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1514</v>
      </c>
      <c r="C313" s="38" t="s">
        <v>1271</v>
      </c>
    </row>
    <row r="314" spans="1:3" x14ac:dyDescent="0.3">
      <c r="A314" s="38">
        <v>431</v>
      </c>
      <c r="B314" s="38" t="s">
        <v>2312</v>
      </c>
      <c r="C314" s="38" t="s">
        <v>1274</v>
      </c>
    </row>
    <row r="315" spans="1:3" x14ac:dyDescent="0.3">
      <c r="A315" s="38">
        <v>432</v>
      </c>
      <c r="B315" s="38" t="s">
        <v>1515</v>
      </c>
      <c r="C315" s="38" t="s">
        <v>1274</v>
      </c>
    </row>
    <row r="316" spans="1:3" x14ac:dyDescent="0.3">
      <c r="A316" s="38">
        <v>433</v>
      </c>
      <c r="B316" s="38" t="s">
        <v>1516</v>
      </c>
      <c r="C316" s="38" t="s">
        <v>1272</v>
      </c>
    </row>
    <row r="317" spans="1:3" x14ac:dyDescent="0.3">
      <c r="A317" s="38">
        <v>434</v>
      </c>
      <c r="B317" s="38" t="s">
        <v>1517</v>
      </c>
      <c r="C317" s="38" t="s">
        <v>1271</v>
      </c>
    </row>
    <row r="318" spans="1:3" x14ac:dyDescent="0.3">
      <c r="A318" s="38">
        <v>435</v>
      </c>
      <c r="B318" s="38" t="s">
        <v>1518</v>
      </c>
      <c r="C318" s="38" t="s">
        <v>1271</v>
      </c>
    </row>
    <row r="319" spans="1:3" x14ac:dyDescent="0.3">
      <c r="A319" s="38">
        <v>436</v>
      </c>
      <c r="B319" s="38" t="s">
        <v>1519</v>
      </c>
      <c r="C319" s="38" t="s">
        <v>1271</v>
      </c>
    </row>
    <row r="320" spans="1:3" x14ac:dyDescent="0.3">
      <c r="A320" s="38">
        <v>437</v>
      </c>
      <c r="B320" s="38" t="s">
        <v>1520</v>
      </c>
      <c r="C320" s="38" t="s">
        <v>1271</v>
      </c>
    </row>
    <row r="321" spans="1:3" x14ac:dyDescent="0.3">
      <c r="A321" s="38">
        <v>438</v>
      </c>
      <c r="B321" s="38" t="s">
        <v>1521</v>
      </c>
      <c r="C321" s="38" t="s">
        <v>1271</v>
      </c>
    </row>
    <row r="322" spans="1:3" x14ac:dyDescent="0.3">
      <c r="A322" s="38">
        <v>441</v>
      </c>
      <c r="B322" s="38" t="s">
        <v>1918</v>
      </c>
      <c r="C322" s="38" t="s">
        <v>1271</v>
      </c>
    </row>
    <row r="323" spans="1:3" x14ac:dyDescent="0.3">
      <c r="A323" s="38">
        <v>443</v>
      </c>
      <c r="B323" s="38" t="s">
        <v>1522</v>
      </c>
      <c r="C323" s="38" t="s">
        <v>1271</v>
      </c>
    </row>
    <row r="324" spans="1:3" x14ac:dyDescent="0.3">
      <c r="A324" s="38">
        <v>444</v>
      </c>
      <c r="B324" s="38" t="s">
        <v>2371</v>
      </c>
      <c r="C324" s="38" t="s">
        <v>1274</v>
      </c>
    </row>
    <row r="325" spans="1:3" x14ac:dyDescent="0.3">
      <c r="A325" s="38">
        <v>445</v>
      </c>
      <c r="B325" s="38" t="s">
        <v>1523</v>
      </c>
      <c r="C325" s="38" t="s">
        <v>1271</v>
      </c>
    </row>
    <row r="326" spans="1:3" x14ac:dyDescent="0.3">
      <c r="A326" s="38">
        <v>446</v>
      </c>
      <c r="B326" s="38" t="s">
        <v>1943</v>
      </c>
      <c r="C326" s="38" t="s">
        <v>1271</v>
      </c>
    </row>
    <row r="327" spans="1:3" x14ac:dyDescent="0.3">
      <c r="A327" s="38">
        <v>447</v>
      </c>
      <c r="B327" s="38" t="s">
        <v>1524</v>
      </c>
      <c r="C327" s="38" t="s">
        <v>1272</v>
      </c>
    </row>
    <row r="328" spans="1:3" x14ac:dyDescent="0.3">
      <c r="A328" s="38">
        <v>448</v>
      </c>
      <c r="B328" s="38" t="s">
        <v>1525</v>
      </c>
      <c r="C328" s="38" t="s">
        <v>1271</v>
      </c>
    </row>
    <row r="329" spans="1:3" x14ac:dyDescent="0.3">
      <c r="A329" s="38">
        <v>449</v>
      </c>
      <c r="B329" s="38" t="s">
        <v>1948</v>
      </c>
      <c r="C329" s="38" t="s">
        <v>1271</v>
      </c>
    </row>
    <row r="330" spans="1:3" x14ac:dyDescent="0.3">
      <c r="A330" s="38">
        <v>453</v>
      </c>
      <c r="B330" s="38" t="s">
        <v>1526</v>
      </c>
      <c r="C330" s="38" t="s">
        <v>1271</v>
      </c>
    </row>
    <row r="331" spans="1:3" x14ac:dyDescent="0.3">
      <c r="A331" s="38">
        <v>454</v>
      </c>
      <c r="B331" s="38" t="s">
        <v>2331</v>
      </c>
      <c r="C331" s="38" t="s">
        <v>1274</v>
      </c>
    </row>
    <row r="332" spans="1:3" x14ac:dyDescent="0.3">
      <c r="A332" s="38">
        <v>455</v>
      </c>
      <c r="B332" s="38" t="s">
        <v>1527</v>
      </c>
      <c r="C332" s="38" t="s">
        <v>1273</v>
      </c>
    </row>
    <row r="333" spans="1:3" x14ac:dyDescent="0.3">
      <c r="A333" s="38">
        <v>457</v>
      </c>
      <c r="B333" s="38" t="s">
        <v>2333</v>
      </c>
      <c r="C333" s="38" t="s">
        <v>1271</v>
      </c>
    </row>
    <row r="334" spans="1:3" x14ac:dyDescent="0.3">
      <c r="A334" s="38">
        <v>458</v>
      </c>
      <c r="B334" s="38" t="s">
        <v>2306</v>
      </c>
      <c r="C334" s="38" t="s">
        <v>1271</v>
      </c>
    </row>
    <row r="335" spans="1:3" x14ac:dyDescent="0.3">
      <c r="A335" s="38">
        <v>459</v>
      </c>
      <c r="B335" s="38" t="s">
        <v>2225</v>
      </c>
      <c r="C335" s="38" t="s">
        <v>1271</v>
      </c>
    </row>
    <row r="336" spans="1:3" x14ac:dyDescent="0.3">
      <c r="A336" s="38">
        <v>461</v>
      </c>
      <c r="B336" s="38" t="s">
        <v>1528</v>
      </c>
      <c r="C336" s="38" t="s">
        <v>1271</v>
      </c>
    </row>
    <row r="337" spans="1:3" x14ac:dyDescent="0.3">
      <c r="A337" s="38">
        <v>462</v>
      </c>
      <c r="B337" s="38" t="s">
        <v>1906</v>
      </c>
      <c r="C337" s="38" t="s">
        <v>1272</v>
      </c>
    </row>
    <row r="338" spans="1:3" x14ac:dyDescent="0.3">
      <c r="A338" s="38">
        <v>463</v>
      </c>
      <c r="B338" s="38" t="s">
        <v>1529</v>
      </c>
      <c r="C338" s="38" t="s">
        <v>1274</v>
      </c>
    </row>
    <row r="339" spans="1:3" x14ac:dyDescent="0.3">
      <c r="A339" s="38">
        <v>465</v>
      </c>
      <c r="B339" s="38" t="s">
        <v>2327</v>
      </c>
      <c r="C339" s="38" t="s">
        <v>1271</v>
      </c>
    </row>
    <row r="340" spans="1:3" x14ac:dyDescent="0.3">
      <c r="A340" s="38">
        <v>466</v>
      </c>
      <c r="B340" s="38" t="s">
        <v>1913</v>
      </c>
      <c r="C340" s="38" t="s">
        <v>1271</v>
      </c>
    </row>
    <row r="341" spans="1:3" x14ac:dyDescent="0.3">
      <c r="A341" s="38">
        <v>467</v>
      </c>
      <c r="B341" s="38" t="s">
        <v>1914</v>
      </c>
      <c r="C341" s="38" t="s">
        <v>1274</v>
      </c>
    </row>
    <row r="342" spans="1:3" x14ac:dyDescent="0.3">
      <c r="A342" s="38">
        <v>468</v>
      </c>
      <c r="B342" s="38" t="s">
        <v>2174</v>
      </c>
      <c r="C342" s="38" t="s">
        <v>1271</v>
      </c>
    </row>
    <row r="343" spans="1:3" x14ac:dyDescent="0.3">
      <c r="A343" s="38">
        <v>469</v>
      </c>
      <c r="B343" s="38" t="s">
        <v>2248</v>
      </c>
      <c r="C343" s="38" t="s">
        <v>1271</v>
      </c>
    </row>
    <row r="344" spans="1:3" x14ac:dyDescent="0.3">
      <c r="A344" s="38">
        <v>470</v>
      </c>
      <c r="B344" s="38" t="s">
        <v>1530</v>
      </c>
      <c r="C344" s="38" t="s">
        <v>1273</v>
      </c>
    </row>
    <row r="345" spans="1:3" s="69" customFormat="1" x14ac:dyDescent="0.3">
      <c r="A345" s="153">
        <v>471</v>
      </c>
      <c r="B345" s="153" t="s">
        <v>1928</v>
      </c>
      <c r="C345" s="153" t="s">
        <v>1271</v>
      </c>
    </row>
    <row r="346" spans="1:3" x14ac:dyDescent="0.3">
      <c r="A346" s="38">
        <v>472</v>
      </c>
      <c r="B346" s="38" t="s">
        <v>2582</v>
      </c>
      <c r="C346" s="38" t="s">
        <v>1272</v>
      </c>
    </row>
    <row r="347" spans="1:3" x14ac:dyDescent="0.3">
      <c r="A347" s="38">
        <v>473</v>
      </c>
      <c r="B347" s="38" t="s">
        <v>1531</v>
      </c>
      <c r="C347" s="38" t="s">
        <v>1271</v>
      </c>
    </row>
    <row r="348" spans="1:3" x14ac:dyDescent="0.3">
      <c r="A348" s="38">
        <v>476</v>
      </c>
      <c r="B348" s="38" t="s">
        <v>1532</v>
      </c>
      <c r="C348" s="38" t="s">
        <v>1271</v>
      </c>
    </row>
    <row r="349" spans="1:3" x14ac:dyDescent="0.3">
      <c r="A349" s="38">
        <v>479</v>
      </c>
      <c r="B349" s="38" t="s">
        <v>2590</v>
      </c>
      <c r="C349" s="38" t="s">
        <v>1274</v>
      </c>
    </row>
    <row r="350" spans="1:3" x14ac:dyDescent="0.3">
      <c r="A350" s="38">
        <v>480</v>
      </c>
      <c r="B350" s="38" t="s">
        <v>2184</v>
      </c>
      <c r="C350" s="38" t="s">
        <v>1272</v>
      </c>
    </row>
    <row r="351" spans="1:3" x14ac:dyDescent="0.3">
      <c r="A351" s="38">
        <v>482</v>
      </c>
      <c r="B351" s="38" t="s">
        <v>2366</v>
      </c>
      <c r="C351" s="38" t="s">
        <v>1274</v>
      </c>
    </row>
    <row r="352" spans="1:3" x14ac:dyDescent="0.3">
      <c r="A352" s="38">
        <v>483</v>
      </c>
      <c r="B352" s="38" t="s">
        <v>2350</v>
      </c>
      <c r="C352" s="38" t="s">
        <v>1274</v>
      </c>
    </row>
    <row r="353" spans="1:3" x14ac:dyDescent="0.3">
      <c r="A353" s="38">
        <v>485</v>
      </c>
      <c r="B353" s="38" t="s">
        <v>1533</v>
      </c>
      <c r="C353" s="38" t="s">
        <v>1271</v>
      </c>
    </row>
    <row r="354" spans="1:3" x14ac:dyDescent="0.3">
      <c r="A354" s="38">
        <v>486</v>
      </c>
      <c r="B354" s="38" t="s">
        <v>1534</v>
      </c>
      <c r="C354" s="38" t="s">
        <v>1271</v>
      </c>
    </row>
    <row r="355" spans="1:3" s="59" customFormat="1" x14ac:dyDescent="0.3">
      <c r="A355" s="66">
        <v>487</v>
      </c>
      <c r="B355" s="66" t="s">
        <v>1535</v>
      </c>
      <c r="C355" s="38" t="s">
        <v>1271</v>
      </c>
    </row>
    <row r="356" spans="1:3" x14ac:dyDescent="0.3">
      <c r="A356" s="38">
        <v>488</v>
      </c>
      <c r="B356" s="38" t="s">
        <v>1536</v>
      </c>
      <c r="C356" s="38" t="s">
        <v>1271</v>
      </c>
    </row>
    <row r="357" spans="1:3" x14ac:dyDescent="0.3">
      <c r="A357" s="38">
        <v>489</v>
      </c>
      <c r="B357" s="38" t="s">
        <v>1537</v>
      </c>
      <c r="C357" s="38" t="s">
        <v>1274</v>
      </c>
    </row>
    <row r="358" spans="1:3" x14ac:dyDescent="0.3">
      <c r="A358" s="38">
        <v>490</v>
      </c>
      <c r="B358" s="38" t="s">
        <v>1538</v>
      </c>
      <c r="C358" s="38" t="s">
        <v>1271</v>
      </c>
    </row>
    <row r="359" spans="1:3" x14ac:dyDescent="0.3">
      <c r="A359" s="38">
        <v>491</v>
      </c>
      <c r="B359" s="38" t="s">
        <v>2307</v>
      </c>
      <c r="C359" s="38" t="s">
        <v>1272</v>
      </c>
    </row>
    <row r="360" spans="1:3" x14ac:dyDescent="0.3">
      <c r="A360" s="38">
        <v>492</v>
      </c>
      <c r="B360" s="38" t="s">
        <v>2444</v>
      </c>
      <c r="C360" s="38" t="s">
        <v>1274</v>
      </c>
    </row>
    <row r="361" spans="1:3" x14ac:dyDescent="0.3">
      <c r="A361" s="38">
        <v>493</v>
      </c>
      <c r="B361" s="38" t="s">
        <v>1539</v>
      </c>
      <c r="C361" s="38" t="s">
        <v>1271</v>
      </c>
    </row>
    <row r="362" spans="1:3" x14ac:dyDescent="0.3">
      <c r="A362" s="38">
        <v>494</v>
      </c>
      <c r="B362" s="38" t="s">
        <v>1540</v>
      </c>
      <c r="C362" s="38" t="s">
        <v>1271</v>
      </c>
    </row>
    <row r="363" spans="1:3" x14ac:dyDescent="0.3">
      <c r="A363" s="38">
        <v>495</v>
      </c>
      <c r="B363" s="38" t="s">
        <v>2446</v>
      </c>
      <c r="C363" s="38" t="s">
        <v>1272</v>
      </c>
    </row>
    <row r="364" spans="1:3" x14ac:dyDescent="0.3">
      <c r="A364" s="38">
        <v>496</v>
      </c>
      <c r="B364" s="38" t="s">
        <v>1541</v>
      </c>
      <c r="C364" s="38" t="s">
        <v>1274</v>
      </c>
    </row>
    <row r="365" spans="1:3" x14ac:dyDescent="0.3">
      <c r="A365" s="38">
        <v>497</v>
      </c>
      <c r="B365" s="38" t="s">
        <v>2439</v>
      </c>
      <c r="C365" s="38" t="s">
        <v>1274</v>
      </c>
    </row>
    <row r="366" spans="1:3" x14ac:dyDescent="0.3">
      <c r="A366" s="38">
        <v>498</v>
      </c>
      <c r="B366" s="38" t="s">
        <v>2328</v>
      </c>
      <c r="C366" s="38" t="s">
        <v>1271</v>
      </c>
    </row>
    <row r="367" spans="1:3" x14ac:dyDescent="0.3">
      <c r="A367" s="38">
        <v>499</v>
      </c>
      <c r="B367" s="38" t="s">
        <v>1542</v>
      </c>
      <c r="C367" s="38" t="s">
        <v>1271</v>
      </c>
    </row>
    <row r="368" spans="1:3" x14ac:dyDescent="0.3">
      <c r="A368" s="38">
        <v>500</v>
      </c>
      <c r="B368" s="38" t="s">
        <v>1543</v>
      </c>
      <c r="C368" s="38" t="s">
        <v>1274</v>
      </c>
    </row>
    <row r="369" spans="1:3" x14ac:dyDescent="0.3">
      <c r="A369" s="38">
        <v>501</v>
      </c>
      <c r="B369" s="38" t="s">
        <v>1544</v>
      </c>
      <c r="C369" s="38" t="s">
        <v>1274</v>
      </c>
    </row>
    <row r="370" spans="1:3" x14ac:dyDescent="0.3">
      <c r="A370" s="38">
        <v>502</v>
      </c>
      <c r="B370" s="38" t="s">
        <v>2374</v>
      </c>
      <c r="C370" s="38" t="s">
        <v>1274</v>
      </c>
    </row>
    <row r="371" spans="1:3" x14ac:dyDescent="0.3">
      <c r="A371" s="38">
        <v>504</v>
      </c>
      <c r="B371" s="38" t="s">
        <v>2255</v>
      </c>
      <c r="C371" s="38" t="s">
        <v>1274</v>
      </c>
    </row>
    <row r="372" spans="1:3" x14ac:dyDescent="0.3">
      <c r="A372" s="38">
        <v>507</v>
      </c>
      <c r="B372" s="38" t="s">
        <v>1969</v>
      </c>
      <c r="C372" s="38" t="s">
        <v>1271</v>
      </c>
    </row>
    <row r="373" spans="1:3" x14ac:dyDescent="0.3">
      <c r="A373" s="38">
        <v>510</v>
      </c>
      <c r="B373" s="38" t="s">
        <v>1545</v>
      </c>
      <c r="C373" s="38" t="s">
        <v>1274</v>
      </c>
    </row>
    <row r="374" spans="1:3" x14ac:dyDescent="0.3">
      <c r="A374" s="38">
        <v>511</v>
      </c>
      <c r="B374" s="38" t="s">
        <v>1546</v>
      </c>
      <c r="C374" s="38" t="s">
        <v>1274</v>
      </c>
    </row>
    <row r="375" spans="1:3" x14ac:dyDescent="0.3">
      <c r="A375" s="38">
        <v>512</v>
      </c>
      <c r="B375" s="38" t="s">
        <v>2258</v>
      </c>
      <c r="C375" s="38" t="s">
        <v>1273</v>
      </c>
    </row>
    <row r="376" spans="1:3" x14ac:dyDescent="0.3">
      <c r="A376" s="38">
        <v>513</v>
      </c>
      <c r="B376" s="38" t="s">
        <v>1547</v>
      </c>
      <c r="C376" s="38" t="s">
        <v>1272</v>
      </c>
    </row>
    <row r="377" spans="1:3" x14ac:dyDescent="0.3">
      <c r="A377" s="38">
        <v>514</v>
      </c>
      <c r="B377" s="38" t="s">
        <v>2314</v>
      </c>
      <c r="C377" s="38" t="s">
        <v>1271</v>
      </c>
    </row>
    <row r="378" spans="1:3" x14ac:dyDescent="0.3">
      <c r="A378" s="38">
        <v>515</v>
      </c>
      <c r="B378" s="38" t="s">
        <v>1548</v>
      </c>
      <c r="C378" s="38" t="s">
        <v>1271</v>
      </c>
    </row>
    <row r="379" spans="1:3" x14ac:dyDescent="0.3">
      <c r="A379" s="38">
        <v>516</v>
      </c>
      <c r="B379" s="38" t="s">
        <v>1549</v>
      </c>
      <c r="C379" s="38" t="s">
        <v>1271</v>
      </c>
    </row>
    <row r="380" spans="1:3" x14ac:dyDescent="0.3">
      <c r="A380" s="38">
        <v>517</v>
      </c>
      <c r="B380" s="38" t="s">
        <v>1550</v>
      </c>
      <c r="C380" s="38" t="s">
        <v>1271</v>
      </c>
    </row>
    <row r="381" spans="1:3" x14ac:dyDescent="0.3">
      <c r="A381" s="38">
        <v>518</v>
      </c>
      <c r="B381" s="38" t="s">
        <v>1551</v>
      </c>
      <c r="C381" s="38" t="s">
        <v>1274</v>
      </c>
    </row>
    <row r="382" spans="1:3" x14ac:dyDescent="0.3">
      <c r="A382" s="38">
        <v>519</v>
      </c>
      <c r="B382" s="38" t="s">
        <v>1552</v>
      </c>
      <c r="C382" s="38" t="s">
        <v>1272</v>
      </c>
    </row>
    <row r="383" spans="1:3" x14ac:dyDescent="0.3">
      <c r="A383" s="38">
        <v>520</v>
      </c>
      <c r="B383" s="38" t="s">
        <v>1553</v>
      </c>
      <c r="C383" s="38" t="s">
        <v>1274</v>
      </c>
    </row>
    <row r="384" spans="1:3" x14ac:dyDescent="0.3">
      <c r="A384" s="38">
        <v>521</v>
      </c>
      <c r="B384" s="38" t="s">
        <v>1554</v>
      </c>
      <c r="C384" s="38" t="s">
        <v>1272</v>
      </c>
    </row>
    <row r="385" spans="1:3" x14ac:dyDescent="0.3">
      <c r="A385" s="38">
        <v>522</v>
      </c>
      <c r="B385" s="38" t="s">
        <v>1555</v>
      </c>
      <c r="C385" s="38" t="s">
        <v>1271</v>
      </c>
    </row>
    <row r="386" spans="1:3" x14ac:dyDescent="0.3">
      <c r="A386" s="38">
        <v>524</v>
      </c>
      <c r="B386" s="38" t="s">
        <v>1556</v>
      </c>
      <c r="C386" s="38" t="s">
        <v>1271</v>
      </c>
    </row>
    <row r="387" spans="1:3" x14ac:dyDescent="0.3">
      <c r="A387" s="38">
        <v>525</v>
      </c>
      <c r="B387" s="38" t="s">
        <v>2343</v>
      </c>
      <c r="C387" s="38" t="s">
        <v>1271</v>
      </c>
    </row>
    <row r="388" spans="1:3" x14ac:dyDescent="0.3">
      <c r="A388" s="38">
        <v>527</v>
      </c>
      <c r="B388" s="38" t="s">
        <v>1952</v>
      </c>
      <c r="C388" s="38" t="s">
        <v>1271</v>
      </c>
    </row>
    <row r="389" spans="1:3" x14ac:dyDescent="0.3">
      <c r="A389" s="38">
        <v>528</v>
      </c>
      <c r="B389" s="38" t="s">
        <v>1557</v>
      </c>
      <c r="C389" s="38" t="s">
        <v>1274</v>
      </c>
    </row>
    <row r="390" spans="1:3" x14ac:dyDescent="0.3">
      <c r="A390" s="38">
        <v>529</v>
      </c>
      <c r="B390" s="38" t="s">
        <v>1558</v>
      </c>
      <c r="C390" s="38" t="s">
        <v>1271</v>
      </c>
    </row>
    <row r="391" spans="1:3" x14ac:dyDescent="0.3">
      <c r="A391" s="38">
        <v>530</v>
      </c>
      <c r="B391" s="38" t="s">
        <v>1559</v>
      </c>
      <c r="C391" s="38" t="s">
        <v>1271</v>
      </c>
    </row>
    <row r="392" spans="1:3" x14ac:dyDescent="0.3">
      <c r="A392" s="38">
        <v>531</v>
      </c>
      <c r="B392" s="38" t="s">
        <v>1560</v>
      </c>
      <c r="C392" s="38" t="s">
        <v>1271</v>
      </c>
    </row>
    <row r="393" spans="1:3" x14ac:dyDescent="0.3">
      <c r="A393" s="38">
        <v>532</v>
      </c>
      <c r="B393" s="38" t="s">
        <v>1561</v>
      </c>
      <c r="C393" s="38" t="s">
        <v>1274</v>
      </c>
    </row>
    <row r="394" spans="1:3" x14ac:dyDescent="0.3">
      <c r="A394" s="38">
        <v>533</v>
      </c>
      <c r="B394" s="38" t="s">
        <v>1944</v>
      </c>
      <c r="C394" s="38" t="s">
        <v>1271</v>
      </c>
    </row>
    <row r="395" spans="1:3" x14ac:dyDescent="0.3">
      <c r="A395" s="38">
        <v>534</v>
      </c>
      <c r="B395" s="38" t="s">
        <v>1562</v>
      </c>
      <c r="C395" s="38" t="s">
        <v>1271</v>
      </c>
    </row>
    <row r="396" spans="1:3" x14ac:dyDescent="0.3">
      <c r="A396" s="38">
        <v>535</v>
      </c>
      <c r="B396" s="38" t="s">
        <v>2320</v>
      </c>
      <c r="C396" s="38" t="s">
        <v>1271</v>
      </c>
    </row>
    <row r="397" spans="1:3" x14ac:dyDescent="0.3">
      <c r="A397" s="38">
        <v>536</v>
      </c>
      <c r="B397" s="38" t="s">
        <v>1563</v>
      </c>
      <c r="C397" s="38" t="s">
        <v>1271</v>
      </c>
    </row>
    <row r="398" spans="1:3" x14ac:dyDescent="0.3">
      <c r="A398" s="38">
        <v>537</v>
      </c>
      <c r="B398" s="38" t="s">
        <v>1564</v>
      </c>
      <c r="C398" s="38" t="s">
        <v>1273</v>
      </c>
    </row>
    <row r="399" spans="1:3" x14ac:dyDescent="0.3">
      <c r="A399" s="38">
        <v>538</v>
      </c>
      <c r="B399" s="38" t="s">
        <v>2392</v>
      </c>
      <c r="C399" s="38" t="s">
        <v>1274</v>
      </c>
    </row>
    <row r="400" spans="1:3" x14ac:dyDescent="0.3">
      <c r="A400" s="38">
        <v>539</v>
      </c>
      <c r="B400" s="38" t="s">
        <v>2334</v>
      </c>
      <c r="C400" s="38" t="s">
        <v>1271</v>
      </c>
    </row>
    <row r="401" spans="1:3" x14ac:dyDescent="0.3">
      <c r="A401" s="38">
        <v>540</v>
      </c>
      <c r="B401" s="38" t="s">
        <v>2398</v>
      </c>
      <c r="C401" s="38" t="s">
        <v>1271</v>
      </c>
    </row>
    <row r="402" spans="1:3" x14ac:dyDescent="0.3">
      <c r="A402" s="38">
        <v>541</v>
      </c>
      <c r="B402" s="38" t="s">
        <v>1565</v>
      </c>
      <c r="C402" s="38" t="s">
        <v>1271</v>
      </c>
    </row>
    <row r="403" spans="1:3" x14ac:dyDescent="0.3">
      <c r="A403" s="38">
        <v>542</v>
      </c>
      <c r="B403" s="38" t="s">
        <v>2351</v>
      </c>
      <c r="C403" s="38" t="s">
        <v>1271</v>
      </c>
    </row>
    <row r="404" spans="1:3" x14ac:dyDescent="0.3">
      <c r="A404" s="38">
        <v>544</v>
      </c>
      <c r="B404" s="38" t="s">
        <v>1566</v>
      </c>
      <c r="C404" s="38" t="s">
        <v>1271</v>
      </c>
    </row>
    <row r="405" spans="1:3" x14ac:dyDescent="0.3">
      <c r="A405" s="38">
        <v>545</v>
      </c>
      <c r="B405" s="38" t="s">
        <v>1567</v>
      </c>
      <c r="C405" s="38" t="s">
        <v>1271</v>
      </c>
    </row>
    <row r="406" spans="1:3" x14ac:dyDescent="0.3">
      <c r="A406" s="38">
        <v>546</v>
      </c>
      <c r="B406" s="38" t="s">
        <v>1568</v>
      </c>
      <c r="C406" s="38" t="s">
        <v>1271</v>
      </c>
    </row>
    <row r="407" spans="1:3" x14ac:dyDescent="0.3">
      <c r="A407" s="38">
        <v>547</v>
      </c>
      <c r="B407" s="38" t="s">
        <v>1569</v>
      </c>
      <c r="C407" s="38" t="s">
        <v>1271</v>
      </c>
    </row>
    <row r="408" spans="1:3" x14ac:dyDescent="0.3">
      <c r="A408" s="38">
        <v>548</v>
      </c>
      <c r="B408" s="38" t="s">
        <v>1570</v>
      </c>
      <c r="C408" s="38" t="s">
        <v>1271</v>
      </c>
    </row>
    <row r="409" spans="1:3" x14ac:dyDescent="0.3">
      <c r="A409" s="38">
        <v>549</v>
      </c>
      <c r="B409" s="38" t="s">
        <v>1571</v>
      </c>
      <c r="C409" s="38" t="s">
        <v>1271</v>
      </c>
    </row>
    <row r="410" spans="1:3" x14ac:dyDescent="0.3">
      <c r="A410" s="38">
        <v>551</v>
      </c>
      <c r="B410" s="38" t="s">
        <v>1572</v>
      </c>
      <c r="C410" s="38" t="s">
        <v>1271</v>
      </c>
    </row>
    <row r="411" spans="1:3" x14ac:dyDescent="0.3">
      <c r="A411" s="38">
        <v>552</v>
      </c>
      <c r="B411" s="38" t="s">
        <v>1573</v>
      </c>
      <c r="C411" s="38" t="s">
        <v>1271</v>
      </c>
    </row>
    <row r="412" spans="1:3" x14ac:dyDescent="0.3">
      <c r="A412" s="38">
        <v>553</v>
      </c>
      <c r="B412" s="38" t="s">
        <v>2534</v>
      </c>
      <c r="C412" s="38" t="s">
        <v>1271</v>
      </c>
    </row>
    <row r="413" spans="1:3" x14ac:dyDescent="0.3">
      <c r="A413" s="38">
        <v>554</v>
      </c>
      <c r="B413" s="38" t="s">
        <v>1574</v>
      </c>
      <c r="C413" s="38" t="s">
        <v>1271</v>
      </c>
    </row>
    <row r="414" spans="1:3" x14ac:dyDescent="0.3">
      <c r="A414" s="38">
        <v>555</v>
      </c>
      <c r="B414" s="38" t="s">
        <v>1575</v>
      </c>
      <c r="C414" s="38" t="s">
        <v>1271</v>
      </c>
    </row>
    <row r="415" spans="1:3" x14ac:dyDescent="0.3">
      <c r="A415" s="38">
        <v>556</v>
      </c>
      <c r="B415" s="38" t="s">
        <v>1576</v>
      </c>
      <c r="C415" s="38" t="s">
        <v>1271</v>
      </c>
    </row>
    <row r="416" spans="1:3" x14ac:dyDescent="0.3">
      <c r="A416" s="38">
        <v>557</v>
      </c>
      <c r="B416" s="38" t="s">
        <v>1577</v>
      </c>
      <c r="C416" s="38" t="s">
        <v>1271</v>
      </c>
    </row>
    <row r="417" spans="1:3" x14ac:dyDescent="0.3">
      <c r="A417" s="38">
        <v>558</v>
      </c>
      <c r="B417" s="38" t="s">
        <v>2323</v>
      </c>
      <c r="C417" s="38" t="s">
        <v>1271</v>
      </c>
    </row>
    <row r="418" spans="1:3" x14ac:dyDescent="0.3">
      <c r="A418" s="38">
        <v>559</v>
      </c>
      <c r="B418" s="38" t="s">
        <v>1578</v>
      </c>
      <c r="C418" s="38" t="s">
        <v>1271</v>
      </c>
    </row>
    <row r="419" spans="1:3" x14ac:dyDescent="0.3">
      <c r="A419" s="38">
        <v>560</v>
      </c>
      <c r="B419" s="38" t="s">
        <v>1579</v>
      </c>
      <c r="C419" s="38" t="s">
        <v>1271</v>
      </c>
    </row>
    <row r="420" spans="1:3" x14ac:dyDescent="0.3">
      <c r="A420" s="38">
        <v>561</v>
      </c>
      <c r="B420" s="38" t="s">
        <v>1580</v>
      </c>
      <c r="C420" s="38" t="s">
        <v>1271</v>
      </c>
    </row>
    <row r="421" spans="1:3" x14ac:dyDescent="0.3">
      <c r="A421" s="38">
        <v>562</v>
      </c>
      <c r="B421" s="38" t="s">
        <v>1581</v>
      </c>
      <c r="C421" s="38" t="s">
        <v>1271</v>
      </c>
    </row>
    <row r="422" spans="1:3" x14ac:dyDescent="0.3">
      <c r="A422" s="38">
        <v>563</v>
      </c>
      <c r="B422" s="38" t="s">
        <v>1582</v>
      </c>
      <c r="C422" s="38" t="s">
        <v>1271</v>
      </c>
    </row>
    <row r="423" spans="1:3" x14ac:dyDescent="0.3">
      <c r="A423" s="38">
        <v>564</v>
      </c>
      <c r="B423" s="38" t="s">
        <v>1583</v>
      </c>
      <c r="C423" s="38" t="s">
        <v>1271</v>
      </c>
    </row>
    <row r="424" spans="1:3" x14ac:dyDescent="0.3">
      <c r="A424" s="38">
        <v>565</v>
      </c>
      <c r="B424" s="38" t="s">
        <v>1584</v>
      </c>
      <c r="C424" s="38" t="s">
        <v>1271</v>
      </c>
    </row>
    <row r="425" spans="1:3" x14ac:dyDescent="0.3">
      <c r="A425" s="38">
        <v>566</v>
      </c>
      <c r="B425" s="38" t="s">
        <v>1585</v>
      </c>
      <c r="C425" s="38" t="s">
        <v>1271</v>
      </c>
    </row>
    <row r="426" spans="1:3" x14ac:dyDescent="0.3">
      <c r="A426" s="38">
        <v>567</v>
      </c>
      <c r="B426" s="38" t="s">
        <v>1586</v>
      </c>
      <c r="C426" s="38" t="s">
        <v>1271</v>
      </c>
    </row>
    <row r="427" spans="1:3" x14ac:dyDescent="0.3">
      <c r="A427" s="38">
        <v>568</v>
      </c>
      <c r="B427" s="38" t="s">
        <v>1587</v>
      </c>
      <c r="C427" s="38" t="s">
        <v>1271</v>
      </c>
    </row>
    <row r="428" spans="1:3" x14ac:dyDescent="0.3">
      <c r="A428" s="38">
        <v>569</v>
      </c>
      <c r="B428" s="38" t="s">
        <v>1588</v>
      </c>
      <c r="C428" s="38" t="s">
        <v>1271</v>
      </c>
    </row>
    <row r="429" spans="1:3" x14ac:dyDescent="0.3">
      <c r="A429" s="38">
        <v>570</v>
      </c>
      <c r="B429" s="38" t="s">
        <v>1589</v>
      </c>
      <c r="C429" s="38" t="s">
        <v>1271</v>
      </c>
    </row>
    <row r="430" spans="1:3" x14ac:dyDescent="0.3">
      <c r="A430" s="38">
        <v>571</v>
      </c>
      <c r="B430" s="38" t="s">
        <v>1590</v>
      </c>
      <c r="C430" s="38" t="s">
        <v>1271</v>
      </c>
    </row>
    <row r="431" spans="1:3" x14ac:dyDescent="0.3">
      <c r="A431" s="38">
        <v>572</v>
      </c>
      <c r="B431" s="38" t="s">
        <v>1591</v>
      </c>
      <c r="C431" s="38" t="s">
        <v>1271</v>
      </c>
    </row>
    <row r="432" spans="1:3" x14ac:dyDescent="0.3">
      <c r="A432" s="38">
        <v>573</v>
      </c>
      <c r="B432" s="38" t="s">
        <v>1592</v>
      </c>
      <c r="C432" s="38" t="s">
        <v>1271</v>
      </c>
    </row>
    <row r="433" spans="1:3" x14ac:dyDescent="0.3">
      <c r="A433" s="38">
        <v>574</v>
      </c>
      <c r="B433" s="38" t="s">
        <v>1593</v>
      </c>
      <c r="C433" s="38" t="s">
        <v>1271</v>
      </c>
    </row>
    <row r="434" spans="1:3" x14ac:dyDescent="0.3">
      <c r="A434" s="38">
        <v>575</v>
      </c>
      <c r="B434" s="38" t="s">
        <v>1594</v>
      </c>
      <c r="C434" s="38" t="s">
        <v>1271</v>
      </c>
    </row>
    <row r="435" spans="1:3" x14ac:dyDescent="0.3">
      <c r="A435" s="38">
        <v>576</v>
      </c>
      <c r="B435" s="38" t="s">
        <v>2453</v>
      </c>
      <c r="C435" s="38" t="s">
        <v>1273</v>
      </c>
    </row>
    <row r="436" spans="1:3" s="69" customFormat="1" x14ac:dyDescent="0.3">
      <c r="A436" s="71">
        <v>577</v>
      </c>
      <c r="B436" s="71" t="s">
        <v>1595</v>
      </c>
      <c r="C436" s="71" t="s">
        <v>1271</v>
      </c>
    </row>
    <row r="437" spans="1:3" x14ac:dyDescent="0.3">
      <c r="A437" s="38">
        <v>578</v>
      </c>
      <c r="B437" s="38" t="s">
        <v>1596</v>
      </c>
      <c r="C437" s="38" t="s">
        <v>1271</v>
      </c>
    </row>
    <row r="438" spans="1:3" x14ac:dyDescent="0.3">
      <c r="A438" s="38">
        <v>579</v>
      </c>
      <c r="B438" s="38" t="s">
        <v>1597</v>
      </c>
      <c r="C438" s="38" t="s">
        <v>1272</v>
      </c>
    </row>
    <row r="439" spans="1:3" x14ac:dyDescent="0.3">
      <c r="A439" s="38">
        <v>580</v>
      </c>
      <c r="B439" s="38" t="s">
        <v>1598</v>
      </c>
      <c r="C439" s="38" t="s">
        <v>1271</v>
      </c>
    </row>
    <row r="440" spans="1:3" x14ac:dyDescent="0.3">
      <c r="A440" s="38">
        <v>581</v>
      </c>
      <c r="B440" s="38" t="s">
        <v>1599</v>
      </c>
      <c r="C440" s="38" t="s">
        <v>1271</v>
      </c>
    </row>
    <row r="441" spans="1:3" x14ac:dyDescent="0.3">
      <c r="A441" s="38">
        <v>582</v>
      </c>
      <c r="B441" s="38" t="s">
        <v>2452</v>
      </c>
      <c r="C441" s="38" t="s">
        <v>1273</v>
      </c>
    </row>
    <row r="442" spans="1:3" x14ac:dyDescent="0.3">
      <c r="A442" s="38">
        <v>583</v>
      </c>
      <c r="B442" s="38" t="s">
        <v>1600</v>
      </c>
      <c r="C442" s="38" t="s">
        <v>1271</v>
      </c>
    </row>
    <row r="443" spans="1:3" x14ac:dyDescent="0.3">
      <c r="A443" s="38">
        <v>584</v>
      </c>
      <c r="B443" s="38" t="s">
        <v>1601</v>
      </c>
      <c r="C443" s="38" t="s">
        <v>1273</v>
      </c>
    </row>
    <row r="444" spans="1:3" x14ac:dyDescent="0.3">
      <c r="A444" s="38">
        <v>585</v>
      </c>
      <c r="B444" s="38" t="s">
        <v>1602</v>
      </c>
      <c r="C444" s="38" t="s">
        <v>1271</v>
      </c>
    </row>
    <row r="445" spans="1:3" x14ac:dyDescent="0.3">
      <c r="A445" s="38">
        <v>586</v>
      </c>
      <c r="B445" s="38" t="s">
        <v>1603</v>
      </c>
      <c r="C445" s="38" t="s">
        <v>1271</v>
      </c>
    </row>
    <row r="446" spans="1:3" x14ac:dyDescent="0.3">
      <c r="A446" s="38">
        <v>587</v>
      </c>
      <c r="B446" s="38" t="s">
        <v>1604</v>
      </c>
      <c r="C446" s="38" t="s">
        <v>1271</v>
      </c>
    </row>
    <row r="447" spans="1:3" x14ac:dyDescent="0.3">
      <c r="A447" s="38">
        <v>588</v>
      </c>
      <c r="B447" s="38" t="s">
        <v>1605</v>
      </c>
      <c r="C447" s="38" t="s">
        <v>1271</v>
      </c>
    </row>
    <row r="448" spans="1:3" x14ac:dyDescent="0.3">
      <c r="A448" s="38">
        <v>589</v>
      </c>
      <c r="B448" s="38" t="s">
        <v>1606</v>
      </c>
      <c r="C448" s="38" t="s">
        <v>1271</v>
      </c>
    </row>
    <row r="449" spans="1:3" x14ac:dyDescent="0.3">
      <c r="A449" s="38">
        <v>590</v>
      </c>
      <c r="B449" s="38" t="s">
        <v>1607</v>
      </c>
      <c r="C449" s="38" t="s">
        <v>1271</v>
      </c>
    </row>
    <row r="450" spans="1:3" x14ac:dyDescent="0.3">
      <c r="A450" s="38">
        <v>591</v>
      </c>
      <c r="B450" s="38" t="s">
        <v>2533</v>
      </c>
      <c r="C450" s="38" t="s">
        <v>1271</v>
      </c>
    </row>
    <row r="451" spans="1:3" x14ac:dyDescent="0.3">
      <c r="A451" s="38">
        <v>592</v>
      </c>
      <c r="B451" s="38" t="s">
        <v>1608</v>
      </c>
      <c r="C451" s="38" t="s">
        <v>1273</v>
      </c>
    </row>
    <row r="452" spans="1:3" x14ac:dyDescent="0.3">
      <c r="A452" s="38">
        <v>593</v>
      </c>
      <c r="B452" s="38" t="s">
        <v>1609</v>
      </c>
      <c r="C452" s="38" t="s">
        <v>1271</v>
      </c>
    </row>
    <row r="453" spans="1:3" x14ac:dyDescent="0.3">
      <c r="A453" s="38">
        <v>594</v>
      </c>
      <c r="B453" s="38" t="s">
        <v>1610</v>
      </c>
      <c r="C453" s="38" t="s">
        <v>1274</v>
      </c>
    </row>
    <row r="454" spans="1:3" x14ac:dyDescent="0.3">
      <c r="A454" s="38">
        <v>595</v>
      </c>
      <c r="B454" s="38" t="s">
        <v>2281</v>
      </c>
      <c r="C454" s="38" t="s">
        <v>1274</v>
      </c>
    </row>
    <row r="455" spans="1:3" s="69" customFormat="1" x14ac:dyDescent="0.3">
      <c r="A455" s="76">
        <v>596</v>
      </c>
      <c r="B455" s="76" t="s">
        <v>2282</v>
      </c>
      <c r="C455" s="76" t="s">
        <v>1271</v>
      </c>
    </row>
    <row r="456" spans="1:3" x14ac:dyDescent="0.3">
      <c r="A456" s="38">
        <v>597</v>
      </c>
      <c r="B456" s="38" t="s">
        <v>2368</v>
      </c>
      <c r="C456" s="38" t="s">
        <v>1274</v>
      </c>
    </row>
    <row r="457" spans="1:3" x14ac:dyDescent="0.3">
      <c r="A457" s="38">
        <v>598</v>
      </c>
      <c r="B457" s="38" t="s">
        <v>2372</v>
      </c>
      <c r="C457" s="38" t="s">
        <v>1274</v>
      </c>
    </row>
    <row r="458" spans="1:3" x14ac:dyDescent="0.3">
      <c r="A458" s="38">
        <v>599</v>
      </c>
      <c r="B458" s="38" t="s">
        <v>1611</v>
      </c>
      <c r="C458" s="38" t="s">
        <v>1274</v>
      </c>
    </row>
    <row r="459" spans="1:3" x14ac:dyDescent="0.3">
      <c r="A459" s="38">
        <v>600</v>
      </c>
      <c r="B459" s="38" t="s">
        <v>2457</v>
      </c>
      <c r="C459" s="38" t="s">
        <v>1271</v>
      </c>
    </row>
    <row r="460" spans="1:3" x14ac:dyDescent="0.3">
      <c r="A460" s="38">
        <v>601</v>
      </c>
      <c r="B460" s="38" t="s">
        <v>2376</v>
      </c>
      <c r="C460" s="38" t="s">
        <v>1274</v>
      </c>
    </row>
    <row r="461" spans="1:3" x14ac:dyDescent="0.3">
      <c r="A461" s="38">
        <v>602</v>
      </c>
      <c r="B461" s="38" t="s">
        <v>2388</v>
      </c>
      <c r="C461" s="38" t="s">
        <v>1274</v>
      </c>
    </row>
    <row r="462" spans="1:3" x14ac:dyDescent="0.3">
      <c r="A462" s="38">
        <v>603</v>
      </c>
      <c r="B462" s="38" t="s">
        <v>2389</v>
      </c>
      <c r="C462" s="38" t="s">
        <v>1274</v>
      </c>
    </row>
    <row r="463" spans="1:3" x14ac:dyDescent="0.3">
      <c r="A463" s="38">
        <v>604</v>
      </c>
      <c r="B463" s="38" t="s">
        <v>1612</v>
      </c>
      <c r="C463" s="38" t="s">
        <v>1274</v>
      </c>
    </row>
    <row r="464" spans="1:3" x14ac:dyDescent="0.3">
      <c r="A464" s="38">
        <v>605</v>
      </c>
      <c r="B464" s="38" t="s">
        <v>1613</v>
      </c>
      <c r="C464" s="38" t="s">
        <v>1274</v>
      </c>
    </row>
    <row r="465" spans="1:3" x14ac:dyDescent="0.3">
      <c r="A465" s="38">
        <v>606</v>
      </c>
      <c r="B465" s="38" t="s">
        <v>1614</v>
      </c>
      <c r="C465" s="38" t="s">
        <v>1274</v>
      </c>
    </row>
    <row r="466" spans="1:3" x14ac:dyDescent="0.3">
      <c r="A466" s="38">
        <v>607</v>
      </c>
      <c r="B466" s="38" t="s">
        <v>1615</v>
      </c>
      <c r="C466" s="38" t="s">
        <v>1271</v>
      </c>
    </row>
    <row r="467" spans="1:3" x14ac:dyDescent="0.3">
      <c r="A467" s="38">
        <v>608</v>
      </c>
      <c r="B467" s="38" t="s">
        <v>1616</v>
      </c>
      <c r="C467" s="38" t="s">
        <v>1272</v>
      </c>
    </row>
    <row r="468" spans="1:3" x14ac:dyDescent="0.3">
      <c r="A468" s="38">
        <v>609</v>
      </c>
      <c r="B468" s="38" t="s">
        <v>1617</v>
      </c>
      <c r="C468" s="38" t="s">
        <v>1272</v>
      </c>
    </row>
    <row r="469" spans="1:3" s="69" customFormat="1" x14ac:dyDescent="0.3">
      <c r="A469" s="76">
        <v>610</v>
      </c>
      <c r="B469" s="76" t="s">
        <v>1618</v>
      </c>
      <c r="C469" s="76" t="s">
        <v>1271</v>
      </c>
    </row>
    <row r="470" spans="1:3" x14ac:dyDescent="0.3">
      <c r="A470" s="38">
        <v>611</v>
      </c>
      <c r="B470" s="38" t="s">
        <v>1619</v>
      </c>
      <c r="C470" s="38" t="s">
        <v>1271</v>
      </c>
    </row>
    <row r="471" spans="1:3" x14ac:dyDescent="0.3">
      <c r="A471" s="38">
        <v>612</v>
      </c>
      <c r="B471" s="38" t="s">
        <v>1620</v>
      </c>
      <c r="C471" s="38" t="s">
        <v>1272</v>
      </c>
    </row>
    <row r="472" spans="1:3" x14ac:dyDescent="0.3">
      <c r="A472" s="38">
        <v>613</v>
      </c>
      <c r="B472" s="38" t="s">
        <v>1621</v>
      </c>
      <c r="C472" s="38" t="s">
        <v>1272</v>
      </c>
    </row>
    <row r="473" spans="1:3" x14ac:dyDescent="0.3">
      <c r="A473" s="38">
        <v>614</v>
      </c>
      <c r="B473" s="38" t="s">
        <v>2460</v>
      </c>
      <c r="C473" s="38" t="s">
        <v>1271</v>
      </c>
    </row>
    <row r="474" spans="1:3" x14ac:dyDescent="0.3">
      <c r="A474" s="38">
        <v>615</v>
      </c>
      <c r="B474" s="38" t="s">
        <v>1622</v>
      </c>
      <c r="C474" s="38" t="s">
        <v>1273</v>
      </c>
    </row>
    <row r="475" spans="1:3" x14ac:dyDescent="0.3">
      <c r="A475" s="38">
        <v>616</v>
      </c>
      <c r="B475" s="38" t="s">
        <v>1623</v>
      </c>
      <c r="C475" s="38" t="s">
        <v>1273</v>
      </c>
    </row>
    <row r="476" spans="1:3" x14ac:dyDescent="0.3">
      <c r="A476" s="38">
        <v>617</v>
      </c>
      <c r="B476" s="38" t="s">
        <v>1624</v>
      </c>
      <c r="C476" s="38" t="s">
        <v>1271</v>
      </c>
    </row>
    <row r="477" spans="1:3" x14ac:dyDescent="0.3">
      <c r="A477" s="38">
        <v>618</v>
      </c>
      <c r="B477" s="38" t="s">
        <v>1625</v>
      </c>
      <c r="C477" s="38" t="s">
        <v>1271</v>
      </c>
    </row>
    <row r="478" spans="1:3" x14ac:dyDescent="0.3">
      <c r="A478" s="38">
        <v>619</v>
      </c>
      <c r="B478" s="38" t="s">
        <v>1626</v>
      </c>
      <c r="C478" s="38" t="s">
        <v>1273</v>
      </c>
    </row>
    <row r="479" spans="1:3" x14ac:dyDescent="0.3">
      <c r="A479" s="38">
        <v>620</v>
      </c>
      <c r="B479" s="38" t="s">
        <v>1627</v>
      </c>
      <c r="C479" s="38" t="s">
        <v>1271</v>
      </c>
    </row>
    <row r="480" spans="1:3" x14ac:dyDescent="0.3">
      <c r="A480" s="38">
        <v>621</v>
      </c>
      <c r="B480" s="38" t="s">
        <v>2254</v>
      </c>
      <c r="C480" s="38" t="s">
        <v>1271</v>
      </c>
    </row>
    <row r="481" spans="1:3" x14ac:dyDescent="0.3">
      <c r="A481" s="38">
        <v>622</v>
      </c>
      <c r="B481" s="38" t="s">
        <v>1628</v>
      </c>
      <c r="C481" s="38" t="s">
        <v>1271</v>
      </c>
    </row>
    <row r="482" spans="1:3" x14ac:dyDescent="0.3">
      <c r="A482" s="38">
        <v>623</v>
      </c>
      <c r="B482" s="38" t="s">
        <v>1629</v>
      </c>
      <c r="C482" s="38" t="s">
        <v>1271</v>
      </c>
    </row>
    <row r="483" spans="1:3" x14ac:dyDescent="0.3">
      <c r="A483" s="38">
        <v>624</v>
      </c>
      <c r="B483" s="38" t="s">
        <v>2278</v>
      </c>
      <c r="C483" s="38" t="s">
        <v>1271</v>
      </c>
    </row>
    <row r="484" spans="1:3" x14ac:dyDescent="0.3">
      <c r="A484" s="38">
        <v>625</v>
      </c>
      <c r="B484" s="38" t="s">
        <v>2279</v>
      </c>
      <c r="C484" s="38" t="s">
        <v>1271</v>
      </c>
    </row>
    <row r="485" spans="1:3" x14ac:dyDescent="0.3">
      <c r="A485" s="38">
        <v>626</v>
      </c>
      <c r="B485" s="38" t="s">
        <v>1630</v>
      </c>
      <c r="C485" s="38" t="s">
        <v>1271</v>
      </c>
    </row>
    <row r="486" spans="1:3" x14ac:dyDescent="0.3">
      <c r="A486" s="38">
        <v>627</v>
      </c>
      <c r="B486" s="38" t="s">
        <v>1631</v>
      </c>
      <c r="C486" s="38" t="s">
        <v>1271</v>
      </c>
    </row>
    <row r="487" spans="1:3" x14ac:dyDescent="0.3">
      <c r="A487" s="38">
        <v>628</v>
      </c>
      <c r="B487" s="38" t="s">
        <v>1632</v>
      </c>
      <c r="C487" s="38" t="s">
        <v>1271</v>
      </c>
    </row>
    <row r="488" spans="1:3" x14ac:dyDescent="0.3">
      <c r="A488" s="38">
        <v>629</v>
      </c>
      <c r="B488" s="38" t="s">
        <v>1633</v>
      </c>
      <c r="C488" s="38" t="s">
        <v>1271</v>
      </c>
    </row>
    <row r="489" spans="1:3" x14ac:dyDescent="0.3">
      <c r="A489" s="38">
        <v>630</v>
      </c>
      <c r="B489" s="38" t="s">
        <v>1634</v>
      </c>
      <c r="C489" s="38" t="s">
        <v>1272</v>
      </c>
    </row>
    <row r="490" spans="1:3" x14ac:dyDescent="0.3">
      <c r="A490" s="38">
        <v>631</v>
      </c>
      <c r="B490" s="38" t="s">
        <v>1635</v>
      </c>
      <c r="C490" s="38" t="s">
        <v>1272</v>
      </c>
    </row>
    <row r="491" spans="1:3" x14ac:dyDescent="0.3">
      <c r="A491" s="38">
        <v>632</v>
      </c>
      <c r="B491" s="38" t="s">
        <v>1636</v>
      </c>
      <c r="C491" s="38" t="s">
        <v>1274</v>
      </c>
    </row>
    <row r="492" spans="1:3" x14ac:dyDescent="0.3">
      <c r="A492" s="38">
        <v>633</v>
      </c>
      <c r="B492" s="38" t="s">
        <v>1637</v>
      </c>
      <c r="C492" s="38" t="s">
        <v>1274</v>
      </c>
    </row>
    <row r="493" spans="1:3" x14ac:dyDescent="0.3">
      <c r="A493" s="38">
        <v>634</v>
      </c>
      <c r="B493" s="38" t="s">
        <v>1638</v>
      </c>
      <c r="C493" s="38" t="s">
        <v>1272</v>
      </c>
    </row>
    <row r="494" spans="1:3" x14ac:dyDescent="0.3">
      <c r="A494" s="38">
        <v>635</v>
      </c>
      <c r="B494" s="38" t="s">
        <v>1639</v>
      </c>
      <c r="C494" s="38" t="s">
        <v>1274</v>
      </c>
    </row>
    <row r="495" spans="1:3" x14ac:dyDescent="0.3">
      <c r="A495" s="38">
        <v>636</v>
      </c>
      <c r="B495" s="38" t="s">
        <v>2277</v>
      </c>
      <c r="C495" s="38" t="s">
        <v>1274</v>
      </c>
    </row>
    <row r="496" spans="1:3" x14ac:dyDescent="0.3">
      <c r="A496" s="38">
        <v>637</v>
      </c>
      <c r="B496" s="38" t="s">
        <v>1640</v>
      </c>
      <c r="C496" s="38" t="s">
        <v>1274</v>
      </c>
    </row>
    <row r="497" spans="1:3" x14ac:dyDescent="0.3">
      <c r="A497" s="38">
        <v>638</v>
      </c>
      <c r="B497" s="38" t="s">
        <v>2362</v>
      </c>
      <c r="C497" s="38" t="s">
        <v>1274</v>
      </c>
    </row>
    <row r="498" spans="1:3" x14ac:dyDescent="0.3">
      <c r="A498" s="38">
        <v>639</v>
      </c>
      <c r="B498" s="38" t="s">
        <v>1641</v>
      </c>
      <c r="C498" s="38" t="s">
        <v>1271</v>
      </c>
    </row>
    <row r="499" spans="1:3" x14ac:dyDescent="0.3">
      <c r="A499" s="38">
        <v>640</v>
      </c>
      <c r="B499" s="38" t="s">
        <v>1642</v>
      </c>
      <c r="C499" s="38" t="s">
        <v>1271</v>
      </c>
    </row>
    <row r="500" spans="1:3" x14ac:dyDescent="0.3">
      <c r="A500" s="38">
        <v>641</v>
      </c>
      <c r="B500" s="38" t="s">
        <v>1643</v>
      </c>
      <c r="C500" s="38" t="s">
        <v>1271</v>
      </c>
    </row>
    <row r="501" spans="1:3" x14ac:dyDescent="0.3">
      <c r="A501" s="38">
        <v>642</v>
      </c>
      <c r="B501" s="38" t="s">
        <v>1644</v>
      </c>
      <c r="C501" s="38" t="s">
        <v>1271</v>
      </c>
    </row>
    <row r="502" spans="1:3" x14ac:dyDescent="0.3">
      <c r="A502" s="38">
        <v>643</v>
      </c>
      <c r="B502" s="38" t="s">
        <v>1645</v>
      </c>
      <c r="C502" s="38" t="s">
        <v>1274</v>
      </c>
    </row>
    <row r="503" spans="1:3" x14ac:dyDescent="0.3">
      <c r="A503" s="38">
        <v>644</v>
      </c>
      <c r="B503" s="38" t="s">
        <v>2387</v>
      </c>
      <c r="C503" s="38" t="s">
        <v>1274</v>
      </c>
    </row>
    <row r="504" spans="1:3" x14ac:dyDescent="0.3">
      <c r="A504" s="38">
        <v>645</v>
      </c>
      <c r="B504" s="38" t="s">
        <v>1646</v>
      </c>
      <c r="C504" s="38" t="s">
        <v>1274</v>
      </c>
    </row>
    <row r="505" spans="1:3" x14ac:dyDescent="0.3">
      <c r="A505" s="38">
        <v>646</v>
      </c>
      <c r="B505" s="38" t="s">
        <v>1647</v>
      </c>
      <c r="C505" s="38" t="s">
        <v>1274</v>
      </c>
    </row>
    <row r="506" spans="1:3" x14ac:dyDescent="0.3">
      <c r="A506" s="38">
        <v>647</v>
      </c>
      <c r="B506" s="38" t="s">
        <v>1648</v>
      </c>
      <c r="C506" s="38" t="s">
        <v>1274</v>
      </c>
    </row>
    <row r="507" spans="1:3" x14ac:dyDescent="0.3">
      <c r="A507" s="38">
        <v>648</v>
      </c>
      <c r="B507" s="38" t="s">
        <v>1649</v>
      </c>
      <c r="C507" s="38" t="s">
        <v>1271</v>
      </c>
    </row>
    <row r="508" spans="1:3" x14ac:dyDescent="0.3">
      <c r="A508" s="38">
        <v>649</v>
      </c>
      <c r="B508" s="38" t="s">
        <v>1650</v>
      </c>
      <c r="C508" s="38" t="s">
        <v>1274</v>
      </c>
    </row>
    <row r="509" spans="1:3" x14ac:dyDescent="0.3">
      <c r="A509" s="38">
        <v>650</v>
      </c>
      <c r="B509" s="38" t="s">
        <v>2370</v>
      </c>
      <c r="C509" s="38" t="s">
        <v>1274</v>
      </c>
    </row>
    <row r="510" spans="1:3" x14ac:dyDescent="0.3">
      <c r="A510" s="38">
        <v>651</v>
      </c>
      <c r="B510" s="38" t="s">
        <v>2271</v>
      </c>
      <c r="C510" s="38" t="s">
        <v>1272</v>
      </c>
    </row>
    <row r="511" spans="1:3" x14ac:dyDescent="0.3">
      <c r="A511" s="38">
        <v>653</v>
      </c>
      <c r="B511" s="38" t="s">
        <v>2276</v>
      </c>
      <c r="C511" s="38" t="s">
        <v>1274</v>
      </c>
    </row>
    <row r="512" spans="1:3" x14ac:dyDescent="0.3">
      <c r="A512" s="38">
        <v>654</v>
      </c>
      <c r="B512" s="38" t="s">
        <v>2393</v>
      </c>
      <c r="C512" s="38" t="s">
        <v>1274</v>
      </c>
    </row>
    <row r="513" spans="1:3" x14ac:dyDescent="0.3">
      <c r="A513" s="38">
        <v>655</v>
      </c>
      <c r="B513" s="38" t="s">
        <v>1982</v>
      </c>
      <c r="C513" s="38" t="s">
        <v>1271</v>
      </c>
    </row>
    <row r="514" spans="1:3" x14ac:dyDescent="0.3">
      <c r="A514" s="38">
        <v>658</v>
      </c>
      <c r="B514" s="38" t="s">
        <v>2275</v>
      </c>
      <c r="C514" s="38" t="s">
        <v>1271</v>
      </c>
    </row>
    <row r="515" spans="1:3" s="69" customFormat="1" x14ac:dyDescent="0.3">
      <c r="A515" s="89">
        <v>659</v>
      </c>
      <c r="B515" s="89" t="s">
        <v>1974</v>
      </c>
      <c r="C515" s="89" t="s">
        <v>1271</v>
      </c>
    </row>
    <row r="516" spans="1:3" x14ac:dyDescent="0.3">
      <c r="A516" s="38">
        <v>660</v>
      </c>
      <c r="B516" s="38" t="s">
        <v>2185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2385</v>
      </c>
      <c r="C518" s="38" t="s">
        <v>1274</v>
      </c>
    </row>
    <row r="519" spans="1:3" x14ac:dyDescent="0.3">
      <c r="A519" s="38">
        <v>663</v>
      </c>
      <c r="B519" s="38" t="s">
        <v>2535</v>
      </c>
      <c r="C519" s="38" t="s">
        <v>1271</v>
      </c>
    </row>
    <row r="520" spans="1:3" x14ac:dyDescent="0.3">
      <c r="A520" s="38">
        <v>664</v>
      </c>
      <c r="B520" s="38" t="s">
        <v>2339</v>
      </c>
      <c r="C520" s="38" t="s">
        <v>1274</v>
      </c>
    </row>
    <row r="521" spans="1:3" x14ac:dyDescent="0.3">
      <c r="A521" s="38">
        <v>665</v>
      </c>
      <c r="B521" s="38" t="s">
        <v>2373</v>
      </c>
      <c r="C521" s="38" t="s">
        <v>1274</v>
      </c>
    </row>
    <row r="522" spans="1:3" x14ac:dyDescent="0.3">
      <c r="A522" s="38">
        <v>666</v>
      </c>
      <c r="B522" s="38" t="s">
        <v>2347</v>
      </c>
      <c r="C522" s="38" t="s">
        <v>1274</v>
      </c>
    </row>
    <row r="523" spans="1:3" x14ac:dyDescent="0.3">
      <c r="A523" s="38">
        <v>667</v>
      </c>
      <c r="B523" s="38" t="s">
        <v>2386</v>
      </c>
      <c r="C523" s="38" t="s">
        <v>1274</v>
      </c>
    </row>
    <row r="524" spans="1:3" x14ac:dyDescent="0.3">
      <c r="A524" s="38">
        <v>668</v>
      </c>
      <c r="B524" s="38" t="s">
        <v>2290</v>
      </c>
      <c r="C524" s="38" t="s">
        <v>1274</v>
      </c>
    </row>
    <row r="525" spans="1:3" x14ac:dyDescent="0.3">
      <c r="A525" s="38">
        <v>669</v>
      </c>
      <c r="B525" s="38" t="s">
        <v>2253</v>
      </c>
      <c r="C525" s="38" t="s">
        <v>1271</v>
      </c>
    </row>
    <row r="526" spans="1:3" x14ac:dyDescent="0.3">
      <c r="A526" s="38">
        <v>670</v>
      </c>
      <c r="B526" s="38" t="s">
        <v>2274</v>
      </c>
      <c r="C526" s="38" t="s">
        <v>1271</v>
      </c>
    </row>
    <row r="527" spans="1:3" x14ac:dyDescent="0.3">
      <c r="A527" s="38">
        <v>671</v>
      </c>
      <c r="B527" s="38" t="s">
        <v>2253</v>
      </c>
      <c r="C527" s="38" t="s">
        <v>1271</v>
      </c>
    </row>
    <row r="528" spans="1:3" x14ac:dyDescent="0.3">
      <c r="A528" s="38">
        <v>672</v>
      </c>
      <c r="B528" s="38" t="s">
        <v>2325</v>
      </c>
      <c r="C528" s="38" t="s">
        <v>1271</v>
      </c>
    </row>
    <row r="529" spans="1:3" x14ac:dyDescent="0.3">
      <c r="A529" s="38">
        <v>673</v>
      </c>
      <c r="B529" s="38" t="s">
        <v>2272</v>
      </c>
      <c r="C529" s="38" t="s">
        <v>1272</v>
      </c>
    </row>
    <row r="530" spans="1:3" x14ac:dyDescent="0.3">
      <c r="A530" s="38">
        <v>676</v>
      </c>
      <c r="B530" s="38" t="s">
        <v>2342</v>
      </c>
      <c r="C530" s="38" t="s">
        <v>1271</v>
      </c>
    </row>
    <row r="531" spans="1:3" x14ac:dyDescent="0.3">
      <c r="A531" s="38">
        <v>677</v>
      </c>
      <c r="B531" s="38" t="s">
        <v>1973</v>
      </c>
      <c r="C531" s="38" t="s">
        <v>1273</v>
      </c>
    </row>
    <row r="532" spans="1:3" x14ac:dyDescent="0.3">
      <c r="A532" s="38">
        <v>678</v>
      </c>
      <c r="B532" s="38" t="s">
        <v>2400</v>
      </c>
      <c r="C532" s="38" t="s">
        <v>1271</v>
      </c>
    </row>
    <row r="533" spans="1:3" x14ac:dyDescent="0.3">
      <c r="A533" s="38">
        <v>679</v>
      </c>
      <c r="B533" s="38" t="s">
        <v>1980</v>
      </c>
      <c r="C533" s="38" t="s">
        <v>1274</v>
      </c>
    </row>
    <row r="534" spans="1:3" x14ac:dyDescent="0.3">
      <c r="A534" s="38">
        <v>680</v>
      </c>
      <c r="B534" s="38" t="s">
        <v>1988</v>
      </c>
      <c r="C534" s="38" t="s">
        <v>1272</v>
      </c>
    </row>
    <row r="535" spans="1:3" x14ac:dyDescent="0.3">
      <c r="A535" s="38">
        <v>681</v>
      </c>
      <c r="B535" s="38" t="s">
        <v>2003</v>
      </c>
      <c r="C535" s="38" t="s">
        <v>1272</v>
      </c>
    </row>
    <row r="536" spans="1:3" x14ac:dyDescent="0.3">
      <c r="A536" s="38">
        <v>682</v>
      </c>
      <c r="B536" s="38" t="s">
        <v>1990</v>
      </c>
      <c r="C536" s="38" t="s">
        <v>1272</v>
      </c>
    </row>
    <row r="537" spans="1:3" x14ac:dyDescent="0.3">
      <c r="A537" s="38">
        <v>683</v>
      </c>
      <c r="B537" s="38" t="s">
        <v>2273</v>
      </c>
      <c r="C537" s="38" t="s">
        <v>1274</v>
      </c>
    </row>
    <row r="538" spans="1:3" x14ac:dyDescent="0.3">
      <c r="A538" s="38">
        <v>684</v>
      </c>
      <c r="B538" s="38" t="s">
        <v>1989</v>
      </c>
      <c r="C538" s="38" t="s">
        <v>1271</v>
      </c>
    </row>
    <row r="539" spans="1:3" x14ac:dyDescent="0.3">
      <c r="A539" s="38">
        <v>685</v>
      </c>
      <c r="B539" s="38" t="s">
        <v>2252</v>
      </c>
      <c r="C539" s="38" t="s">
        <v>1271</v>
      </c>
    </row>
    <row r="540" spans="1:3" x14ac:dyDescent="0.3">
      <c r="A540" s="38">
        <v>686</v>
      </c>
      <c r="B540" s="38" t="s">
        <v>2311</v>
      </c>
      <c r="C540" s="38" t="s">
        <v>1271</v>
      </c>
    </row>
    <row r="541" spans="1:3" x14ac:dyDescent="0.3">
      <c r="A541" s="38">
        <v>687</v>
      </c>
      <c r="B541" s="38" t="s">
        <v>1992</v>
      </c>
      <c r="C541" s="38" t="s">
        <v>1274</v>
      </c>
    </row>
    <row r="542" spans="1:3" x14ac:dyDescent="0.3">
      <c r="A542" s="38">
        <v>688</v>
      </c>
      <c r="B542" s="38" t="s">
        <v>2002</v>
      </c>
      <c r="C542" s="38" t="s">
        <v>1271</v>
      </c>
    </row>
    <row r="543" spans="1:3" x14ac:dyDescent="0.3">
      <c r="A543" s="38">
        <v>689</v>
      </c>
      <c r="B543" s="38" t="s">
        <v>1987</v>
      </c>
      <c r="C543" s="38" t="s">
        <v>1274</v>
      </c>
    </row>
    <row r="544" spans="1:3" x14ac:dyDescent="0.3">
      <c r="A544" s="38">
        <v>690</v>
      </c>
      <c r="B544" s="38" t="s">
        <v>1986</v>
      </c>
      <c r="C544" s="38" t="s">
        <v>1271</v>
      </c>
    </row>
    <row r="545" spans="1:3" x14ac:dyDescent="0.3">
      <c r="A545" s="38">
        <v>691</v>
      </c>
      <c r="B545" s="38" t="s">
        <v>1991</v>
      </c>
      <c r="C545" s="38" t="s">
        <v>1274</v>
      </c>
    </row>
    <row r="546" spans="1:3" x14ac:dyDescent="0.3">
      <c r="A546" s="38">
        <v>693</v>
      </c>
      <c r="B546" s="38" t="s">
        <v>2005</v>
      </c>
      <c r="C546" s="38" t="s">
        <v>1272</v>
      </c>
    </row>
    <row r="547" spans="1:3" x14ac:dyDescent="0.3">
      <c r="A547" s="38">
        <v>694</v>
      </c>
      <c r="B547" s="38" t="s">
        <v>1993</v>
      </c>
      <c r="C547" s="38" t="s">
        <v>1271</v>
      </c>
    </row>
    <row r="548" spans="1:3" x14ac:dyDescent="0.3">
      <c r="A548" s="38">
        <v>695</v>
      </c>
      <c r="B548" s="38" t="s">
        <v>1998</v>
      </c>
      <c r="C548" s="38" t="s">
        <v>1271</v>
      </c>
    </row>
    <row r="549" spans="1:3" x14ac:dyDescent="0.3">
      <c r="A549" s="38">
        <v>696</v>
      </c>
      <c r="B549" s="38" t="s">
        <v>2004</v>
      </c>
      <c r="C549" s="38" t="s">
        <v>1271</v>
      </c>
    </row>
    <row r="550" spans="1:3" x14ac:dyDescent="0.3">
      <c r="A550" s="38">
        <v>697</v>
      </c>
      <c r="B550" s="38" t="s">
        <v>1997</v>
      </c>
      <c r="C550" s="38" t="s">
        <v>1271</v>
      </c>
    </row>
    <row r="551" spans="1:3" x14ac:dyDescent="0.3">
      <c r="A551" s="38">
        <v>698</v>
      </c>
      <c r="B551" s="38" t="s">
        <v>1995</v>
      </c>
      <c r="C551" s="38" t="s">
        <v>1271</v>
      </c>
    </row>
    <row r="552" spans="1:3" x14ac:dyDescent="0.3">
      <c r="A552" s="38">
        <v>699</v>
      </c>
      <c r="B552" s="38" t="s">
        <v>2341</v>
      </c>
      <c r="C552" s="38" t="s">
        <v>1273</v>
      </c>
    </row>
    <row r="553" spans="1:3" x14ac:dyDescent="0.3">
      <c r="A553" s="38">
        <v>701</v>
      </c>
      <c r="B553" s="38" t="s">
        <v>1996</v>
      </c>
      <c r="C553" s="38" t="s">
        <v>1271</v>
      </c>
    </row>
    <row r="554" spans="1:3" x14ac:dyDescent="0.3">
      <c r="A554" s="38">
        <v>703</v>
      </c>
      <c r="B554" s="38" t="s">
        <v>1651</v>
      </c>
      <c r="C554" s="38" t="s">
        <v>1274</v>
      </c>
    </row>
    <row r="555" spans="1:3" x14ac:dyDescent="0.3">
      <c r="A555" s="38">
        <v>705</v>
      </c>
      <c r="B555" s="38" t="s">
        <v>1652</v>
      </c>
      <c r="C555" s="38" t="s">
        <v>1274</v>
      </c>
    </row>
    <row r="556" spans="1:3" x14ac:dyDescent="0.3">
      <c r="A556" s="38">
        <v>706</v>
      </c>
      <c r="B556" s="38" t="s">
        <v>2359</v>
      </c>
      <c r="C556" s="38" t="s">
        <v>1271</v>
      </c>
    </row>
    <row r="557" spans="1:3" x14ac:dyDescent="0.3">
      <c r="A557" s="38">
        <v>707</v>
      </c>
      <c r="B557" s="38" t="s">
        <v>1653</v>
      </c>
      <c r="C557" s="38" t="s">
        <v>1271</v>
      </c>
    </row>
    <row r="558" spans="1:3" x14ac:dyDescent="0.3">
      <c r="A558" s="38">
        <v>708</v>
      </c>
      <c r="B558" s="38" t="s">
        <v>1654</v>
      </c>
      <c r="C558" s="38" t="s">
        <v>1271</v>
      </c>
    </row>
    <row r="559" spans="1:3" x14ac:dyDescent="0.3">
      <c r="A559" s="38">
        <v>709</v>
      </c>
      <c r="B559" s="38" t="s">
        <v>1655</v>
      </c>
      <c r="C559" s="38" t="s">
        <v>1271</v>
      </c>
    </row>
    <row r="560" spans="1:3" x14ac:dyDescent="0.3">
      <c r="A560" s="38">
        <v>710</v>
      </c>
      <c r="B560" s="38" t="s">
        <v>1656</v>
      </c>
      <c r="C560" s="38" t="s">
        <v>1271</v>
      </c>
    </row>
    <row r="561" spans="1:3" x14ac:dyDescent="0.3">
      <c r="A561" s="38">
        <v>712</v>
      </c>
      <c r="B561" s="38" t="s">
        <v>1657</v>
      </c>
      <c r="C561" s="38" t="s">
        <v>1274</v>
      </c>
    </row>
    <row r="562" spans="1:3" x14ac:dyDescent="0.3">
      <c r="A562" s="38">
        <v>713</v>
      </c>
      <c r="B562" s="38" t="s">
        <v>1658</v>
      </c>
      <c r="C562" s="38" t="s">
        <v>1271</v>
      </c>
    </row>
    <row r="563" spans="1:3" x14ac:dyDescent="0.3">
      <c r="A563" s="38">
        <v>714</v>
      </c>
      <c r="B563" s="38" t="s">
        <v>1659</v>
      </c>
      <c r="C563" s="38" t="s">
        <v>1271</v>
      </c>
    </row>
    <row r="564" spans="1:3" x14ac:dyDescent="0.3">
      <c r="A564" s="38">
        <v>715</v>
      </c>
      <c r="B564" s="38" t="s">
        <v>1660</v>
      </c>
      <c r="C564" s="38" t="s">
        <v>1271</v>
      </c>
    </row>
    <row r="565" spans="1:3" x14ac:dyDescent="0.3">
      <c r="A565" s="38">
        <v>716</v>
      </c>
      <c r="B565" s="38" t="s">
        <v>1661</v>
      </c>
      <c r="C565" s="38" t="s">
        <v>1274</v>
      </c>
    </row>
    <row r="566" spans="1:3" x14ac:dyDescent="0.3">
      <c r="A566" s="38">
        <v>717</v>
      </c>
      <c r="B566" s="38" t="s">
        <v>1662</v>
      </c>
      <c r="C566" s="38" t="s">
        <v>1271</v>
      </c>
    </row>
    <row r="567" spans="1:3" x14ac:dyDescent="0.3">
      <c r="A567" s="38">
        <v>718</v>
      </c>
      <c r="B567" s="38" t="s">
        <v>1663</v>
      </c>
      <c r="C567" s="38" t="s">
        <v>1271</v>
      </c>
    </row>
    <row r="568" spans="1:3" x14ac:dyDescent="0.3">
      <c r="A568" s="38">
        <v>719</v>
      </c>
      <c r="B568" s="38" t="s">
        <v>1664</v>
      </c>
      <c r="C568" s="38" t="s">
        <v>1271</v>
      </c>
    </row>
    <row r="569" spans="1:3" x14ac:dyDescent="0.3">
      <c r="A569" s="38">
        <v>720</v>
      </c>
      <c r="B569" s="38" t="s">
        <v>1665</v>
      </c>
      <c r="C569" s="38" t="s">
        <v>1274</v>
      </c>
    </row>
    <row r="570" spans="1:3" x14ac:dyDescent="0.3">
      <c r="A570" s="38">
        <v>721</v>
      </c>
      <c r="B570" s="38" t="s">
        <v>1666</v>
      </c>
      <c r="C570" s="38" t="s">
        <v>1271</v>
      </c>
    </row>
    <row r="571" spans="1:3" x14ac:dyDescent="0.3">
      <c r="A571" s="38">
        <v>722</v>
      </c>
      <c r="B571" s="38" t="s">
        <v>1667</v>
      </c>
      <c r="C571" s="38" t="s">
        <v>1271</v>
      </c>
    </row>
    <row r="572" spans="1:3" x14ac:dyDescent="0.3">
      <c r="A572" s="38">
        <v>723</v>
      </c>
      <c r="B572" s="38" t="s">
        <v>1668</v>
      </c>
      <c r="C572" s="38" t="s">
        <v>1271</v>
      </c>
    </row>
    <row r="573" spans="1:3" x14ac:dyDescent="0.3">
      <c r="A573" s="38">
        <v>724</v>
      </c>
      <c r="B573" s="38" t="s">
        <v>1669</v>
      </c>
      <c r="C573" s="38" t="s">
        <v>1271</v>
      </c>
    </row>
    <row r="574" spans="1:3" x14ac:dyDescent="0.3">
      <c r="A574" s="38">
        <v>725</v>
      </c>
      <c r="B574" s="38" t="s">
        <v>1670</v>
      </c>
      <c r="C574" s="38" t="s">
        <v>1271</v>
      </c>
    </row>
    <row r="575" spans="1:3" x14ac:dyDescent="0.3">
      <c r="A575" s="38">
        <v>726</v>
      </c>
      <c r="B575" s="38" t="s">
        <v>1671</v>
      </c>
      <c r="C575" s="38" t="s">
        <v>1271</v>
      </c>
    </row>
    <row r="576" spans="1:3" x14ac:dyDescent="0.3">
      <c r="A576" s="38">
        <v>727</v>
      </c>
      <c r="B576" s="38" t="s">
        <v>1672</v>
      </c>
      <c r="C576" s="38" t="s">
        <v>1274</v>
      </c>
    </row>
    <row r="577" spans="1:3" x14ac:dyDescent="0.3">
      <c r="A577" s="38">
        <v>728</v>
      </c>
      <c r="B577" s="38" t="s">
        <v>1673</v>
      </c>
      <c r="C577" s="38" t="s">
        <v>1274</v>
      </c>
    </row>
    <row r="578" spans="1:3" x14ac:dyDescent="0.3">
      <c r="A578" s="38">
        <v>729</v>
      </c>
      <c r="B578" s="38" t="s">
        <v>1674</v>
      </c>
      <c r="C578" s="38" t="s">
        <v>1274</v>
      </c>
    </row>
    <row r="579" spans="1:3" x14ac:dyDescent="0.3">
      <c r="A579" s="38">
        <v>730</v>
      </c>
      <c r="B579" s="38" t="s">
        <v>1675</v>
      </c>
      <c r="C579" s="38" t="s">
        <v>1273</v>
      </c>
    </row>
    <row r="580" spans="1:3" x14ac:dyDescent="0.3">
      <c r="A580" s="38">
        <v>731</v>
      </c>
      <c r="B580" s="38" t="s">
        <v>1676</v>
      </c>
      <c r="C580" s="38" t="s">
        <v>1274</v>
      </c>
    </row>
    <row r="581" spans="1:3" x14ac:dyDescent="0.3">
      <c r="A581" s="38">
        <v>732</v>
      </c>
      <c r="B581" s="38" t="s">
        <v>1677</v>
      </c>
      <c r="C581" s="38" t="s">
        <v>1274</v>
      </c>
    </row>
    <row r="582" spans="1:3" x14ac:dyDescent="0.3">
      <c r="A582" s="38">
        <v>733</v>
      </c>
      <c r="B582" s="38" t="s">
        <v>1678</v>
      </c>
      <c r="C582" s="38" t="s">
        <v>1273</v>
      </c>
    </row>
    <row r="583" spans="1:3" x14ac:dyDescent="0.3">
      <c r="A583" s="38">
        <v>734</v>
      </c>
      <c r="B583" s="38" t="s">
        <v>1679</v>
      </c>
      <c r="C583" s="38" t="s">
        <v>1271</v>
      </c>
    </row>
    <row r="584" spans="1:3" x14ac:dyDescent="0.3">
      <c r="A584" s="38">
        <v>735</v>
      </c>
      <c r="B584" s="38" t="s">
        <v>1680</v>
      </c>
      <c r="C584" s="38" t="s">
        <v>1271</v>
      </c>
    </row>
    <row r="585" spans="1:3" x14ac:dyDescent="0.3">
      <c r="A585" s="38">
        <v>736</v>
      </c>
      <c r="B585" s="38" t="s">
        <v>1681</v>
      </c>
      <c r="C585" s="38" t="s">
        <v>1274</v>
      </c>
    </row>
    <row r="586" spans="1:3" x14ac:dyDescent="0.3">
      <c r="A586" s="38">
        <v>737</v>
      </c>
      <c r="B586" s="38" t="s">
        <v>1682</v>
      </c>
      <c r="C586" s="38" t="s">
        <v>1274</v>
      </c>
    </row>
    <row r="587" spans="1:3" x14ac:dyDescent="0.3">
      <c r="A587" s="38">
        <v>738</v>
      </c>
      <c r="B587" s="38" t="s">
        <v>1683</v>
      </c>
      <c r="C587" s="38" t="s">
        <v>1271</v>
      </c>
    </row>
    <row r="588" spans="1:3" x14ac:dyDescent="0.3">
      <c r="A588" s="38">
        <v>739</v>
      </c>
      <c r="B588" s="38" t="s">
        <v>1684</v>
      </c>
      <c r="C588" s="38" t="s">
        <v>1271</v>
      </c>
    </row>
    <row r="589" spans="1:3" x14ac:dyDescent="0.3">
      <c r="A589" s="38">
        <v>740</v>
      </c>
      <c r="B589" s="38" t="s">
        <v>1685</v>
      </c>
      <c r="C589" s="38" t="s">
        <v>1274</v>
      </c>
    </row>
    <row r="590" spans="1:3" x14ac:dyDescent="0.3">
      <c r="A590" s="38">
        <v>741</v>
      </c>
      <c r="B590" s="38" t="s">
        <v>2251</v>
      </c>
      <c r="C590" s="38" t="s">
        <v>1274</v>
      </c>
    </row>
    <row r="591" spans="1:3" x14ac:dyDescent="0.3">
      <c r="A591" s="38">
        <v>742</v>
      </c>
      <c r="B591" s="38" t="s">
        <v>1686</v>
      </c>
      <c r="C591" s="38" t="s">
        <v>1272</v>
      </c>
    </row>
    <row r="592" spans="1:3" x14ac:dyDescent="0.3">
      <c r="A592" s="38">
        <v>743</v>
      </c>
      <c r="B592" s="38" t="s">
        <v>1687</v>
      </c>
      <c r="C592" s="38" t="s">
        <v>1271</v>
      </c>
    </row>
    <row r="593" spans="1:3" x14ac:dyDescent="0.3">
      <c r="A593" s="38">
        <v>744</v>
      </c>
      <c r="B593" s="38" t="s">
        <v>1688</v>
      </c>
      <c r="C593" s="38" t="s">
        <v>1271</v>
      </c>
    </row>
    <row r="594" spans="1:3" x14ac:dyDescent="0.3">
      <c r="A594" s="38">
        <v>745</v>
      </c>
      <c r="B594" s="38" t="s">
        <v>1689</v>
      </c>
      <c r="C594" s="38" t="s">
        <v>1271</v>
      </c>
    </row>
    <row r="595" spans="1:3" x14ac:dyDescent="0.3">
      <c r="A595" s="38">
        <v>746</v>
      </c>
      <c r="B595" s="38" t="s">
        <v>1690</v>
      </c>
      <c r="C595" s="38" t="s">
        <v>1274</v>
      </c>
    </row>
    <row r="596" spans="1:3" x14ac:dyDescent="0.3">
      <c r="A596" s="38">
        <v>747</v>
      </c>
      <c r="B596" s="38" t="s">
        <v>1691</v>
      </c>
      <c r="C596" s="38" t="s">
        <v>1274</v>
      </c>
    </row>
    <row r="597" spans="1:3" x14ac:dyDescent="0.3">
      <c r="A597" s="38">
        <v>748</v>
      </c>
      <c r="B597" s="38" t="s">
        <v>2367</v>
      </c>
      <c r="C597" s="38" t="s">
        <v>1274</v>
      </c>
    </row>
    <row r="598" spans="1:3" x14ac:dyDescent="0.3">
      <c r="A598" s="38">
        <v>749</v>
      </c>
      <c r="B598" s="38" t="s">
        <v>1692</v>
      </c>
      <c r="C598" s="38" t="s">
        <v>1274</v>
      </c>
    </row>
    <row r="599" spans="1:3" x14ac:dyDescent="0.3">
      <c r="A599" s="38">
        <v>750</v>
      </c>
      <c r="B599" s="38" t="s">
        <v>1693</v>
      </c>
      <c r="C599" s="38" t="s">
        <v>1273</v>
      </c>
    </row>
    <row r="600" spans="1:3" x14ac:dyDescent="0.3">
      <c r="A600" s="38">
        <v>751</v>
      </c>
      <c r="B600" s="38" t="s">
        <v>2250</v>
      </c>
      <c r="C600" s="38" t="s">
        <v>1273</v>
      </c>
    </row>
    <row r="601" spans="1:3" x14ac:dyDescent="0.3">
      <c r="A601" s="38">
        <v>752</v>
      </c>
      <c r="B601" s="38" t="s">
        <v>1694</v>
      </c>
      <c r="C601" s="38" t="s">
        <v>1274</v>
      </c>
    </row>
    <row r="602" spans="1:3" x14ac:dyDescent="0.3">
      <c r="A602" s="38">
        <v>753</v>
      </c>
      <c r="B602" s="38" t="s">
        <v>1695</v>
      </c>
      <c r="C602" s="38" t="s">
        <v>1271</v>
      </c>
    </row>
    <row r="603" spans="1:3" x14ac:dyDescent="0.3">
      <c r="A603" s="38">
        <v>754</v>
      </c>
      <c r="B603" s="38" t="s">
        <v>1696</v>
      </c>
      <c r="C603" s="38" t="s">
        <v>1274</v>
      </c>
    </row>
    <row r="604" spans="1:3" x14ac:dyDescent="0.3">
      <c r="A604" s="38">
        <v>755</v>
      </c>
      <c r="B604" s="38" t="s">
        <v>1697</v>
      </c>
      <c r="C604" s="38" t="s">
        <v>1271</v>
      </c>
    </row>
    <row r="605" spans="1:3" x14ac:dyDescent="0.3">
      <c r="A605" s="38">
        <v>756</v>
      </c>
      <c r="B605" s="38" t="s">
        <v>1698</v>
      </c>
      <c r="C605" s="38" t="s">
        <v>1274</v>
      </c>
    </row>
    <row r="606" spans="1:3" x14ac:dyDescent="0.3">
      <c r="A606" s="38">
        <v>757</v>
      </c>
      <c r="B606" s="38" t="s">
        <v>1699</v>
      </c>
      <c r="C606" s="38" t="s">
        <v>1274</v>
      </c>
    </row>
    <row r="607" spans="1:3" x14ac:dyDescent="0.3">
      <c r="A607" s="38">
        <v>758</v>
      </c>
      <c r="B607" s="38" t="s">
        <v>2402</v>
      </c>
      <c r="C607" s="38" t="s">
        <v>1274</v>
      </c>
    </row>
    <row r="608" spans="1:3" x14ac:dyDescent="0.3">
      <c r="A608" s="38">
        <v>759</v>
      </c>
      <c r="B608" s="38" t="s">
        <v>1700</v>
      </c>
      <c r="C608" s="38" t="s">
        <v>1271</v>
      </c>
    </row>
    <row r="609" spans="1:3" x14ac:dyDescent="0.3">
      <c r="A609" s="38">
        <v>760</v>
      </c>
      <c r="B609" s="38" t="s">
        <v>1701</v>
      </c>
      <c r="C609" s="38" t="s">
        <v>1274</v>
      </c>
    </row>
    <row r="610" spans="1:3" x14ac:dyDescent="0.3">
      <c r="A610" s="38">
        <v>761</v>
      </c>
      <c r="B610" s="38" t="s">
        <v>1702</v>
      </c>
      <c r="C610" s="38" t="s">
        <v>1271</v>
      </c>
    </row>
    <row r="611" spans="1:3" x14ac:dyDescent="0.3">
      <c r="A611" s="38">
        <v>763</v>
      </c>
      <c r="B611" s="38" t="s">
        <v>1703</v>
      </c>
      <c r="C611" s="38" t="s">
        <v>1274</v>
      </c>
    </row>
    <row r="612" spans="1:3" x14ac:dyDescent="0.3">
      <c r="A612" s="38">
        <v>764</v>
      </c>
      <c r="B612" s="38" t="s">
        <v>1704</v>
      </c>
      <c r="C612" s="38" t="s">
        <v>1273</v>
      </c>
    </row>
    <row r="613" spans="1:3" x14ac:dyDescent="0.3">
      <c r="A613" s="38">
        <v>765</v>
      </c>
      <c r="B613" s="38" t="s">
        <v>1705</v>
      </c>
      <c r="C613" s="38" t="s">
        <v>1273</v>
      </c>
    </row>
    <row r="614" spans="1:3" x14ac:dyDescent="0.3">
      <c r="A614" s="38">
        <v>766</v>
      </c>
      <c r="B614" s="38" t="s">
        <v>1706</v>
      </c>
      <c r="C614" s="38" t="s">
        <v>1273</v>
      </c>
    </row>
    <row r="615" spans="1:3" x14ac:dyDescent="0.3">
      <c r="A615" s="38">
        <v>767</v>
      </c>
      <c r="B615" s="38" t="s">
        <v>2345</v>
      </c>
      <c r="C615" s="38" t="s">
        <v>1273</v>
      </c>
    </row>
    <row r="616" spans="1:3" x14ac:dyDescent="0.3">
      <c r="A616" s="38">
        <v>768</v>
      </c>
      <c r="B616" s="38" t="s">
        <v>2319</v>
      </c>
      <c r="C616" s="38" t="s">
        <v>1271</v>
      </c>
    </row>
    <row r="617" spans="1:3" x14ac:dyDescent="0.3">
      <c r="A617" s="38">
        <v>769</v>
      </c>
      <c r="B617" s="38" t="s">
        <v>2187</v>
      </c>
      <c r="C617" s="38" t="s">
        <v>1271</v>
      </c>
    </row>
    <row r="618" spans="1:3" x14ac:dyDescent="0.3">
      <c r="A618" s="38">
        <v>770</v>
      </c>
      <c r="B618" s="38" t="s">
        <v>1707</v>
      </c>
      <c r="C618" s="38" t="s">
        <v>1274</v>
      </c>
    </row>
    <row r="619" spans="1:3" x14ac:dyDescent="0.3">
      <c r="A619" s="38">
        <v>771</v>
      </c>
      <c r="B619" s="38" t="s">
        <v>1708</v>
      </c>
      <c r="C619" s="38" t="s">
        <v>1274</v>
      </c>
    </row>
    <row r="620" spans="1:3" x14ac:dyDescent="0.3">
      <c r="A620" s="38">
        <v>772</v>
      </c>
      <c r="B620" s="38" t="s">
        <v>1709</v>
      </c>
      <c r="C620" s="38" t="s">
        <v>1272</v>
      </c>
    </row>
    <row r="621" spans="1:3" x14ac:dyDescent="0.3">
      <c r="A621" s="38">
        <v>773</v>
      </c>
      <c r="B621" s="38" t="s">
        <v>1710</v>
      </c>
      <c r="C621" s="38" t="s">
        <v>1272</v>
      </c>
    </row>
    <row r="622" spans="1:3" x14ac:dyDescent="0.3">
      <c r="A622" s="38">
        <v>774</v>
      </c>
      <c r="B622" s="38" t="s">
        <v>1711</v>
      </c>
      <c r="C622" s="38" t="s">
        <v>1274</v>
      </c>
    </row>
    <row r="623" spans="1:3" x14ac:dyDescent="0.3">
      <c r="A623" s="38">
        <v>775</v>
      </c>
      <c r="B623" s="38" t="s">
        <v>2353</v>
      </c>
      <c r="C623" s="38" t="s">
        <v>1274</v>
      </c>
    </row>
    <row r="624" spans="1:3" x14ac:dyDescent="0.3">
      <c r="A624" s="38">
        <v>776</v>
      </c>
      <c r="B624" s="38" t="s">
        <v>1712</v>
      </c>
      <c r="C624" s="38" t="s">
        <v>1272</v>
      </c>
    </row>
    <row r="625" spans="1:3" x14ac:dyDescent="0.3">
      <c r="A625" s="38">
        <v>777</v>
      </c>
      <c r="B625" s="38" t="s">
        <v>1713</v>
      </c>
      <c r="C625" s="38" t="s">
        <v>1272</v>
      </c>
    </row>
    <row r="626" spans="1:3" x14ac:dyDescent="0.3">
      <c r="A626" s="38">
        <v>778</v>
      </c>
      <c r="B626" s="38" t="s">
        <v>1714</v>
      </c>
      <c r="C626" s="38" t="s">
        <v>1274</v>
      </c>
    </row>
    <row r="627" spans="1:3" x14ac:dyDescent="0.3">
      <c r="A627" s="38">
        <v>779</v>
      </c>
      <c r="B627" s="38" t="s">
        <v>1715</v>
      </c>
      <c r="C627" s="38" t="s">
        <v>1274</v>
      </c>
    </row>
    <row r="628" spans="1:3" x14ac:dyDescent="0.3">
      <c r="A628" s="38">
        <v>780</v>
      </c>
      <c r="B628" s="38" t="s">
        <v>1716</v>
      </c>
      <c r="C628" s="38" t="s">
        <v>1273</v>
      </c>
    </row>
    <row r="629" spans="1:3" x14ac:dyDescent="0.3">
      <c r="A629" s="38">
        <v>781</v>
      </c>
      <c r="B629" s="38" t="s">
        <v>1717</v>
      </c>
      <c r="C629" s="38" t="s">
        <v>1273</v>
      </c>
    </row>
    <row r="630" spans="1:3" x14ac:dyDescent="0.3">
      <c r="A630" s="38">
        <v>782</v>
      </c>
      <c r="B630" s="38" t="s">
        <v>2322</v>
      </c>
      <c r="C630" s="38" t="s">
        <v>1274</v>
      </c>
    </row>
    <row r="631" spans="1:3" x14ac:dyDescent="0.3">
      <c r="A631" s="38">
        <v>783</v>
      </c>
      <c r="B631" s="38" t="s">
        <v>1718</v>
      </c>
      <c r="C631" s="38" t="s">
        <v>1273</v>
      </c>
    </row>
    <row r="632" spans="1:3" x14ac:dyDescent="0.3">
      <c r="A632" s="38">
        <v>784</v>
      </c>
      <c r="B632" s="38" t="s">
        <v>1719</v>
      </c>
      <c r="C632" s="38" t="s">
        <v>1271</v>
      </c>
    </row>
    <row r="633" spans="1:3" x14ac:dyDescent="0.3">
      <c r="A633" s="38">
        <v>785</v>
      </c>
      <c r="B633" s="38" t="s">
        <v>2363</v>
      </c>
      <c r="C633" s="38" t="s">
        <v>1271</v>
      </c>
    </row>
    <row r="634" spans="1:3" x14ac:dyDescent="0.3">
      <c r="A634" s="38">
        <v>786</v>
      </c>
      <c r="B634" s="38" t="s">
        <v>1720</v>
      </c>
      <c r="C634" s="38" t="s">
        <v>1271</v>
      </c>
    </row>
    <row r="635" spans="1:3" x14ac:dyDescent="0.3">
      <c r="A635" s="38">
        <v>787</v>
      </c>
      <c r="B635" s="38" t="s">
        <v>1721</v>
      </c>
      <c r="C635" s="38" t="s">
        <v>1271</v>
      </c>
    </row>
    <row r="636" spans="1:3" x14ac:dyDescent="0.3">
      <c r="A636" s="38">
        <v>788</v>
      </c>
      <c r="B636" s="38" t="s">
        <v>1722</v>
      </c>
      <c r="C636" s="38" t="s">
        <v>1271</v>
      </c>
    </row>
    <row r="637" spans="1:3" x14ac:dyDescent="0.3">
      <c r="A637" s="38">
        <v>789</v>
      </c>
      <c r="B637" s="38" t="s">
        <v>2188</v>
      </c>
      <c r="C637" s="38" t="s">
        <v>1272</v>
      </c>
    </row>
    <row r="638" spans="1:3" x14ac:dyDescent="0.3">
      <c r="A638" s="38">
        <v>790</v>
      </c>
      <c r="B638" s="38" t="s">
        <v>1723</v>
      </c>
      <c r="C638" s="38" t="s">
        <v>1271</v>
      </c>
    </row>
    <row r="639" spans="1:3" x14ac:dyDescent="0.3">
      <c r="A639" s="38">
        <v>791</v>
      </c>
      <c r="B639" s="38" t="s">
        <v>1724</v>
      </c>
      <c r="C639" s="38" t="s">
        <v>1271</v>
      </c>
    </row>
    <row r="640" spans="1:3" x14ac:dyDescent="0.3">
      <c r="A640" s="38">
        <v>792</v>
      </c>
      <c r="B640" s="38" t="s">
        <v>2189</v>
      </c>
      <c r="C640" s="38" t="s">
        <v>1271</v>
      </c>
    </row>
    <row r="641" spans="1:3" s="69" customFormat="1" x14ac:dyDescent="0.3">
      <c r="A641" s="76">
        <v>793</v>
      </c>
      <c r="B641" s="76" t="s">
        <v>2170</v>
      </c>
      <c r="C641" s="76" t="s">
        <v>1271</v>
      </c>
    </row>
    <row r="642" spans="1:3" x14ac:dyDescent="0.3">
      <c r="A642" s="38">
        <v>794</v>
      </c>
      <c r="B642" s="38" t="s">
        <v>1725</v>
      </c>
      <c r="C642" s="38" t="s">
        <v>1271</v>
      </c>
    </row>
    <row r="643" spans="1:3" x14ac:dyDescent="0.3">
      <c r="A643" s="38">
        <v>795</v>
      </c>
      <c r="B643" s="38" t="s">
        <v>1726</v>
      </c>
      <c r="C643" s="38" t="s">
        <v>1272</v>
      </c>
    </row>
    <row r="644" spans="1:3" x14ac:dyDescent="0.3">
      <c r="A644" s="38">
        <v>796</v>
      </c>
      <c r="B644" s="38" t="s">
        <v>1727</v>
      </c>
      <c r="C644" s="38" t="s">
        <v>1274</v>
      </c>
    </row>
    <row r="645" spans="1:3" x14ac:dyDescent="0.3">
      <c r="A645" s="38">
        <v>797</v>
      </c>
      <c r="B645" s="38" t="s">
        <v>2458</v>
      </c>
      <c r="C645" s="38" t="s">
        <v>1271</v>
      </c>
    </row>
    <row r="646" spans="1:3" x14ac:dyDescent="0.3">
      <c r="A646" s="38">
        <v>798</v>
      </c>
      <c r="B646" s="38" t="s">
        <v>2268</v>
      </c>
      <c r="C646" s="38" t="s">
        <v>1272</v>
      </c>
    </row>
    <row r="647" spans="1:3" x14ac:dyDescent="0.3">
      <c r="A647" s="38">
        <v>799</v>
      </c>
      <c r="B647" s="38" t="s">
        <v>1728</v>
      </c>
      <c r="C647" s="38" t="s">
        <v>1274</v>
      </c>
    </row>
    <row r="648" spans="1:3" x14ac:dyDescent="0.3">
      <c r="A648" s="38">
        <v>800</v>
      </c>
      <c r="B648" s="38" t="s">
        <v>1729</v>
      </c>
      <c r="C648" s="38" t="s">
        <v>1271</v>
      </c>
    </row>
    <row r="649" spans="1:3" x14ac:dyDescent="0.3">
      <c r="A649" s="38">
        <v>801</v>
      </c>
      <c r="B649" s="38" t="s">
        <v>1730</v>
      </c>
      <c r="C649" s="38" t="s">
        <v>1271</v>
      </c>
    </row>
    <row r="650" spans="1:3" x14ac:dyDescent="0.3">
      <c r="A650" s="38">
        <v>802</v>
      </c>
      <c r="B650" s="38" t="s">
        <v>2390</v>
      </c>
      <c r="C650" s="38" t="s">
        <v>1272</v>
      </c>
    </row>
    <row r="651" spans="1:3" x14ac:dyDescent="0.3">
      <c r="A651" s="38">
        <v>803</v>
      </c>
      <c r="B651" s="38" t="s">
        <v>1731</v>
      </c>
      <c r="C651" s="38" t="s">
        <v>1272</v>
      </c>
    </row>
    <row r="652" spans="1:3" x14ac:dyDescent="0.3">
      <c r="A652" s="38">
        <v>804</v>
      </c>
      <c r="B652" s="38" t="s">
        <v>2329</v>
      </c>
      <c r="C652" s="38" t="s">
        <v>1272</v>
      </c>
    </row>
    <row r="653" spans="1:3" x14ac:dyDescent="0.3">
      <c r="A653" s="38">
        <v>805</v>
      </c>
      <c r="B653" s="38" t="s">
        <v>1732</v>
      </c>
      <c r="C653" s="38" t="s">
        <v>1274</v>
      </c>
    </row>
    <row r="654" spans="1:3" x14ac:dyDescent="0.3">
      <c r="A654" s="38">
        <v>806</v>
      </c>
      <c r="B654" s="38" t="s">
        <v>2383</v>
      </c>
      <c r="C654" s="38" t="s">
        <v>1274</v>
      </c>
    </row>
    <row r="655" spans="1:3" x14ac:dyDescent="0.3">
      <c r="A655" s="38">
        <v>807</v>
      </c>
      <c r="B655" s="38" t="s">
        <v>2355</v>
      </c>
      <c r="C655" s="38" t="s">
        <v>1274</v>
      </c>
    </row>
    <row r="656" spans="1:3" x14ac:dyDescent="0.3">
      <c r="A656" s="38">
        <v>808</v>
      </c>
      <c r="B656" s="38" t="s">
        <v>1733</v>
      </c>
      <c r="C656" s="38" t="s">
        <v>1274</v>
      </c>
    </row>
    <row r="657" spans="1:3" x14ac:dyDescent="0.3">
      <c r="A657" s="38">
        <v>809</v>
      </c>
      <c r="B657" s="38" t="s">
        <v>2247</v>
      </c>
      <c r="C657" s="38" t="s">
        <v>1274</v>
      </c>
    </row>
    <row r="658" spans="1:3" x14ac:dyDescent="0.3">
      <c r="A658" s="38">
        <v>810</v>
      </c>
      <c r="B658" s="38" t="s">
        <v>1734</v>
      </c>
      <c r="C658" s="38" t="s">
        <v>1271</v>
      </c>
    </row>
    <row r="659" spans="1:3" x14ac:dyDescent="0.3">
      <c r="A659" s="38">
        <v>811</v>
      </c>
      <c r="B659" s="38" t="s">
        <v>1735</v>
      </c>
      <c r="C659" s="38" t="s">
        <v>1271</v>
      </c>
    </row>
    <row r="660" spans="1:3" x14ac:dyDescent="0.3">
      <c r="A660" s="38">
        <v>812</v>
      </c>
      <c r="B660" s="38" t="s">
        <v>1736</v>
      </c>
      <c r="C660" s="38" t="s">
        <v>1271</v>
      </c>
    </row>
    <row r="661" spans="1:3" x14ac:dyDescent="0.3">
      <c r="A661" s="38">
        <v>813</v>
      </c>
      <c r="B661" s="38" t="s">
        <v>2160</v>
      </c>
      <c r="C661" s="38" t="s">
        <v>1271</v>
      </c>
    </row>
    <row r="662" spans="1:3" x14ac:dyDescent="0.3">
      <c r="A662" s="38">
        <v>815</v>
      </c>
      <c r="B662" s="38" t="s">
        <v>1737</v>
      </c>
      <c r="C662" s="38" t="s">
        <v>1271</v>
      </c>
    </row>
    <row r="663" spans="1:3" x14ac:dyDescent="0.3">
      <c r="A663" s="38">
        <v>816</v>
      </c>
      <c r="B663" s="38" t="s">
        <v>1738</v>
      </c>
      <c r="C663" s="38" t="s">
        <v>1271</v>
      </c>
    </row>
    <row r="664" spans="1:3" x14ac:dyDescent="0.3">
      <c r="A664" s="38">
        <v>817</v>
      </c>
      <c r="B664" s="38" t="s">
        <v>1739</v>
      </c>
      <c r="C664" s="38" t="s">
        <v>1273</v>
      </c>
    </row>
    <row r="665" spans="1:3" x14ac:dyDescent="0.3">
      <c r="A665" s="38">
        <v>818</v>
      </c>
      <c r="B665" s="38" t="s">
        <v>1740</v>
      </c>
      <c r="C665" s="38" t="s">
        <v>1271</v>
      </c>
    </row>
    <row r="666" spans="1:3" x14ac:dyDescent="0.3">
      <c r="A666" s="38">
        <v>819</v>
      </c>
      <c r="B666" s="38" t="s">
        <v>1741</v>
      </c>
      <c r="C666" s="38" t="s">
        <v>1274</v>
      </c>
    </row>
    <row r="667" spans="1:3" x14ac:dyDescent="0.3">
      <c r="A667" s="38">
        <v>821</v>
      </c>
      <c r="B667" s="38" t="s">
        <v>1742</v>
      </c>
      <c r="C667" s="38" t="s">
        <v>1271</v>
      </c>
    </row>
    <row r="668" spans="1:3" x14ac:dyDescent="0.3">
      <c r="A668" s="38">
        <v>822</v>
      </c>
      <c r="B668" s="38" t="s">
        <v>1743</v>
      </c>
      <c r="C668" s="38" t="s">
        <v>1272</v>
      </c>
    </row>
    <row r="669" spans="1:3" x14ac:dyDescent="0.3">
      <c r="A669" s="38">
        <v>823</v>
      </c>
      <c r="B669" s="38" t="s">
        <v>1744</v>
      </c>
      <c r="C669" s="38" t="s">
        <v>1271</v>
      </c>
    </row>
    <row r="670" spans="1:3" x14ac:dyDescent="0.3">
      <c r="A670" s="38">
        <v>824</v>
      </c>
      <c r="B670" s="38" t="s">
        <v>1745</v>
      </c>
      <c r="C670" s="38" t="s">
        <v>1272</v>
      </c>
    </row>
    <row r="671" spans="1:3" x14ac:dyDescent="0.3">
      <c r="A671" s="38">
        <v>825</v>
      </c>
      <c r="B671" s="38" t="s">
        <v>1746</v>
      </c>
      <c r="C671" s="38" t="s">
        <v>1273</v>
      </c>
    </row>
    <row r="672" spans="1:3" x14ac:dyDescent="0.3">
      <c r="A672" s="38">
        <v>826</v>
      </c>
      <c r="B672" s="38" t="s">
        <v>1747</v>
      </c>
      <c r="C672" s="38" t="s">
        <v>1271</v>
      </c>
    </row>
    <row r="673" spans="1:3" x14ac:dyDescent="0.3">
      <c r="A673" s="38">
        <v>827</v>
      </c>
      <c r="B673" s="38" t="s">
        <v>1748</v>
      </c>
      <c r="C673" s="38" t="s">
        <v>1271</v>
      </c>
    </row>
    <row r="674" spans="1:3" x14ac:dyDescent="0.3">
      <c r="A674" s="38">
        <v>828</v>
      </c>
      <c r="B674" s="38" t="s">
        <v>1749</v>
      </c>
      <c r="C674" s="38" t="s">
        <v>1271</v>
      </c>
    </row>
    <row r="675" spans="1:3" x14ac:dyDescent="0.3">
      <c r="A675" s="38">
        <v>829</v>
      </c>
      <c r="B675" s="38" t="s">
        <v>1750</v>
      </c>
      <c r="C675" s="38" t="s">
        <v>1273</v>
      </c>
    </row>
    <row r="676" spans="1:3" x14ac:dyDescent="0.3">
      <c r="A676" s="38">
        <v>830</v>
      </c>
      <c r="B676" s="38" t="s">
        <v>1751</v>
      </c>
      <c r="C676" s="38" t="s">
        <v>1272</v>
      </c>
    </row>
    <row r="677" spans="1:3" x14ac:dyDescent="0.3">
      <c r="A677" s="38">
        <v>831</v>
      </c>
      <c r="B677" s="38" t="s">
        <v>1752</v>
      </c>
      <c r="C677" s="38" t="s">
        <v>1273</v>
      </c>
    </row>
    <row r="678" spans="1:3" x14ac:dyDescent="0.3">
      <c r="A678" s="38">
        <v>832</v>
      </c>
      <c r="B678" s="38" t="s">
        <v>1753</v>
      </c>
      <c r="C678" s="38" t="s">
        <v>1274</v>
      </c>
    </row>
    <row r="679" spans="1:3" x14ac:dyDescent="0.3">
      <c r="A679" s="38">
        <v>833</v>
      </c>
      <c r="B679" s="38" t="s">
        <v>1754</v>
      </c>
      <c r="C679" s="38" t="s">
        <v>1271</v>
      </c>
    </row>
    <row r="680" spans="1:3" x14ac:dyDescent="0.3">
      <c r="A680" s="38">
        <v>834</v>
      </c>
      <c r="B680" s="38" t="s">
        <v>1755</v>
      </c>
      <c r="C680" s="38" t="s">
        <v>1271</v>
      </c>
    </row>
    <row r="681" spans="1:3" x14ac:dyDescent="0.3">
      <c r="A681" s="38">
        <v>835</v>
      </c>
      <c r="B681" s="38" t="s">
        <v>1756</v>
      </c>
      <c r="C681" s="38" t="s">
        <v>1271</v>
      </c>
    </row>
    <row r="682" spans="1:3" x14ac:dyDescent="0.3">
      <c r="A682" s="38">
        <v>836</v>
      </c>
      <c r="B682" s="38" t="s">
        <v>1757</v>
      </c>
      <c r="C682" s="38" t="s">
        <v>1271</v>
      </c>
    </row>
    <row r="683" spans="1:3" x14ac:dyDescent="0.3">
      <c r="A683" s="38">
        <v>837</v>
      </c>
      <c r="B683" s="38" t="s">
        <v>2246</v>
      </c>
      <c r="C683" s="38" t="s">
        <v>1274</v>
      </c>
    </row>
    <row r="684" spans="1:3" x14ac:dyDescent="0.3">
      <c r="A684" s="38">
        <v>838</v>
      </c>
      <c r="B684" s="38" t="s">
        <v>1758</v>
      </c>
      <c r="C684" s="38" t="s">
        <v>1272</v>
      </c>
    </row>
    <row r="685" spans="1:3" x14ac:dyDescent="0.3">
      <c r="A685" s="38">
        <v>839</v>
      </c>
      <c r="B685" s="38" t="s">
        <v>1759</v>
      </c>
      <c r="C685" s="38" t="s">
        <v>1271</v>
      </c>
    </row>
    <row r="686" spans="1:3" x14ac:dyDescent="0.3">
      <c r="A686" s="38">
        <v>840</v>
      </c>
      <c r="B686" s="38" t="s">
        <v>2377</v>
      </c>
      <c r="C686" s="38" t="s">
        <v>1274</v>
      </c>
    </row>
    <row r="687" spans="1:3" x14ac:dyDescent="0.3">
      <c r="A687" s="38">
        <v>841</v>
      </c>
      <c r="B687" s="38" t="s">
        <v>1760</v>
      </c>
      <c r="C687" s="38" t="s">
        <v>1271</v>
      </c>
    </row>
    <row r="688" spans="1:3" x14ac:dyDescent="0.3">
      <c r="A688" s="38">
        <v>842</v>
      </c>
      <c r="B688" s="38" t="s">
        <v>1761</v>
      </c>
      <c r="C688" s="38" t="s">
        <v>1272</v>
      </c>
    </row>
    <row r="689" spans="1:3" x14ac:dyDescent="0.3">
      <c r="A689" s="38">
        <v>843</v>
      </c>
      <c r="B689" s="38" t="s">
        <v>1762</v>
      </c>
      <c r="C689" s="38" t="s">
        <v>1272</v>
      </c>
    </row>
    <row r="690" spans="1:3" x14ac:dyDescent="0.3">
      <c r="A690" s="38">
        <v>844</v>
      </c>
      <c r="B690" s="38" t="s">
        <v>1763</v>
      </c>
      <c r="C690" s="38" t="s">
        <v>1272</v>
      </c>
    </row>
    <row r="691" spans="1:3" x14ac:dyDescent="0.3">
      <c r="A691" s="38">
        <v>845</v>
      </c>
      <c r="B691" s="38" t="s">
        <v>1764</v>
      </c>
      <c r="C691" s="38" t="s">
        <v>1271</v>
      </c>
    </row>
    <row r="692" spans="1:3" x14ac:dyDescent="0.3">
      <c r="A692" s="38">
        <v>849</v>
      </c>
      <c r="B692" s="38" t="s">
        <v>1765</v>
      </c>
      <c r="C692" s="38" t="s">
        <v>1271</v>
      </c>
    </row>
    <row r="693" spans="1:3" x14ac:dyDescent="0.3">
      <c r="A693" s="38">
        <v>850</v>
      </c>
      <c r="B693" s="38" t="s">
        <v>1766</v>
      </c>
      <c r="C693" s="38" t="s">
        <v>1271</v>
      </c>
    </row>
    <row r="694" spans="1:3" x14ac:dyDescent="0.3">
      <c r="A694" s="38">
        <v>851</v>
      </c>
      <c r="B694" s="38" t="s">
        <v>1767</v>
      </c>
      <c r="C694" s="38" t="s">
        <v>1274</v>
      </c>
    </row>
    <row r="695" spans="1:3" x14ac:dyDescent="0.3">
      <c r="A695" s="38">
        <v>852</v>
      </c>
      <c r="B695" s="38" t="s">
        <v>1768</v>
      </c>
      <c r="C695" s="38" t="s">
        <v>1274</v>
      </c>
    </row>
    <row r="696" spans="1:3" x14ac:dyDescent="0.3">
      <c r="A696" s="38">
        <v>853</v>
      </c>
      <c r="B696" s="38" t="s">
        <v>2330</v>
      </c>
      <c r="C696" s="38" t="s">
        <v>1274</v>
      </c>
    </row>
    <row r="697" spans="1:3" x14ac:dyDescent="0.3">
      <c r="A697" s="38">
        <v>854</v>
      </c>
      <c r="B697" s="38" t="s">
        <v>1769</v>
      </c>
      <c r="C697" s="38" t="s">
        <v>1274</v>
      </c>
    </row>
    <row r="698" spans="1:3" x14ac:dyDescent="0.3">
      <c r="A698" s="38">
        <v>855</v>
      </c>
      <c r="B698" s="38" t="s">
        <v>1770</v>
      </c>
      <c r="C698" s="38" t="s">
        <v>1274</v>
      </c>
    </row>
    <row r="699" spans="1:3" x14ac:dyDescent="0.3">
      <c r="A699" s="38">
        <v>856</v>
      </c>
      <c r="B699" s="38" t="s">
        <v>1771</v>
      </c>
      <c r="C699" s="38" t="s">
        <v>1274</v>
      </c>
    </row>
    <row r="700" spans="1:3" x14ac:dyDescent="0.3">
      <c r="A700" s="38">
        <v>857</v>
      </c>
      <c r="B700" s="38" t="s">
        <v>1772</v>
      </c>
      <c r="C700" s="38" t="s">
        <v>1274</v>
      </c>
    </row>
    <row r="701" spans="1:3" x14ac:dyDescent="0.3">
      <c r="A701" s="38">
        <v>858</v>
      </c>
      <c r="B701" s="38" t="s">
        <v>1773</v>
      </c>
      <c r="C701" s="38" t="s">
        <v>1271</v>
      </c>
    </row>
    <row r="702" spans="1:3" x14ac:dyDescent="0.3">
      <c r="A702" s="38">
        <v>859</v>
      </c>
      <c r="B702" s="38" t="s">
        <v>1774</v>
      </c>
      <c r="C702" s="38" t="s">
        <v>1272</v>
      </c>
    </row>
    <row r="703" spans="1:3" x14ac:dyDescent="0.3">
      <c r="A703" s="38">
        <v>860</v>
      </c>
      <c r="B703" s="38" t="s">
        <v>1775</v>
      </c>
      <c r="C703" s="38" t="s">
        <v>1271</v>
      </c>
    </row>
    <row r="704" spans="1:3" x14ac:dyDescent="0.3">
      <c r="A704" s="38">
        <v>861</v>
      </c>
      <c r="B704" s="38" t="s">
        <v>1776</v>
      </c>
      <c r="C704" s="38" t="s">
        <v>1271</v>
      </c>
    </row>
    <row r="705" spans="1:3" x14ac:dyDescent="0.3">
      <c r="A705" s="38">
        <v>862</v>
      </c>
      <c r="B705" s="38" t="s">
        <v>2346</v>
      </c>
      <c r="C705" s="38" t="s">
        <v>1274</v>
      </c>
    </row>
    <row r="706" spans="1:3" x14ac:dyDescent="0.3">
      <c r="A706" s="38">
        <v>863</v>
      </c>
      <c r="B706" s="38" t="s">
        <v>1777</v>
      </c>
      <c r="C706" s="38" t="s">
        <v>1271</v>
      </c>
    </row>
    <row r="707" spans="1:3" x14ac:dyDescent="0.3">
      <c r="A707" s="38">
        <v>864</v>
      </c>
      <c r="B707" s="38" t="s">
        <v>1778</v>
      </c>
      <c r="C707" s="38" t="s">
        <v>1274</v>
      </c>
    </row>
    <row r="708" spans="1:3" x14ac:dyDescent="0.3">
      <c r="A708" s="38">
        <v>865</v>
      </c>
      <c r="B708" s="38" t="s">
        <v>1779</v>
      </c>
      <c r="C708" s="38" t="s">
        <v>1271</v>
      </c>
    </row>
    <row r="709" spans="1:3" x14ac:dyDescent="0.3">
      <c r="A709" s="38">
        <v>866</v>
      </c>
      <c r="B709" s="38" t="s">
        <v>1780</v>
      </c>
      <c r="C709" s="38" t="s">
        <v>1271</v>
      </c>
    </row>
    <row r="710" spans="1:3" x14ac:dyDescent="0.3">
      <c r="A710" s="38">
        <v>867</v>
      </c>
      <c r="B710" s="38" t="s">
        <v>1781</v>
      </c>
      <c r="C710" s="38" t="s">
        <v>1272</v>
      </c>
    </row>
    <row r="711" spans="1:3" x14ac:dyDescent="0.3">
      <c r="A711" s="38">
        <v>868</v>
      </c>
      <c r="B711" s="38" t="s">
        <v>1782</v>
      </c>
      <c r="C711" s="38" t="s">
        <v>1271</v>
      </c>
    </row>
    <row r="712" spans="1:3" x14ac:dyDescent="0.3">
      <c r="A712" s="38">
        <v>869</v>
      </c>
      <c r="B712" s="38" t="s">
        <v>1783</v>
      </c>
      <c r="C712" s="38" t="s">
        <v>1274</v>
      </c>
    </row>
    <row r="713" spans="1:3" x14ac:dyDescent="0.3">
      <c r="A713" s="38">
        <v>870</v>
      </c>
      <c r="B713" s="38" t="s">
        <v>1784</v>
      </c>
      <c r="C713" s="38" t="s">
        <v>1273</v>
      </c>
    </row>
    <row r="714" spans="1:3" x14ac:dyDescent="0.3">
      <c r="A714" s="38">
        <v>871</v>
      </c>
      <c r="B714" s="38" t="s">
        <v>2190</v>
      </c>
      <c r="C714" s="38" t="s">
        <v>1273</v>
      </c>
    </row>
    <row r="715" spans="1:3" x14ac:dyDescent="0.3">
      <c r="A715" s="38">
        <v>872</v>
      </c>
      <c r="B715" s="38" t="s">
        <v>1785</v>
      </c>
      <c r="C715" s="38" t="s">
        <v>1274</v>
      </c>
    </row>
    <row r="716" spans="1:3" x14ac:dyDescent="0.3">
      <c r="A716" s="38">
        <v>873</v>
      </c>
      <c r="B716" s="38" t="s">
        <v>1786</v>
      </c>
      <c r="C716" s="38" t="s">
        <v>1273</v>
      </c>
    </row>
    <row r="717" spans="1:3" x14ac:dyDescent="0.3">
      <c r="A717" s="38">
        <v>874</v>
      </c>
      <c r="B717" s="38" t="s">
        <v>1787</v>
      </c>
      <c r="C717" s="38" t="s">
        <v>1274</v>
      </c>
    </row>
    <row r="718" spans="1:3" x14ac:dyDescent="0.3">
      <c r="A718" s="38">
        <v>875</v>
      </c>
      <c r="B718" s="38" t="s">
        <v>2267</v>
      </c>
      <c r="C718" s="38" t="s">
        <v>1271</v>
      </c>
    </row>
    <row r="719" spans="1:3" x14ac:dyDescent="0.3">
      <c r="A719" s="38">
        <v>876</v>
      </c>
      <c r="B719" s="38" t="s">
        <v>1788</v>
      </c>
      <c r="C719" s="38" t="s">
        <v>1271</v>
      </c>
    </row>
    <row r="720" spans="1:3" x14ac:dyDescent="0.3">
      <c r="A720" s="38">
        <v>877</v>
      </c>
      <c r="B720" s="38" t="s">
        <v>1789</v>
      </c>
      <c r="C720" s="38" t="s">
        <v>1274</v>
      </c>
    </row>
    <row r="721" spans="1:3" x14ac:dyDescent="0.3">
      <c r="A721" s="38">
        <v>878</v>
      </c>
      <c r="B721" s="38" t="s">
        <v>2155</v>
      </c>
      <c r="C721" s="38" t="s">
        <v>1274</v>
      </c>
    </row>
    <row r="722" spans="1:3" x14ac:dyDescent="0.3">
      <c r="A722" s="38">
        <v>879</v>
      </c>
      <c r="B722" s="38" t="s">
        <v>1790</v>
      </c>
      <c r="C722" s="38" t="s">
        <v>1271</v>
      </c>
    </row>
    <row r="723" spans="1:3" x14ac:dyDescent="0.3">
      <c r="A723" s="38">
        <v>880</v>
      </c>
      <c r="B723" s="38" t="s">
        <v>2395</v>
      </c>
      <c r="C723" s="38" t="s">
        <v>1273</v>
      </c>
    </row>
    <row r="724" spans="1:3" x14ac:dyDescent="0.3">
      <c r="A724" s="38">
        <v>881</v>
      </c>
      <c r="B724" s="38" t="s">
        <v>1791</v>
      </c>
      <c r="C724" s="38" t="s">
        <v>1273</v>
      </c>
    </row>
    <row r="725" spans="1:3" x14ac:dyDescent="0.3">
      <c r="A725" s="38">
        <v>882</v>
      </c>
      <c r="B725" s="38" t="s">
        <v>1792</v>
      </c>
      <c r="C725" s="38" t="s">
        <v>1274</v>
      </c>
    </row>
    <row r="726" spans="1:3" x14ac:dyDescent="0.3">
      <c r="A726" s="38">
        <v>883</v>
      </c>
      <c r="B726" s="38" t="s">
        <v>1793</v>
      </c>
      <c r="C726" s="38" t="s">
        <v>1271</v>
      </c>
    </row>
    <row r="727" spans="1:3" x14ac:dyDescent="0.3">
      <c r="A727" s="38">
        <v>884</v>
      </c>
      <c r="B727" s="38" t="s">
        <v>1794</v>
      </c>
      <c r="C727" s="38" t="s">
        <v>1271</v>
      </c>
    </row>
    <row r="728" spans="1:3" x14ac:dyDescent="0.3">
      <c r="A728" s="38">
        <v>885</v>
      </c>
      <c r="B728" s="38" t="s">
        <v>1795</v>
      </c>
      <c r="C728" s="38" t="s">
        <v>1273</v>
      </c>
    </row>
    <row r="729" spans="1:3" x14ac:dyDescent="0.3">
      <c r="A729" s="38">
        <v>886</v>
      </c>
      <c r="B729" s="38" t="s">
        <v>1796</v>
      </c>
      <c r="C729" s="38" t="s">
        <v>1274</v>
      </c>
    </row>
    <row r="730" spans="1:3" x14ac:dyDescent="0.3">
      <c r="A730" s="38">
        <v>887</v>
      </c>
      <c r="B730" s="38" t="s">
        <v>2365</v>
      </c>
      <c r="C730" s="38" t="s">
        <v>1271</v>
      </c>
    </row>
    <row r="731" spans="1:3" x14ac:dyDescent="0.3">
      <c r="A731" s="38">
        <v>888</v>
      </c>
      <c r="B731" s="38" t="s">
        <v>2264</v>
      </c>
      <c r="C731" s="38" t="s">
        <v>1274</v>
      </c>
    </row>
    <row r="732" spans="1:3" x14ac:dyDescent="0.3">
      <c r="A732" s="38">
        <v>889</v>
      </c>
      <c r="B732" s="38" t="s">
        <v>2245</v>
      </c>
      <c r="C732" s="38" t="s">
        <v>1271</v>
      </c>
    </row>
    <row r="733" spans="1:3" x14ac:dyDescent="0.3">
      <c r="A733" s="38">
        <v>890</v>
      </c>
      <c r="B733" s="38" t="s">
        <v>1797</v>
      </c>
      <c r="C733" s="38" t="s">
        <v>1273</v>
      </c>
    </row>
    <row r="734" spans="1:3" x14ac:dyDescent="0.3">
      <c r="A734" s="38">
        <v>891</v>
      </c>
      <c r="B734" s="38" t="s">
        <v>1798</v>
      </c>
      <c r="C734" s="38" t="s">
        <v>1273</v>
      </c>
    </row>
    <row r="735" spans="1:3" x14ac:dyDescent="0.3">
      <c r="A735" s="38">
        <v>892</v>
      </c>
      <c r="B735" s="38" t="s">
        <v>1799</v>
      </c>
      <c r="C735" s="38" t="s">
        <v>1271</v>
      </c>
    </row>
    <row r="736" spans="1:3" x14ac:dyDescent="0.3">
      <c r="A736" s="38">
        <v>893</v>
      </c>
      <c r="B736" s="38" t="s">
        <v>1800</v>
      </c>
      <c r="C736" s="38" t="s">
        <v>1272</v>
      </c>
    </row>
    <row r="737" spans="1:3" x14ac:dyDescent="0.3">
      <c r="A737" s="38">
        <v>894</v>
      </c>
      <c r="B737" s="38" t="s">
        <v>2144</v>
      </c>
      <c r="C737" s="38" t="s">
        <v>1274</v>
      </c>
    </row>
    <row r="738" spans="1:3" x14ac:dyDescent="0.3">
      <c r="A738" s="38">
        <v>895</v>
      </c>
      <c r="B738" s="38" t="s">
        <v>2378</v>
      </c>
      <c r="C738" s="38" t="s">
        <v>1274</v>
      </c>
    </row>
    <row r="739" spans="1:3" x14ac:dyDescent="0.3">
      <c r="A739" s="38">
        <v>896</v>
      </c>
      <c r="B739" s="38" t="s">
        <v>1801</v>
      </c>
      <c r="C739" s="38" t="s">
        <v>1271</v>
      </c>
    </row>
    <row r="740" spans="1:3" x14ac:dyDescent="0.3">
      <c r="A740" s="38">
        <v>897</v>
      </c>
      <c r="B740" s="38" t="s">
        <v>1802</v>
      </c>
      <c r="C740" s="38" t="s">
        <v>1271</v>
      </c>
    </row>
    <row r="741" spans="1:3" x14ac:dyDescent="0.3">
      <c r="A741" s="38">
        <v>899</v>
      </c>
      <c r="B741" s="38" t="s">
        <v>1803</v>
      </c>
      <c r="C741" s="38" t="s">
        <v>1272</v>
      </c>
    </row>
    <row r="742" spans="1:3" x14ac:dyDescent="0.3">
      <c r="A742" s="38">
        <v>900</v>
      </c>
      <c r="B742" s="38" t="s">
        <v>1804</v>
      </c>
      <c r="C742" s="38" t="s">
        <v>1271</v>
      </c>
    </row>
    <row r="743" spans="1:3" x14ac:dyDescent="0.3">
      <c r="A743" s="38">
        <v>901</v>
      </c>
      <c r="B743" s="38" t="s">
        <v>1805</v>
      </c>
      <c r="C743" s="38" t="s">
        <v>1271</v>
      </c>
    </row>
    <row r="744" spans="1:3" x14ac:dyDescent="0.3">
      <c r="A744" s="38">
        <v>902</v>
      </c>
      <c r="B744" s="38" t="s">
        <v>1806</v>
      </c>
      <c r="C744" s="38" t="s">
        <v>1271</v>
      </c>
    </row>
    <row r="745" spans="1:3" x14ac:dyDescent="0.3">
      <c r="A745" s="38">
        <v>903</v>
      </c>
      <c r="B745" s="38" t="s">
        <v>1807</v>
      </c>
      <c r="C745" s="38" t="s">
        <v>1274</v>
      </c>
    </row>
    <row r="746" spans="1:3" x14ac:dyDescent="0.3">
      <c r="A746" s="38">
        <v>904</v>
      </c>
      <c r="B746" s="38" t="s">
        <v>1808</v>
      </c>
      <c r="C746" s="38" t="s">
        <v>1271</v>
      </c>
    </row>
    <row r="747" spans="1:3" x14ac:dyDescent="0.3">
      <c r="A747" s="38">
        <v>905</v>
      </c>
      <c r="B747" s="38" t="s">
        <v>1809</v>
      </c>
      <c r="C747" s="38" t="s">
        <v>1274</v>
      </c>
    </row>
    <row r="748" spans="1:3" x14ac:dyDescent="0.3">
      <c r="A748" s="38">
        <v>906</v>
      </c>
      <c r="B748" s="38" t="s">
        <v>1810</v>
      </c>
      <c r="C748" s="38" t="s">
        <v>1271</v>
      </c>
    </row>
    <row r="749" spans="1:3" x14ac:dyDescent="0.3">
      <c r="A749" s="38">
        <v>907</v>
      </c>
      <c r="B749" s="38" t="s">
        <v>1811</v>
      </c>
      <c r="C749" s="38" t="s">
        <v>1271</v>
      </c>
    </row>
    <row r="750" spans="1:3" x14ac:dyDescent="0.3">
      <c r="A750" s="38">
        <v>908</v>
      </c>
      <c r="B750" s="38" t="s">
        <v>1812</v>
      </c>
      <c r="C750" s="38" t="s">
        <v>1271</v>
      </c>
    </row>
    <row r="751" spans="1:3" x14ac:dyDescent="0.3">
      <c r="A751" s="38">
        <v>909</v>
      </c>
      <c r="B751" s="38" t="s">
        <v>1813</v>
      </c>
      <c r="C751" s="38" t="s">
        <v>1271</v>
      </c>
    </row>
    <row r="752" spans="1:3" x14ac:dyDescent="0.3">
      <c r="A752" s="38">
        <v>910</v>
      </c>
      <c r="B752" s="38" t="s">
        <v>1814</v>
      </c>
      <c r="C752" s="38" t="s">
        <v>1274</v>
      </c>
    </row>
    <row r="753" spans="1:3" x14ac:dyDescent="0.3">
      <c r="A753" s="38">
        <v>911</v>
      </c>
      <c r="B753" s="38" t="s">
        <v>1815</v>
      </c>
      <c r="C753" s="38" t="s">
        <v>1271</v>
      </c>
    </row>
    <row r="754" spans="1:3" x14ac:dyDescent="0.3">
      <c r="A754" s="38">
        <v>912</v>
      </c>
      <c r="B754" s="38" t="s">
        <v>1816</v>
      </c>
      <c r="C754" s="38" t="s">
        <v>1272</v>
      </c>
    </row>
    <row r="755" spans="1:3" x14ac:dyDescent="0.3">
      <c r="A755" s="38">
        <v>913</v>
      </c>
      <c r="B755" s="38" t="s">
        <v>1817</v>
      </c>
      <c r="C755" s="38" t="s">
        <v>1271</v>
      </c>
    </row>
    <row r="756" spans="1:3" x14ac:dyDescent="0.3">
      <c r="A756" s="38">
        <v>914</v>
      </c>
      <c r="B756" s="38" t="s">
        <v>1818</v>
      </c>
      <c r="C756" s="38" t="s">
        <v>1271</v>
      </c>
    </row>
    <row r="757" spans="1:3" x14ac:dyDescent="0.3">
      <c r="A757" s="38">
        <v>915</v>
      </c>
      <c r="B757" s="38" t="s">
        <v>1819</v>
      </c>
      <c r="C757" s="38" t="s">
        <v>1271</v>
      </c>
    </row>
    <row r="758" spans="1:3" x14ac:dyDescent="0.3">
      <c r="A758" s="38">
        <v>916</v>
      </c>
      <c r="B758" s="38" t="s">
        <v>1820</v>
      </c>
      <c r="C758" s="38" t="s">
        <v>1271</v>
      </c>
    </row>
    <row r="759" spans="1:3" x14ac:dyDescent="0.3">
      <c r="A759" s="38">
        <v>917</v>
      </c>
      <c r="B759" s="38" t="s">
        <v>1821</v>
      </c>
      <c r="C759" s="38" t="s">
        <v>1271</v>
      </c>
    </row>
    <row r="760" spans="1:3" x14ac:dyDescent="0.3">
      <c r="A760" s="38">
        <v>918</v>
      </c>
      <c r="B760" s="38" t="s">
        <v>1822</v>
      </c>
      <c r="C760" s="38" t="s">
        <v>1271</v>
      </c>
    </row>
    <row r="761" spans="1:3" x14ac:dyDescent="0.3">
      <c r="A761" s="38">
        <v>919</v>
      </c>
      <c r="B761" s="38" t="s">
        <v>2352</v>
      </c>
      <c r="C761" s="38" t="s">
        <v>1271</v>
      </c>
    </row>
    <row r="762" spans="1:3" x14ac:dyDescent="0.3">
      <c r="A762" s="38">
        <v>921</v>
      </c>
      <c r="B762" s="38" t="s">
        <v>1823</v>
      </c>
      <c r="C762" s="38" t="s">
        <v>1274</v>
      </c>
    </row>
    <row r="763" spans="1:3" x14ac:dyDescent="0.3">
      <c r="A763" s="38">
        <v>923</v>
      </c>
      <c r="B763" s="38" t="s">
        <v>1824</v>
      </c>
      <c r="C763" s="38" t="s">
        <v>1272</v>
      </c>
    </row>
    <row r="764" spans="1:3" x14ac:dyDescent="0.3">
      <c r="A764" s="38">
        <v>924</v>
      </c>
      <c r="B764" s="38" t="s">
        <v>2354</v>
      </c>
      <c r="C764" s="38" t="s">
        <v>1274</v>
      </c>
    </row>
    <row r="765" spans="1:3" x14ac:dyDescent="0.3">
      <c r="A765" s="38">
        <v>925</v>
      </c>
      <c r="B765" s="38" t="s">
        <v>1825</v>
      </c>
      <c r="C765" s="38" t="s">
        <v>1271</v>
      </c>
    </row>
    <row r="766" spans="1:3" x14ac:dyDescent="0.3">
      <c r="A766" s="38">
        <v>926</v>
      </c>
      <c r="B766" s="38" t="s">
        <v>2348</v>
      </c>
      <c r="C766" s="38" t="s">
        <v>1274</v>
      </c>
    </row>
    <row r="767" spans="1:3" x14ac:dyDescent="0.3">
      <c r="A767" s="38">
        <v>927</v>
      </c>
      <c r="B767" s="38" t="s">
        <v>2266</v>
      </c>
      <c r="C767" s="38" t="s">
        <v>1271</v>
      </c>
    </row>
    <row r="768" spans="1:3" x14ac:dyDescent="0.3">
      <c r="A768" s="38">
        <v>928</v>
      </c>
      <c r="B768" s="38" t="s">
        <v>1915</v>
      </c>
      <c r="C768" s="38" t="s">
        <v>1274</v>
      </c>
    </row>
    <row r="769" spans="1:3" x14ac:dyDescent="0.3">
      <c r="A769" s="38">
        <v>929</v>
      </c>
      <c r="B769" s="38" t="s">
        <v>1926</v>
      </c>
      <c r="C769" s="38" t="s">
        <v>1271</v>
      </c>
    </row>
    <row r="770" spans="1:3" x14ac:dyDescent="0.3">
      <c r="A770" s="38">
        <v>930</v>
      </c>
      <c r="B770" s="38" t="s">
        <v>1921</v>
      </c>
      <c r="C770" s="38" t="s">
        <v>1271</v>
      </c>
    </row>
    <row r="771" spans="1:3" x14ac:dyDescent="0.3">
      <c r="A771" s="38">
        <v>931</v>
      </c>
      <c r="B771" s="38" t="s">
        <v>1826</v>
      </c>
      <c r="C771" s="38" t="s">
        <v>1271</v>
      </c>
    </row>
    <row r="772" spans="1:3" x14ac:dyDescent="0.3">
      <c r="A772" s="38">
        <v>932</v>
      </c>
      <c r="B772" s="38" t="s">
        <v>1827</v>
      </c>
      <c r="C772" s="38" t="s">
        <v>1271</v>
      </c>
    </row>
    <row r="773" spans="1:3" x14ac:dyDescent="0.3">
      <c r="A773" s="38">
        <v>933</v>
      </c>
      <c r="B773" s="38" t="s">
        <v>1945</v>
      </c>
      <c r="C773" s="38" t="s">
        <v>1272</v>
      </c>
    </row>
    <row r="774" spans="1:3" x14ac:dyDescent="0.3">
      <c r="A774" s="38">
        <v>934</v>
      </c>
      <c r="B774" s="38" t="s">
        <v>1905</v>
      </c>
      <c r="C774" s="38" t="s">
        <v>1272</v>
      </c>
    </row>
    <row r="775" spans="1:3" x14ac:dyDescent="0.3">
      <c r="A775" s="38">
        <v>935</v>
      </c>
      <c r="B775" s="38" t="s">
        <v>1828</v>
      </c>
      <c r="C775" s="38" t="s">
        <v>1271</v>
      </c>
    </row>
    <row r="776" spans="1:3" x14ac:dyDescent="0.3">
      <c r="A776" s="38">
        <v>936</v>
      </c>
      <c r="B776" s="38" t="s">
        <v>1829</v>
      </c>
      <c r="C776" s="38" t="s">
        <v>1274</v>
      </c>
    </row>
    <row r="777" spans="1:3" x14ac:dyDescent="0.3">
      <c r="A777" s="38">
        <v>937</v>
      </c>
      <c r="B777" s="38" t="s">
        <v>1830</v>
      </c>
      <c r="C777" s="38" t="s">
        <v>1274</v>
      </c>
    </row>
    <row r="778" spans="1:3" x14ac:dyDescent="0.3">
      <c r="A778" s="38">
        <v>938</v>
      </c>
      <c r="B778" s="38" t="s">
        <v>1831</v>
      </c>
      <c r="C778" s="38" t="s">
        <v>1271</v>
      </c>
    </row>
    <row r="779" spans="1:3" x14ac:dyDescent="0.3">
      <c r="A779" s="38">
        <v>939</v>
      </c>
      <c r="B779" s="38" t="s">
        <v>1832</v>
      </c>
      <c r="C779" s="38" t="s">
        <v>1271</v>
      </c>
    </row>
    <row r="780" spans="1:3" x14ac:dyDescent="0.3">
      <c r="A780" s="38">
        <v>940</v>
      </c>
      <c r="B780" s="38" t="s">
        <v>2375</v>
      </c>
      <c r="C780" s="38" t="s">
        <v>1274</v>
      </c>
    </row>
    <row r="781" spans="1:3" x14ac:dyDescent="0.3">
      <c r="A781" s="38">
        <v>941</v>
      </c>
      <c r="B781" s="38" t="s">
        <v>1833</v>
      </c>
      <c r="C781" s="38" t="s">
        <v>1274</v>
      </c>
    </row>
    <row r="782" spans="1:3" x14ac:dyDescent="0.3">
      <c r="A782" s="38">
        <v>942</v>
      </c>
      <c r="B782" s="38" t="s">
        <v>1834</v>
      </c>
      <c r="C782" s="38" t="s">
        <v>1274</v>
      </c>
    </row>
    <row r="783" spans="1:3" x14ac:dyDescent="0.3">
      <c r="A783" s="38">
        <v>943</v>
      </c>
      <c r="B783" s="38" t="s">
        <v>1835</v>
      </c>
      <c r="C783" s="38" t="s">
        <v>1271</v>
      </c>
    </row>
    <row r="784" spans="1:3" x14ac:dyDescent="0.3">
      <c r="A784" s="38">
        <v>944</v>
      </c>
      <c r="B784" s="38" t="s">
        <v>1836</v>
      </c>
      <c r="C784" s="38" t="s">
        <v>1274</v>
      </c>
    </row>
    <row r="785" spans="1:3" x14ac:dyDescent="0.3">
      <c r="A785" s="38">
        <v>945</v>
      </c>
      <c r="B785" s="38" t="s">
        <v>1837</v>
      </c>
      <c r="C785" s="38" t="s">
        <v>1272</v>
      </c>
    </row>
    <row r="786" spans="1:3" x14ac:dyDescent="0.3">
      <c r="A786" s="38">
        <v>946</v>
      </c>
      <c r="B786" s="38" t="s">
        <v>1838</v>
      </c>
      <c r="C786" s="38" t="s">
        <v>1271</v>
      </c>
    </row>
    <row r="787" spans="1:3" x14ac:dyDescent="0.3">
      <c r="A787" s="38">
        <v>947</v>
      </c>
      <c r="B787" s="38" t="s">
        <v>1839</v>
      </c>
      <c r="C787" s="38" t="s">
        <v>1271</v>
      </c>
    </row>
    <row r="788" spans="1:3" x14ac:dyDescent="0.3">
      <c r="A788" s="38">
        <v>948</v>
      </c>
      <c r="B788" s="38" t="s">
        <v>1840</v>
      </c>
      <c r="C788" s="38" t="s">
        <v>1274</v>
      </c>
    </row>
    <row r="789" spans="1:3" x14ac:dyDescent="0.3">
      <c r="A789" s="38">
        <v>949</v>
      </c>
      <c r="B789" s="38" t="s">
        <v>1841</v>
      </c>
      <c r="C789" s="38" t="s">
        <v>1271</v>
      </c>
    </row>
    <row r="790" spans="1:3" x14ac:dyDescent="0.3">
      <c r="A790" s="38">
        <v>950</v>
      </c>
      <c r="B790" s="38" t="s">
        <v>1842</v>
      </c>
      <c r="C790" s="38" t="s">
        <v>1274</v>
      </c>
    </row>
    <row r="791" spans="1:3" x14ac:dyDescent="0.3">
      <c r="A791" s="38">
        <v>951</v>
      </c>
      <c r="B791" s="38" t="s">
        <v>1843</v>
      </c>
      <c r="C791" s="38" t="s">
        <v>1271</v>
      </c>
    </row>
    <row r="792" spans="1:3" x14ac:dyDescent="0.3">
      <c r="A792" s="38">
        <v>952</v>
      </c>
      <c r="B792" s="38" t="s">
        <v>1844</v>
      </c>
      <c r="C792" s="38" t="s">
        <v>1271</v>
      </c>
    </row>
    <row r="793" spans="1:3" x14ac:dyDescent="0.3">
      <c r="A793" s="38">
        <v>953</v>
      </c>
      <c r="B793" s="38" t="s">
        <v>1845</v>
      </c>
      <c r="C793" s="38" t="s">
        <v>1271</v>
      </c>
    </row>
    <row r="794" spans="1:3" x14ac:dyDescent="0.3">
      <c r="A794" s="38">
        <v>954</v>
      </c>
      <c r="B794" s="38" t="s">
        <v>1846</v>
      </c>
      <c r="C794" s="38" t="s">
        <v>1274</v>
      </c>
    </row>
    <row r="795" spans="1:3" x14ac:dyDescent="0.3">
      <c r="A795" s="38">
        <v>955</v>
      </c>
      <c r="B795" s="38" t="s">
        <v>1847</v>
      </c>
      <c r="C795" s="38" t="s">
        <v>1271</v>
      </c>
    </row>
    <row r="796" spans="1:3" x14ac:dyDescent="0.3">
      <c r="A796" s="38">
        <v>956</v>
      </c>
      <c r="B796" s="38" t="s">
        <v>2396</v>
      </c>
      <c r="C796" s="38" t="s">
        <v>1274</v>
      </c>
    </row>
    <row r="797" spans="1:3" x14ac:dyDescent="0.3">
      <c r="A797" s="38">
        <v>957</v>
      </c>
      <c r="B797" s="38" t="s">
        <v>1848</v>
      </c>
      <c r="C797" s="38" t="s">
        <v>1271</v>
      </c>
    </row>
    <row r="798" spans="1:3" x14ac:dyDescent="0.3">
      <c r="A798" s="38">
        <v>958</v>
      </c>
      <c r="B798" s="38" t="s">
        <v>1849</v>
      </c>
      <c r="C798" s="38" t="s">
        <v>1271</v>
      </c>
    </row>
    <row r="799" spans="1:3" x14ac:dyDescent="0.3">
      <c r="A799" s="38">
        <v>959</v>
      </c>
      <c r="B799" s="38" t="s">
        <v>2265</v>
      </c>
      <c r="C799" s="38" t="s">
        <v>1272</v>
      </c>
    </row>
    <row r="800" spans="1:3" x14ac:dyDescent="0.3">
      <c r="A800" s="38">
        <v>960</v>
      </c>
      <c r="B800" s="38" t="s">
        <v>1850</v>
      </c>
      <c r="C800" s="38" t="s">
        <v>1273</v>
      </c>
    </row>
    <row r="801" spans="1:3" x14ac:dyDescent="0.3">
      <c r="A801" s="38">
        <v>961</v>
      </c>
      <c r="B801" s="38" t="s">
        <v>1851</v>
      </c>
      <c r="C801" s="38" t="s">
        <v>1271</v>
      </c>
    </row>
    <row r="802" spans="1:3" x14ac:dyDescent="0.3">
      <c r="A802" s="38">
        <v>962</v>
      </c>
      <c r="B802" s="38" t="s">
        <v>1852</v>
      </c>
      <c r="C802" s="38" t="s">
        <v>1273</v>
      </c>
    </row>
    <row r="803" spans="1:3" x14ac:dyDescent="0.3">
      <c r="A803" s="38">
        <v>963</v>
      </c>
      <c r="B803" s="38" t="s">
        <v>1853</v>
      </c>
      <c r="C803" s="38" t="s">
        <v>1272</v>
      </c>
    </row>
    <row r="804" spans="1:3" x14ac:dyDescent="0.3">
      <c r="A804" s="38">
        <v>964</v>
      </c>
      <c r="B804" s="38" t="s">
        <v>1854</v>
      </c>
      <c r="C804" s="38" t="s">
        <v>1274</v>
      </c>
    </row>
    <row r="805" spans="1:3" x14ac:dyDescent="0.3">
      <c r="A805" s="38">
        <v>965</v>
      </c>
      <c r="B805" s="38" t="s">
        <v>2280</v>
      </c>
      <c r="C805" s="38" t="s">
        <v>1274</v>
      </c>
    </row>
    <row r="806" spans="1:3" x14ac:dyDescent="0.3">
      <c r="A806" s="38">
        <v>966</v>
      </c>
      <c r="B806" s="38" t="s">
        <v>2141</v>
      </c>
      <c r="C806" s="38" t="s">
        <v>1271</v>
      </c>
    </row>
    <row r="807" spans="1:3" x14ac:dyDescent="0.3">
      <c r="A807" s="38">
        <v>967</v>
      </c>
      <c r="B807" s="38" t="s">
        <v>1855</v>
      </c>
      <c r="C807" s="38" t="s">
        <v>1271</v>
      </c>
    </row>
    <row r="808" spans="1:3" x14ac:dyDescent="0.3">
      <c r="A808" s="38">
        <v>968</v>
      </c>
      <c r="B808" s="38" t="s">
        <v>1856</v>
      </c>
      <c r="C808" s="38" t="s">
        <v>1273</v>
      </c>
    </row>
    <row r="809" spans="1:3" x14ac:dyDescent="0.3">
      <c r="A809" s="38">
        <v>969</v>
      </c>
      <c r="B809" s="38" t="s">
        <v>1857</v>
      </c>
      <c r="C809" s="38" t="s">
        <v>1274</v>
      </c>
    </row>
    <row r="810" spans="1:3" x14ac:dyDescent="0.3">
      <c r="A810" s="38">
        <v>970</v>
      </c>
      <c r="B810" s="38" t="s">
        <v>2364</v>
      </c>
      <c r="C810" s="38" t="s">
        <v>1271</v>
      </c>
    </row>
    <row r="811" spans="1:3" x14ac:dyDescent="0.3">
      <c r="A811" s="38">
        <v>971</v>
      </c>
      <c r="B811" s="38" t="s">
        <v>1858</v>
      </c>
      <c r="C811" s="38" t="s">
        <v>1271</v>
      </c>
    </row>
    <row r="812" spans="1:3" x14ac:dyDescent="0.3">
      <c r="A812" s="38">
        <v>972</v>
      </c>
      <c r="B812" s="38" t="s">
        <v>1859</v>
      </c>
      <c r="C812" s="38" t="s">
        <v>1271</v>
      </c>
    </row>
    <row r="813" spans="1:3" x14ac:dyDescent="0.3">
      <c r="A813" s="38">
        <v>973</v>
      </c>
      <c r="B813" s="38" t="s">
        <v>1860</v>
      </c>
      <c r="C813" s="38" t="s">
        <v>1271</v>
      </c>
    </row>
    <row r="814" spans="1:3" x14ac:dyDescent="0.3">
      <c r="A814" s="38">
        <v>974</v>
      </c>
      <c r="B814" s="38" t="s">
        <v>1861</v>
      </c>
      <c r="C814" s="38" t="s">
        <v>1271</v>
      </c>
    </row>
    <row r="815" spans="1:3" x14ac:dyDescent="0.3">
      <c r="A815" s="38">
        <v>976</v>
      </c>
      <c r="B815" s="38" t="s">
        <v>1862</v>
      </c>
      <c r="C815" s="38" t="s">
        <v>1271</v>
      </c>
    </row>
    <row r="816" spans="1:3" x14ac:dyDescent="0.3">
      <c r="A816" s="38">
        <v>977</v>
      </c>
      <c r="B816" s="38" t="s">
        <v>1896</v>
      </c>
      <c r="C816" s="38" t="s">
        <v>1271</v>
      </c>
    </row>
    <row r="817" spans="1:3" x14ac:dyDescent="0.3">
      <c r="A817" s="38">
        <v>978</v>
      </c>
      <c r="B817" s="38" t="s">
        <v>1863</v>
      </c>
      <c r="C817" s="38" t="s">
        <v>1271</v>
      </c>
    </row>
    <row r="818" spans="1:3" x14ac:dyDescent="0.3">
      <c r="A818" s="38">
        <v>979</v>
      </c>
      <c r="B818" s="38" t="s">
        <v>1864</v>
      </c>
      <c r="C818" s="38" t="s">
        <v>1271</v>
      </c>
    </row>
    <row r="819" spans="1:3" x14ac:dyDescent="0.3">
      <c r="A819" s="38">
        <v>980</v>
      </c>
      <c r="B819" s="38" t="s">
        <v>1865</v>
      </c>
      <c r="C819" s="38" t="s">
        <v>1271</v>
      </c>
    </row>
    <row r="820" spans="1:3" x14ac:dyDescent="0.3">
      <c r="A820" s="38">
        <v>981</v>
      </c>
      <c r="B820" s="38" t="s">
        <v>1866</v>
      </c>
      <c r="C820" s="38" t="s">
        <v>1271</v>
      </c>
    </row>
    <row r="821" spans="1:3" x14ac:dyDescent="0.3">
      <c r="A821" s="38">
        <v>982</v>
      </c>
      <c r="B821" s="38" t="s">
        <v>1867</v>
      </c>
      <c r="C821" s="38" t="s">
        <v>1271</v>
      </c>
    </row>
    <row r="822" spans="1:3" x14ac:dyDescent="0.3">
      <c r="A822" s="38">
        <v>983</v>
      </c>
      <c r="B822" s="38" t="s">
        <v>1868</v>
      </c>
      <c r="C822" s="38" t="s">
        <v>1271</v>
      </c>
    </row>
    <row r="823" spans="1:3" x14ac:dyDescent="0.3">
      <c r="A823" s="38">
        <v>984</v>
      </c>
      <c r="B823" s="38" t="s">
        <v>1869</v>
      </c>
      <c r="C823" s="38" t="s">
        <v>1273</v>
      </c>
    </row>
    <row r="824" spans="1:3" x14ac:dyDescent="0.3">
      <c r="A824" s="38">
        <v>985</v>
      </c>
      <c r="B824" s="38" t="s">
        <v>1870</v>
      </c>
      <c r="C824" s="38" t="s">
        <v>1274</v>
      </c>
    </row>
    <row r="825" spans="1:3" x14ac:dyDescent="0.3">
      <c r="A825" s="38">
        <v>986</v>
      </c>
      <c r="B825" s="38" t="s">
        <v>1871</v>
      </c>
      <c r="C825" s="38" t="s">
        <v>1274</v>
      </c>
    </row>
    <row r="826" spans="1:3" s="59" customFormat="1" x14ac:dyDescent="0.3">
      <c r="A826" s="38">
        <v>987</v>
      </c>
      <c r="B826" s="38" t="s">
        <v>1872</v>
      </c>
      <c r="C826" s="38" t="s">
        <v>1274</v>
      </c>
    </row>
    <row r="827" spans="1:3" s="59" customFormat="1" x14ac:dyDescent="0.3">
      <c r="A827" s="38">
        <v>988</v>
      </c>
      <c r="B827" s="38" t="s">
        <v>1873</v>
      </c>
      <c r="C827" s="38" t="s">
        <v>1271</v>
      </c>
    </row>
    <row r="828" spans="1:3" s="59" customFormat="1" x14ac:dyDescent="0.3">
      <c r="A828" s="38">
        <v>989</v>
      </c>
      <c r="B828" s="38" t="s">
        <v>1874</v>
      </c>
      <c r="C828" s="38" t="s">
        <v>1271</v>
      </c>
    </row>
    <row r="829" spans="1:3" s="69" customFormat="1" x14ac:dyDescent="0.3">
      <c r="A829" s="38">
        <v>990</v>
      </c>
      <c r="B829" s="38" t="s">
        <v>2397</v>
      </c>
      <c r="C829" s="38" t="s">
        <v>1274</v>
      </c>
    </row>
    <row r="830" spans="1:3" s="69" customFormat="1" x14ac:dyDescent="0.3">
      <c r="A830" s="38">
        <v>991</v>
      </c>
      <c r="B830" s="38" t="s">
        <v>1875</v>
      </c>
      <c r="C830" s="38" t="s">
        <v>1274</v>
      </c>
    </row>
    <row r="831" spans="1:3" s="69" customFormat="1" x14ac:dyDescent="0.3">
      <c r="A831" s="38">
        <v>993</v>
      </c>
      <c r="B831" s="38" t="s">
        <v>1876</v>
      </c>
      <c r="C831" s="38" t="s">
        <v>1271</v>
      </c>
    </row>
    <row r="832" spans="1:3" s="69" customFormat="1" x14ac:dyDescent="0.3">
      <c r="A832" s="38">
        <v>994</v>
      </c>
      <c r="B832" s="38" t="s">
        <v>2249</v>
      </c>
      <c r="C832" s="38" t="s">
        <v>1271</v>
      </c>
    </row>
    <row r="833" spans="1:3" s="69" customFormat="1" x14ac:dyDescent="0.3">
      <c r="A833" s="38">
        <v>995</v>
      </c>
      <c r="B833" s="38" t="s">
        <v>1877</v>
      </c>
      <c r="C833" s="38" t="s">
        <v>1273</v>
      </c>
    </row>
    <row r="834" spans="1:3" x14ac:dyDescent="0.3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86" priority="6"/>
  </conditionalFormatting>
  <conditionalFormatting sqref="A831">
    <cfRule type="duplicateValues" dxfId="85" priority="5"/>
  </conditionalFormatting>
  <conditionalFormatting sqref="A832">
    <cfRule type="duplicateValues" dxfId="84" priority="4"/>
  </conditionalFormatting>
  <conditionalFormatting sqref="A833">
    <cfRule type="duplicateValues" dxfId="83" priority="3"/>
  </conditionalFormatting>
  <conditionalFormatting sqref="A834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2417</v>
      </c>
      <c r="B1" s="198"/>
      <c r="C1" s="198"/>
      <c r="D1" s="198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6" x14ac:dyDescent="0.3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6" x14ac:dyDescent="0.3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6" x14ac:dyDescent="0.3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7" t="s">
        <v>2426</v>
      </c>
      <c r="B18" s="198"/>
      <c r="C18" s="198"/>
      <c r="D18" s="198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2021-07-26T00:05:21Z</dcterms:modified>
</cp:coreProperties>
</file>