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1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REPORTE!$A$4:$Q$62</definedName>
    <definedName name="_xlnm._FilterDatabase" localSheetId="1" hidden="1">'Sin Efectivo'!$A$95:$E$99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9" i="1" l="1"/>
  <c r="G119" i="1"/>
  <c r="H119" i="1"/>
  <c r="I119" i="1"/>
  <c r="J119" i="1"/>
  <c r="K119" i="1"/>
  <c r="F118" i="1"/>
  <c r="G118" i="1"/>
  <c r="H118" i="1"/>
  <c r="I118" i="1"/>
  <c r="J118" i="1"/>
  <c r="K118" i="1"/>
  <c r="F116" i="1"/>
  <c r="G116" i="1"/>
  <c r="H116" i="1"/>
  <c r="I116" i="1"/>
  <c r="J116" i="1"/>
  <c r="K116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36" i="1"/>
  <c r="G36" i="1"/>
  <c r="H36" i="1"/>
  <c r="I36" i="1"/>
  <c r="J36" i="1"/>
  <c r="K36" i="1"/>
  <c r="F32" i="1"/>
  <c r="G32" i="1"/>
  <c r="H32" i="1"/>
  <c r="I32" i="1"/>
  <c r="J32" i="1"/>
  <c r="K32" i="1"/>
  <c r="A119" i="1"/>
  <c r="A118" i="1"/>
  <c r="A116" i="1"/>
  <c r="A114" i="1"/>
  <c r="A113" i="1"/>
  <c r="A112" i="1"/>
  <c r="A111" i="1"/>
  <c r="A110" i="1"/>
  <c r="A109" i="1"/>
  <c r="A36" i="1"/>
  <c r="A32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7" i="1"/>
  <c r="G117" i="1"/>
  <c r="H117" i="1"/>
  <c r="I117" i="1"/>
  <c r="J117" i="1"/>
  <c r="K117" i="1"/>
  <c r="F115" i="1"/>
  <c r="G115" i="1"/>
  <c r="H115" i="1"/>
  <c r="I115" i="1"/>
  <c r="J115" i="1"/>
  <c r="K115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A122" i="1"/>
  <c r="A121" i="1"/>
  <c r="A120" i="1"/>
  <c r="A117" i="1"/>
  <c r="A115" i="1"/>
  <c r="A108" i="1"/>
  <c r="A107" i="1"/>
  <c r="A106" i="1"/>
  <c r="A105" i="1"/>
  <c r="A104" i="1"/>
  <c r="A103" i="1"/>
  <c r="A102" i="1"/>
  <c r="A101" i="1"/>
  <c r="A100" i="1"/>
  <c r="A99" i="1"/>
  <c r="A98" i="1"/>
  <c r="A97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96" i="1"/>
  <c r="A95" i="1"/>
  <c r="A94" i="1"/>
  <c r="A93" i="1"/>
  <c r="A92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B80" i="16" l="1"/>
  <c r="B61" i="16"/>
  <c r="B47" i="16"/>
  <c r="A31" i="16"/>
  <c r="C31" i="16"/>
  <c r="A32" i="16"/>
  <c r="C32" i="16"/>
  <c r="A33" i="16"/>
  <c r="C33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57" i="16"/>
  <c r="C57" i="16"/>
  <c r="A58" i="16"/>
  <c r="C58" i="16"/>
  <c r="B92" i="16"/>
  <c r="A87" i="16"/>
  <c r="C87" i="16"/>
  <c r="A88" i="16"/>
  <c r="C88" i="16"/>
  <c r="A89" i="16"/>
  <c r="C89" i="16"/>
  <c r="A74" i="16"/>
  <c r="C74" i="16"/>
  <c r="A75" i="16"/>
  <c r="C75" i="16"/>
  <c r="A76" i="16"/>
  <c r="C76" i="16"/>
  <c r="A56" i="16"/>
  <c r="C56" i="16"/>
  <c r="A59" i="16"/>
  <c r="C59" i="16"/>
  <c r="A60" i="16"/>
  <c r="C60" i="16"/>
  <c r="A64" i="1"/>
  <c r="A63" i="1"/>
  <c r="F64" i="1"/>
  <c r="G64" i="1"/>
  <c r="H64" i="1"/>
  <c r="I64" i="1"/>
  <c r="J64" i="1"/>
  <c r="K64" i="1"/>
  <c r="F63" i="1"/>
  <c r="G63" i="1"/>
  <c r="H63" i="1"/>
  <c r="I63" i="1"/>
  <c r="J63" i="1"/>
  <c r="K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B100" i="16"/>
  <c r="C98" i="16"/>
  <c r="A98" i="16"/>
  <c r="C99" i="16"/>
  <c r="A99" i="16"/>
  <c r="C97" i="16"/>
  <c r="A97" i="16"/>
  <c r="C96" i="16"/>
  <c r="A96" i="16"/>
  <c r="C91" i="16"/>
  <c r="A91" i="16"/>
  <c r="C90" i="16"/>
  <c r="A90" i="16"/>
  <c r="C86" i="16"/>
  <c r="A86" i="16"/>
  <c r="C85" i="16"/>
  <c r="A85" i="16"/>
  <c r="C84" i="16"/>
  <c r="A84" i="16"/>
  <c r="C79" i="16"/>
  <c r="A79" i="16"/>
  <c r="C78" i="16"/>
  <c r="A78" i="16"/>
  <c r="C77" i="16"/>
  <c r="A77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55" i="16"/>
  <c r="A55" i="16"/>
  <c r="C54" i="16"/>
  <c r="A54" i="16"/>
  <c r="C53" i="16"/>
  <c r="A53" i="16"/>
  <c r="C52" i="16"/>
  <c r="A52" i="16"/>
  <c r="C51" i="16"/>
  <c r="A5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3" i="16" l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1" i="1"/>
  <c r="A30" i="1"/>
  <c r="A29" i="1"/>
  <c r="A28" i="1"/>
  <c r="A27" i="1"/>
  <c r="A26" i="1"/>
  <c r="A25" i="1"/>
  <c r="A24" i="1"/>
  <c r="A23" i="1"/>
  <c r="A22" i="1"/>
  <c r="A21" i="1"/>
  <c r="A2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17" i="1" l="1"/>
  <c r="K17" i="1"/>
  <c r="J17" i="1"/>
  <c r="I17" i="1"/>
  <c r="H17" i="1"/>
  <c r="G17" i="1"/>
  <c r="F17" i="1"/>
  <c r="A19" i="1"/>
  <c r="A18" i="1"/>
  <c r="K19" i="1"/>
  <c r="J19" i="1"/>
  <c r="I19" i="1"/>
  <c r="H19" i="1"/>
  <c r="G19" i="1"/>
  <c r="F19" i="1"/>
  <c r="K18" i="1"/>
  <c r="J18" i="1"/>
  <c r="I18" i="1"/>
  <c r="H18" i="1"/>
  <c r="G18" i="1"/>
  <c r="F18" i="1"/>
  <c r="A16" i="1" l="1"/>
  <c r="A15" i="1"/>
  <c r="A14" i="1"/>
  <c r="A13" i="1"/>
  <c r="A12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 l="1"/>
  <c r="K11" i="1"/>
  <c r="J11" i="1"/>
  <c r="I11" i="1"/>
  <c r="H11" i="1"/>
  <c r="G11" i="1"/>
  <c r="F11" i="1"/>
  <c r="A10" i="1" l="1"/>
  <c r="F10" i="1"/>
  <c r="G10" i="1"/>
  <c r="H10" i="1"/>
  <c r="I10" i="1"/>
  <c r="J10" i="1"/>
  <c r="K10" i="1"/>
  <c r="K9" i="1" l="1"/>
  <c r="J9" i="1"/>
  <c r="I9" i="1"/>
  <c r="H9" i="1"/>
  <c r="G9" i="1"/>
  <c r="F9" i="1"/>
  <c r="A9" i="1"/>
  <c r="A8" i="1" l="1"/>
  <c r="F8" i="1"/>
  <c r="G8" i="1"/>
  <c r="H8" i="1"/>
  <c r="I8" i="1"/>
  <c r="J8" i="1"/>
  <c r="K8" i="1"/>
  <c r="A6" i="1" l="1"/>
  <c r="F6" i="1"/>
  <c r="G6" i="1"/>
  <c r="H6" i="1"/>
  <c r="I6" i="1"/>
  <c r="J6" i="1"/>
  <c r="K6" i="1"/>
  <c r="A7" i="1" l="1"/>
  <c r="F7" i="1"/>
  <c r="G7" i="1"/>
  <c r="H7" i="1"/>
  <c r="I7" i="1"/>
  <c r="J7" i="1"/>
  <c r="K7" i="1"/>
  <c r="A5" i="1" l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<sst xmlns="http://schemas.openxmlformats.org/spreadsheetml/2006/main" count="13931" uniqueCount="2750">
  <si>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</si>
  <si>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</si>
  <si>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</si>
  <si>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</si>
  <si>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</si>
  <si>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</si>
  <si>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</si>
  <si>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</si>
  <si>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</si>
  <si>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</si>
  <si>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</si>
  <si>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</si>
  <si>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</si>
  <si>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</si>
  <si>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</si>
  <si>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</si>
  <si>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</si>
  <si>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</si>
  <si>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</si>
  <si>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</si>
  <si>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</si>
  <si>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</si>
  <si>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</si>
  <si>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</si>
  <si>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</si>
  <si>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</si>
  <si>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</si>
  <si>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</si>
  <si>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</si>
  <si>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</si>
  <si>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</si>
  <si>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</si>
  <si>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</si>
  <si>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</si>
  <si>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</si>
  <si>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</si>
  <si>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</si>
  <si>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</si>
  <si>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</si>
  <si>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</si>
  <si>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</si>
  <si>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</si>
  <si>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</si>
  <si>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</si>
  <si>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</si>
  <si>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</si>
  <si>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</si>
  <si>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</si>
  <si>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</si>
  <si>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</si>
  <si>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</si>
  <si>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</si>
  <si>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</si>
  <si>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</si>
  <si>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</si>
  <si>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</si>
  <si>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</si>
  <si>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</si>
  <si>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</si>
  <si>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</si>
  <si>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</si>
  <si>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</si>
  <si>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</si>
  <si>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</si>
  <si>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</si>
  <si>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</si>
  <si>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</si>
  <si>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</si>
  <si>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</si>
  <si>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</si>
  <si>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</si>
  <si>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</si>
  <si>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</si>
  <si>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</si>
  <si>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</si>
  <si>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</si>
  <si>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</si>
  <si>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</si>
  <si>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</si>
  <si>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</si>
  <si>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</si>
  <si>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</si>
  <si>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</si>
  <si>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</si>
  <si>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</si>
  <si>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</si>
  <si>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</si>
  <si>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</si>
  <si>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</si>
  <si>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</si>
  <si>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</si>
  <si>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</si>
  <si>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</si>
  <si>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</si>
  <si>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</si>
  <si>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</si>
  <si>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</si>
  <si>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</si>
  <si>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</si>
  <si>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</si>
  <si>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</si>
  <si>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</si>
  <si>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</si>
  <si>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</si>
  <si>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</si>
  <si>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</si>
  <si>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</si>
  <si>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</si>
  <si>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</si>
  <si>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</si>
  <si>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</si>
  <si>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</si>
  <si>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</si>
  <si>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</si>
  <si>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</si>
  <si>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</si>
  <si>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</si>
  <si>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</si>
  <si>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</si>
  <si>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</si>
  <si>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</si>
  <si>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</si>
  <si>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</si>
  <si>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</si>
  <si>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</si>
  <si>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</si>
  <si>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</si>
  <si>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</si>
  <si>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</si>
  <si>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</si>
  <si>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</si>
  <si>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</si>
  <si>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</si>
  <si>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</si>
  <si>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</si>
  <si>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</si>
  <si>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</si>
  <si>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</si>
  <si>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</si>
  <si>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</si>
  <si>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</si>
  <si>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</si>
  <si>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</si>
  <si>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</si>
  <si>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</si>
  <si>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</si>
  <si>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</si>
  <si>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</si>
  <si>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</si>
  <si>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</si>
  <si>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</si>
  <si>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</si>
  <si>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</si>
  <si>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</si>
  <si>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</si>
  <si>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</si>
  <si>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</si>
  <si>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</si>
  <si>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</si>
  <si>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</si>
  <si>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</si>
  <si>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</si>
  <si>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</si>
  <si>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</si>
  <si>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</si>
  <si>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</si>
  <si>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</si>
  <si>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</si>
  <si>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</si>
  <si>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</si>
  <si>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</si>
  <si>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</si>
  <si>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</si>
  <si>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</si>
  <si>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</si>
  <si>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</si>
  <si>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</si>
  <si>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</si>
  <si>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</si>
  <si>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</si>
  <si>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</si>
  <si>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</si>
  <si>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</si>
  <si>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</si>
  <si>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</si>
  <si>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</si>
  <si>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</si>
  <si>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</si>
  <si>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</si>
  <si>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</si>
  <si>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</si>
  <si>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</si>
  <si>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</si>
  <si>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</si>
  <si>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</si>
  <si>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</si>
  <si>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</si>
  <si>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</si>
  <si>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</si>
  <si>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</si>
  <si>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</si>
  <si>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</si>
  <si>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</si>
  <si>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</si>
  <si>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</si>
  <si>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</si>
  <si>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</si>
  <si>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</si>
  <si>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</si>
  <si>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</si>
  <si>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</si>
  <si>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</si>
  <si>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</si>
  <si>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</si>
  <si>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</si>
  <si>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</si>
  <si>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</si>
  <si>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</si>
  <si>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</si>
  <si>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</si>
  <si>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</si>
  <si>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</si>
  <si>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</si>
  <si>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</si>
  <si>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</si>
  <si>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</si>
  <si>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</si>
  <si>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</si>
  <si>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</si>
  <si>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</si>
  <si>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</si>
  <si>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</si>
  <si>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</si>
  <si>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</si>
  <si>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</si>
  <si>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</si>
  <si>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</si>
  <si>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</si>
  <si>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</si>
  <si>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</si>
  <si>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</si>
  <si>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</si>
  <si>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</si>
  <si>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</si>
  <si>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</si>
  <si>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</si>
  <si>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</si>
  <si>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</si>
  <si>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</si>
  <si>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</si>
  <si>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</si>
  <si>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</si>
  <si>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</si>
  <si>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</si>
  <si>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</si>
  <si>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</si>
  <si>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</si>
  <si>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</si>
  <si>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</si>
  <si>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</si>
  <si>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</si>
  <si>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</si>
  <si>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</si>
  <si>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</si>
  <si>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</si>
  <si>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</si>
  <si>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</si>
  <si>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</si>
  <si>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</si>
  <si>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</si>
  <si>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</si>
  <si>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</si>
  <si>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</si>
  <si>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</si>
  <si>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</si>
  <si>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</si>
  <si>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</si>
  <si>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</si>
  <si>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</si>
  <si>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</si>
  <si>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</si>
  <si>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</si>
  <si>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</si>
  <si>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</si>
  <si>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</si>
  <si>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</si>
  <si>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</si>
  <si>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</si>
  <si>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</si>
  <si>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</si>
  <si>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</si>
  <si>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</si>
  <si>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</si>
  <si>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</si>
  <si>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</si>
  <si>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</si>
  <si>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</si>
  <si>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</si>
  <si>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</si>
  <si>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</si>
  <si>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</si>
  <si>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</si>
  <si>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</si>
  <si>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</si>
  <si>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</si>
  <si>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</si>
  <si>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</si>
  <si>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</si>
  <si>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</si>
  <si>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</si>
  <si>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</si>
  <si>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</si>
  <si>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</si>
  <si>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</si>
  <si>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</si>
  <si>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</si>
  <si>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</si>
  <si>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</si>
  <si>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</si>
  <si>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</si>
  <si>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</si>
  <si>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</si>
  <si>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</si>
  <si>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</si>
  <si>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</si>
  <si>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</si>
  <si>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</si>
  <si>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</si>
  <si>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</si>
  <si>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</si>
  <si>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</si>
  <si>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</si>
  <si>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</si>
  <si>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</si>
  <si>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</si>
  <si>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</si>
  <si>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</si>
  <si>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</si>
  <si>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</si>
  <si>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</si>
  <si>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</si>
  <si>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</si>
  <si>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</si>
  <si>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</si>
  <si>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</si>
  <si>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</si>
  <si>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</si>
  <si>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</si>
  <si>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</si>
  <si>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</si>
  <si>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</si>
  <si>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</si>
  <si>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</si>
  <si>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</si>
  <si>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</si>
  <si>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</si>
  <si>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</si>
  <si>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</si>
  <si>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</si>
  <si>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</si>
  <si>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</si>
  <si>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</si>
  <si>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</si>
  <si>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</si>
  <si>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</si>
  <si>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</si>
  <si>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</si>
  <si>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</si>
  <si>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</si>
  <si>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</si>
  <si>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</si>
  <si>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</si>
  <si>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</si>
  <si>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</si>
  <si>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</si>
  <si>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</si>
  <si>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</si>
  <si>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</si>
  <si>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</si>
  <si>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</si>
  <si>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</si>
  <si>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</si>
  <si>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</si>
  <si>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</si>
  <si>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</si>
  <si>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</si>
  <si>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</si>
  <si>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</si>
  <si>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</si>
  <si>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</si>
  <si>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</si>
  <si>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</si>
  <si>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</si>
  <si>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</si>
  <si>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</si>
  <si>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</si>
  <si>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</si>
  <si>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</si>
  <si>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</si>
  <si>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</si>
  <si>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</si>
  <si>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</si>
  <si>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</si>
  <si>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</si>
  <si>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</si>
  <si>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</si>
  <si>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</si>
  <si>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</si>
  <si>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</si>
  <si>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</si>
  <si>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</si>
  <si>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</si>
  <si>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</si>
  <si>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</si>
  <si>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</si>
  <si>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</si>
  <si>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</si>
  <si>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</si>
  <si>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</si>
  <si>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</si>
  <si>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</si>
  <si>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</si>
  <si>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</si>
  <si>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</si>
  <si>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</si>
  <si>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</si>
  <si>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</si>
  <si>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</si>
  <si>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</si>
  <si>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</si>
  <si>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</si>
  <si>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</si>
  <si>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</si>
  <si>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</si>
  <si>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</si>
  <si>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</si>
  <si>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</si>
  <si>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</si>
  <si>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</si>
  <si>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</si>
  <si>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</si>
  <si>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</si>
  <si>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</si>
  <si>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</si>
  <si>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</si>
  <si>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</si>
  <si>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</si>
  <si>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</si>
  <si>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</si>
  <si>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</si>
  <si>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</si>
  <si>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</si>
  <si>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</si>
  <si>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</si>
  <si>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</si>
  <si>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</si>
  <si>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</si>
  <si>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</si>
  <si>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</si>
  <si>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</si>
  <si>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</si>
  <si>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</si>
  <si>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</si>
  <si>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</si>
  <si>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</si>
  <si>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</si>
  <si>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</si>
  <si>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</si>
  <si>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</si>
  <si>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</si>
  <si>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</si>
  <si>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</si>
  <si>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</si>
  <si>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</si>
  <si>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</si>
  <si>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</si>
  <si>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</si>
  <si>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</si>
  <si>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</si>
  <si>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</si>
  <si>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</si>
  <si>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</si>
  <si>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</si>
  <si>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</si>
  <si>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</si>
  <si>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</si>
  <si>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</si>
  <si>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</si>
  <si>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</si>
  <si>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</si>
  <si>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</si>
  <si>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</si>
  <si>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</si>
  <si>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</si>
  <si>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</si>
  <si>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</si>
  <si>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</si>
  <si>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</si>
  <si>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</si>
  <si>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</si>
  <si>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</si>
  <si>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</si>
  <si>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</si>
  <si>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</si>
  <si>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</si>
  <si>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</si>
  <si>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</si>
  <si>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</si>
  <si>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</si>
  <si>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</si>
  <si>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</si>
  <si>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</si>
  <si>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</si>
  <si>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</si>
  <si>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</si>
  <si>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</si>
  <si>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</si>
  <si>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</si>
  <si>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</si>
  <si>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</si>
  <si>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</si>
  <si>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</si>
  <si>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</si>
  <si>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</si>
  <si>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</si>
  <si>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</si>
  <si>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</si>
  <si>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</si>
  <si>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</si>
  <si>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</si>
  <si>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</si>
  <si>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</si>
  <si>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</si>
  <si>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</si>
  <si>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</si>
  <si>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</si>
  <si>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</si>
  <si>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</si>
  <si>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</si>
  <si>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</si>
  <si>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</si>
  <si>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</si>
  <si>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</si>
  <si>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</si>
  <si>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</si>
  <si>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</si>
  <si>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</si>
  <si>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</si>
  <si>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</si>
  <si>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</si>
  <si>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</si>
  <si>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</si>
  <si>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</si>
  <si>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</si>
  <si>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</si>
  <si>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</si>
  <si>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</si>
  <si>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</si>
  <si>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</si>
  <si>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</si>
  <si>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</si>
  <si>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</si>
  <si>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</si>
  <si>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</si>
  <si>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</si>
  <si>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</si>
  <si>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</si>
  <si>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</si>
  <si>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</si>
  <si>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</si>
  <si>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</si>
  <si>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</si>
  <si>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</si>
  <si>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</si>
  <si>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</si>
  <si>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</si>
  <si>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</si>
  <si>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</si>
  <si>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</si>
  <si>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</si>
  <si>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</si>
  <si>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</si>
  <si>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</si>
  <si>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</si>
  <si>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</si>
  <si>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</si>
  <si>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</si>
  <si>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</si>
  <si>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</si>
  <si>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</si>
  <si>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</si>
  <si>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</si>
  <si>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</si>
  <si>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</si>
  <si>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</si>
  <si>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</si>
  <si>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</si>
  <si>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</si>
  <si>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</si>
  <si>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</si>
  <si>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</si>
  <si>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</si>
  <si>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</si>
  <si>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</si>
  <si>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</si>
  <si>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</si>
  <si>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</si>
  <si>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</si>
  <si>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</si>
  <si>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</si>
  <si>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</si>
  <si>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</si>
  <si>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</si>
  <si>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</si>
  <si>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</si>
  <si>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</si>
  <si>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</si>
  <si>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</si>
  <si>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</si>
  <si>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</si>
  <si>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</si>
  <si>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</si>
  <si>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</si>
  <si>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</si>
  <si>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</si>
  <si>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</si>
  <si>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</si>
  <si>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</si>
  <si>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</si>
  <si>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</si>
  <si>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</si>
  <si>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</si>
  <si>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</si>
  <si>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</si>
  <si>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</si>
  <si>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</si>
  <si>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</si>
  <si>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</si>
  <si>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</si>
  <si>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</si>
  <si>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</si>
  <si>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</si>
  <si>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</si>
  <si>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</si>
  <si>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</si>
  <si>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</si>
  <si>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</si>
  <si>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</si>
  <si>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</si>
  <si>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</si>
  <si>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</si>
  <si>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</si>
  <si>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</si>
  <si>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</si>
  <si>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</si>
  <si>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</si>
  <si>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</si>
  <si>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</si>
  <si>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</si>
  <si>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</si>
  <si>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</si>
  <si>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</si>
  <si>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</si>
  <si>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</si>
  <si>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</si>
  <si>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</si>
  <si>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</si>
  <si>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</si>
  <si>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</si>
  <si>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</si>
  <si>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</si>
  <si>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</si>
  <si>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</si>
  <si>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</si>
  <si>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</si>
  <si>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</si>
  <si>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</si>
  <si>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</si>
  <si>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</si>
  <si>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</si>
  <si>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</si>
  <si>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</si>
  <si>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</si>
  <si>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</si>
  <si>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</si>
  <si>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</si>
  <si>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</si>
  <si>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</si>
  <si>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</si>
  <si>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</si>
  <si>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</si>
  <si>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</si>
  <si>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</si>
  <si>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</si>
  <si>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</si>
  <si>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</si>
  <si>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</si>
  <si>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</si>
  <si>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</si>
  <si>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</si>
  <si>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</si>
  <si>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</si>
  <si>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</si>
  <si>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</si>
  <si>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</si>
  <si>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</si>
  <si>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</si>
  <si>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</si>
  <si>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</si>
  <si>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</si>
  <si>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</si>
  <si>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</si>
  <si>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</si>
  <si>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</si>
  <si>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</si>
  <si>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</si>
  <si>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</si>
  <si>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</si>
  <si>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</si>
  <si>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</si>
  <si>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</si>
  <si>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</si>
  <si>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</si>
  <si>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</si>
  <si>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</si>
  <si>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</si>
  <si>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</si>
  <si>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</si>
  <si>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</si>
  <si>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</si>
  <si>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</si>
  <si>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</si>
  <si>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</si>
  <si>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</si>
  <si>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</si>
  <si>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</si>
  <si>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</si>
  <si>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</si>
  <si>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</si>
  <si>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</si>
  <si>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</si>
  <si>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</si>
  <si>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</si>
  <si>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</si>
  <si>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</si>
  <si>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</si>
  <si>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</si>
  <si>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</si>
  <si>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</si>
  <si>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</si>
  <si>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</si>
  <si>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</si>
  <si>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</si>
  <si>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</si>
  <si>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</si>
  <si>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</si>
  <si>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</si>
  <si>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</si>
  <si>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</si>
  <si>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</si>
  <si>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</si>
  <si>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</si>
  <si>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</si>
  <si>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</si>
  <si>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</si>
  <si>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</si>
  <si>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</si>
  <si>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</si>
  <si>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</si>
  <si>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</si>
  <si>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</si>
  <si>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</si>
  <si>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</si>
  <si>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</si>
  <si>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</si>
  <si>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</si>
  <si>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</si>
  <si>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</si>
  <si>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</si>
  <si>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</si>
  <si>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</si>
  <si>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</si>
  <si>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</si>
  <si>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</si>
  <si>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</si>
  <si>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</si>
  <si>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</si>
  <si>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</si>
  <si>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</si>
  <si>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</si>
  <si>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</si>
  <si>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</si>
  <si>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</si>
  <si>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</si>
  <si>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</si>
  <si>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</si>
  <si>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</si>
  <si>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</si>
  <si>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</si>
  <si>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</si>
  <si>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</si>
  <si>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</si>
  <si>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</si>
  <si>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</si>
  <si>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</si>
  <si>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</si>
  <si>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</si>
  <si>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</si>
  <si>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</si>
  <si>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</si>
  <si>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</si>
  <si>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</si>
  <si>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</si>
  <si>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</si>
  <si>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</si>
  <si>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</si>
  <si>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</si>
  <si>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</si>
  <si>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</si>
  <si>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</si>
  <si>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</si>
  <si>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</si>
  <si>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</si>
  <si>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</si>
  <si>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</si>
  <si>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</si>
  <si>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</si>
  <si>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</si>
  <si>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</si>
  <si>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</si>
  <si>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</si>
  <si>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</si>
  <si>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</si>
  <si>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</si>
  <si>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</si>
  <si>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</si>
  <si>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</si>
  <si>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</si>
  <si>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</si>
  <si>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</si>
  <si>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</si>
  <si>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</si>
  <si>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</si>
  <si>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</si>
  <si>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</si>
  <si>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</si>
  <si>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</si>
  <si>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</si>
  <si>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</si>
  <si>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</si>
  <si>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</si>
  <si>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</si>
  <si>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</si>
  <si>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</si>
  <si>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</si>
  <si>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</si>
  <si>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</si>
  <si>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</si>
  <si>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</si>
  <si>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</si>
  <si>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</si>
  <si>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</si>
  <si>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</si>
  <si>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</si>
  <si>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</si>
  <si>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</si>
  <si>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</si>
  <si>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</si>
  <si>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</si>
  <si>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</si>
  <si>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</si>
  <si>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</si>
  <si>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</si>
  <si>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</si>
  <si>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</si>
  <si>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</si>
  <si>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</si>
  <si>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</si>
  <si>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</si>
  <si>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</si>
  <si>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</si>
  <si>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</si>
  <si>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</si>
  <si>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</si>
  <si>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</si>
  <si>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</si>
  <si>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</si>
  <si>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</si>
  <si>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</si>
  <si>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</si>
  <si>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</si>
  <si>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</si>
  <si>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</si>
  <si>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</si>
  <si>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</si>
  <si>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</si>
  <si>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</si>
  <si>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</si>
  <si>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</si>
  <si>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</si>
  <si>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</si>
  <si>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</si>
  <si>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</si>
  <si>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</si>
  <si>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</si>
  <si>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</si>
  <si>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</si>
  <si>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</si>
  <si>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</si>
  <si>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</si>
  <si>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</si>
  <si>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</si>
  <si>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</si>
  <si>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</si>
  <si>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</si>
  <si>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</si>
  <si>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</si>
  <si>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</si>
  <si>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</si>
  <si>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</si>
  <si>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</si>
  <si>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</si>
  <si>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</si>
  <si>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</si>
  <si>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</si>
  <si>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</si>
  <si>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</si>
  <si>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</si>
  <si>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</si>
  <si>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</si>
  <si>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</si>
  <si>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</si>
  <si>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</si>
  <si>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</si>
  <si>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</si>
  <si>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</si>
  <si>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</si>
  <si>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</si>
  <si>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</si>
  <si>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</si>
  <si>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</si>
  <si>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</si>
  <si>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</si>
  <si>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</si>
  <si>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</si>
  <si>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</si>
  <si>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</si>
  <si>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</si>
  <si>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</si>
  <si>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</si>
  <si>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</si>
  <si>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</si>
  <si>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</si>
  <si>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</si>
  <si>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</si>
  <si>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</si>
  <si>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</si>
  <si>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</si>
  <si>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</si>
  <si>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</si>
  <si>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</si>
  <si>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</si>
  <si>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</si>
  <si>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</si>
  <si>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</si>
  <si>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</si>
  <si>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</si>
  <si>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</si>
  <si>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</si>
  <si>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</si>
  <si>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</si>
  <si>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</si>
  <si>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</si>
  <si>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</si>
  <si>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</si>
  <si>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</si>
  <si>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</si>
  <si>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</si>
  <si>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</si>
  <si>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</si>
  <si>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</si>
  <si>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</si>
  <si>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</si>
  <si>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</si>
  <si>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</si>
  <si>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</si>
  <si>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</si>
  <si>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</si>
  <si>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</si>
  <si>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</si>
  <si>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</si>
  <si>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</si>
  <si>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</si>
  <si>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</si>
  <si>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</si>
  <si>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</si>
  <si>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</si>
  <si>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</si>
  <si>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</si>
  <si>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</si>
  <si>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</si>
  <si>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</si>
  <si>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</si>
  <si>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</si>
  <si>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</si>
  <si>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</si>
  <si>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</si>
  <si>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</si>
  <si>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</si>
  <si>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</si>
  <si>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</si>
  <si>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</si>
  <si>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</si>
  <si>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</si>
  <si>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</si>
  <si>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</si>
  <si>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</si>
  <si>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</si>
  <si>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</si>
  <si>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</si>
  <si>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</si>
  <si>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</si>
  <si>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</si>
  <si>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</si>
  <si>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</si>
  <si>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</si>
  <si>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</si>
  <si>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</si>
  <si>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</si>
  <si>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</si>
  <si>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</si>
  <si>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</si>
  <si>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</si>
  <si>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</si>
  <si>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</si>
  <si>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</si>
  <si>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</si>
  <si>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</si>
  <si>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</si>
  <si>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</si>
  <si>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</si>
  <si>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</si>
  <si>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</si>
  <si>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</si>
  <si>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</si>
  <si>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</si>
  <si>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</si>
  <si>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</si>
  <si>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</si>
  <si>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</si>
  <si>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</si>
  <si>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</si>
  <si>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</si>
  <si>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</si>
  <si>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</si>
  <si>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</si>
  <si>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</si>
  <si>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</si>
  <si>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</si>
  <si>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</si>
  <si>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</si>
  <si>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</si>
  <si>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</si>
  <si>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</si>
  <si>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</si>
  <si>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</si>
  <si>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</si>
  <si>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</si>
  <si>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</si>
  <si>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</si>
  <si>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</si>
  <si>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</si>
  <si>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</si>
  <si>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</si>
  <si>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</si>
  <si>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</si>
  <si>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</si>
  <si>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</si>
  <si>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</si>
  <si>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</si>
  <si>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</si>
  <si>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</si>
  <si>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</si>
  <si>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</si>
  <si>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</si>
  <si>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</si>
  <si>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</si>
  <si>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</si>
  <si>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</si>
  <si>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</si>
  <si>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</si>
  <si>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</si>
  <si>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</si>
  <si>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</si>
  <si>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</si>
  <si>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</si>
  <si>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</si>
  <si>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</si>
  <si>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</si>
  <si>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</si>
  <si>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</si>
  <si>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</si>
  <si>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</si>
  <si>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</si>
  <si>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</si>
  <si>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</si>
  <si>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</si>
  <si>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</si>
  <si>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</si>
  <si>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</si>
  <si>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</si>
  <si>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</si>
  <si>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</si>
  <si>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</si>
  <si>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</si>
  <si>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</si>
  <si>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</si>
  <si>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</si>
  <si>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</si>
  <si>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</si>
  <si>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</si>
  <si>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</si>
  <si>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</si>
  <si>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</si>
  <si>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</si>
  <si>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</si>
  <si>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</si>
  <si>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</si>
  <si>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</si>
  <si>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</si>
  <si>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</si>
  <si>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</si>
  <si>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</si>
  <si>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</si>
  <si>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</si>
  <si>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</si>
  <si>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</si>
  <si>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</si>
  <si>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</si>
  <si>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</si>
  <si>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</si>
  <si>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</si>
  <si>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</si>
  <si>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</si>
  <si>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</si>
  <si>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</si>
  <si>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</si>
  <si>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</si>
  <si>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</si>
  <si>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</si>
  <si>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</si>
  <si>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</si>
  <si>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</si>
  <si>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</si>
  <si>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</si>
  <si>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</si>
  <si>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</si>
  <si>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</si>
  <si>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</si>
  <si>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</si>
  <si>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</si>
  <si>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</si>
  <si>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</si>
  <si>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</si>
  <si>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</si>
  <si>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</si>
  <si>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</si>
  <si>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</si>
  <si>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</si>
  <si>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</si>
  <si>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</si>
  <si>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</si>
  <si>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</si>
  <si>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</si>
  <si>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</si>
  <si>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</si>
  <si>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</si>
  <si>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</si>
  <si>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</si>
  <si>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</si>
  <si>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</si>
  <si>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</si>
  <si>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</si>
  <si>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</si>
  <si>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</si>
  <si>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</si>
  <si>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</si>
  <si>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</si>
  <si>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</si>
  <si>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</si>
  <si>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</si>
  <si>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</si>
  <si>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</si>
  <si>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</si>
  <si>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</si>
  <si>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</si>
  <si>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</si>
  <si>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</si>
  <si>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</si>
  <si>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</si>
  <si>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</si>
  <si>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</si>
  <si>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</si>
  <si>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</si>
  <si>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</si>
  <si>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</si>
  <si>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</si>
  <si>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</si>
  <si>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</si>
  <si>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</si>
  <si>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</si>
  <si>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</si>
  <si>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</si>
  <si>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</si>
  <si>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</si>
  <si>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</si>
  <si>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</si>
  <si>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</si>
  <si>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</si>
  <si>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</si>
  <si>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</si>
  <si>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</si>
  <si>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</si>
  <si>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</si>
  <si>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</si>
  <si>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</si>
  <si>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</si>
  <si>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</si>
  <si>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</si>
  <si>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</si>
  <si>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</si>
  <si>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</si>
  <si>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</si>
  <si>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</si>
  <si>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</si>
  <si>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</si>
  <si>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</si>
  <si>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</si>
  <si>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</si>
  <si>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</si>
  <si>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</si>
  <si>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</si>
  <si>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</si>
  <si>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</si>
  <si>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</si>
  <si>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</si>
  <si>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</si>
  <si>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</si>
  <si>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</si>
  <si>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</si>
  <si>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</si>
  <si>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</si>
  <si>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</si>
  <si>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</si>
  <si>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</si>
  <si>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</si>
  <si>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</si>
  <si>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</si>
  <si>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</si>
  <si>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</si>
  <si>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</si>
  <si>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</si>
  <si>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</si>
  <si>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</si>
  <si>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</si>
  <si>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</si>
  <si>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</si>
  <si>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</si>
  <si>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</si>
  <si>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</si>
  <si>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</si>
  <si>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</si>
  <si>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</si>
  <si>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</si>
  <si>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</si>
  <si>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</si>
  <si>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</si>
  <si>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</si>
  <si>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</si>
  <si>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</si>
  <si>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</si>
  <si>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</si>
  <si>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</si>
  <si>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</si>
  <si>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</si>
  <si>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</si>
  <si>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</si>
  <si>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</si>
  <si>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</si>
  <si>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</si>
  <si>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</si>
  <si>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</si>
  <si>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</si>
  <si>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</si>
  <si>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</si>
  <si>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</si>
  <si>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</si>
  <si>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</si>
  <si>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</si>
  <si>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</si>
  <si>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</si>
  <si>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</si>
  <si>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</si>
  <si>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</si>
  <si>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</si>
  <si>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</si>
  <si>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</si>
  <si>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</si>
  <si>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</si>
  <si>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</si>
  <si>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</si>
  <si>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</si>
  <si>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</si>
  <si>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</si>
  <si>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</si>
  <si>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</si>
  <si>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</si>
  <si>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</si>
  <si>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</si>
  <si>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</si>
  <si>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</si>
  <si>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</si>
  <si>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</si>
  <si>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</si>
  <si>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</si>
  <si>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</si>
  <si>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</si>
  <si>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</si>
  <si>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</si>
  <si>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</si>
  <si>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</si>
  <si>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</si>
  <si>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</si>
  <si>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</si>
  <si>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</si>
  <si>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</si>
  <si>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</si>
  <si>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</si>
  <si>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</si>
  <si>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</si>
  <si>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</si>
  <si>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</si>
  <si>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</si>
  <si>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</si>
  <si>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</si>
  <si>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</si>
  <si>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</si>
  <si>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</si>
  <si>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</si>
  <si>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</si>
  <si>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</si>
  <si>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</si>
  <si>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</si>
  <si>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</si>
  <si>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</si>
  <si>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</si>
  <si>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</si>
  <si>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</si>
  <si>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</si>
  <si>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</si>
  <si>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</si>
  <si>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</si>
  <si>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</si>
  <si>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</si>
  <si>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</si>
  <si>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</si>
  <si>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</si>
  <si>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</si>
  <si>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</si>
  <si>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</si>
  <si>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</si>
  <si>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</si>
  <si>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</si>
  <si>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</si>
  <si>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</si>
  <si>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</si>
  <si>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</si>
  <si>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</si>
  <si>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</si>
  <si>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</si>
  <si>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</si>
  <si>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</si>
  <si>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</si>
  <si>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</si>
  <si>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</si>
  <si>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</si>
  <si>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</si>
  <si>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</si>
  <si>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</si>
  <si>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</si>
  <si>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</si>
  <si>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</si>
  <si>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</si>
  <si>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</si>
  <si>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</si>
  <si>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</si>
  <si>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</si>
  <si>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</si>
  <si>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</si>
  <si>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</si>
  <si>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</si>
  <si>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</si>
  <si>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</si>
  <si>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</si>
  <si>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</si>
  <si>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</si>
  <si>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</si>
  <si>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</si>
  <si>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</si>
  <si>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</si>
  <si>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</si>
  <si>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</si>
  <si>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</si>
  <si>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</si>
  <si>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</si>
  <si>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</si>
  <si>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</si>
  <si>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</si>
  <si>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</si>
  <si>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</si>
  <si>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</si>
  <si>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</si>
  <si>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</si>
  <si>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</si>
  <si>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</si>
  <si>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</si>
  <si>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</si>
  <si>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</si>
  <si>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</si>
  <si>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</si>
  <si>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</si>
  <si>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</si>
  <si>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</si>
  <si>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</si>
  <si>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</si>
  <si>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</si>
  <si>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</si>
  <si>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</si>
  <si>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</si>
  <si>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</si>
  <si>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</si>
  <si>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</si>
  <si>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</si>
  <si>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</si>
  <si>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</si>
  <si>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</si>
  <si>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</si>
  <si>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</si>
  <si>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</si>
  <si>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</si>
  <si>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</si>
  <si>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</si>
  <si>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</si>
  <si>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</si>
  <si>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</si>
  <si>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</si>
  <si>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</si>
  <si>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</si>
  <si>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</si>
  <si>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</si>
  <si>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</si>
  <si>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</si>
  <si>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</si>
  <si>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</si>
  <si>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</si>
  <si>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</si>
  <si>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</si>
  <si>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</si>
  <si>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</si>
  <si>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</si>
  <si>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</si>
  <si>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</si>
  <si>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</si>
  <si>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</si>
  <si>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</si>
  <si>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</si>
  <si>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</si>
  <si>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</si>
  <si>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</si>
  <si>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</si>
  <si>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</si>
  <si>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</si>
  <si>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</si>
  <si>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</si>
  <si>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</si>
  <si>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</si>
  <si>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</si>
  <si>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</si>
  <si>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</si>
  <si>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</si>
  <si>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</si>
  <si>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</si>
  <si>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</si>
  <si>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</si>
  <si>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</si>
  <si>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</si>
  <si>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</si>
  <si>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</si>
  <si>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</si>
  <si>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</si>
  <si>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</si>
  <si>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</si>
  <si>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</si>
  <si>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</si>
  <si>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</si>
  <si>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</si>
  <si>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</si>
  <si>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</si>
  <si>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</si>
  <si>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</si>
  <si>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</si>
  <si>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</si>
  <si>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</si>
  <si>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</si>
  <si>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</si>
  <si>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</si>
  <si>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</si>
  <si>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</si>
  <si>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</si>
  <si>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</si>
  <si>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</si>
  <si>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</si>
  <si>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</si>
  <si>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</si>
  <si>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</si>
  <si>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</si>
  <si>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</si>
  <si>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</si>
  <si>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</si>
  <si>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</si>
  <si>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</si>
  <si>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</si>
  <si>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</si>
  <si>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</si>
  <si>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</si>
  <si>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</si>
  <si>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</si>
  <si>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</si>
  <si>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</si>
  <si>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</si>
  <si>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</si>
  <si>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</si>
  <si>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</si>
  <si>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</si>
  <si>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</si>
  <si>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</si>
  <si>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</si>
  <si>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</si>
  <si>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</si>
  <si>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</si>
  <si>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</si>
  <si>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</si>
  <si>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</si>
  <si>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</si>
  <si>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</si>
  <si>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</si>
  <si>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</si>
  <si>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</si>
  <si>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</si>
  <si>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</si>
  <si>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</si>
  <si>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</si>
  <si>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</si>
  <si>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</si>
  <si>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</si>
  <si>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</si>
  <si>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</si>
  <si>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</si>
  <si>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</si>
  <si>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</si>
  <si>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</si>
  <si>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</si>
  <si>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</si>
  <si>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</si>
  <si>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</si>
  <si>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</si>
  <si>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</si>
  <si>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</si>
  <si>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</si>
  <si>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</si>
  <si>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</si>
  <si>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</si>
  <si>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</si>
  <si>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</si>
  <si>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</si>
  <si>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</si>
  <si>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</si>
  <si>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</si>
  <si>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</si>
  <si>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</si>
  <si>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</si>
  <si>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</si>
  <si>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</si>
  <si>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</si>
  <si>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</si>
  <si>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</si>
  <si>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</si>
  <si>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</si>
  <si>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</si>
  <si>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</si>
  <si>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</si>
  <si>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</si>
  <si>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</si>
  <si>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</si>
  <si>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</si>
  <si>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</si>
  <si>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</si>
  <si>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</si>
  <si>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</si>
  <si>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</si>
  <si>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</si>
  <si>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</si>
  <si>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</si>
  <si>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</si>
  <si>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</si>
  <si>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</si>
  <si>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</si>
  <si>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</si>
  <si>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</si>
  <si>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</si>
  <si>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</si>
  <si>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</si>
  <si>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</si>
  <si>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</si>
  <si>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</si>
  <si>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</si>
  <si>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</si>
  <si>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</si>
  <si>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</si>
  <si>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</si>
  <si>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</si>
  <si>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</si>
  <si>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</si>
  <si>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</si>
  <si>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</si>
  <si>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</si>
  <si>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</si>
  <si>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</si>
  <si>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</si>
  <si>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</si>
  <si>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</si>
  <si>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</si>
  <si>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</si>
  <si>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</si>
  <si>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</si>
  <si>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</si>
  <si>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</si>
  <si>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</si>
  <si>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</si>
  <si>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</si>
  <si>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</si>
  <si>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</si>
  <si>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</si>
  <si>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</si>
  <si>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</si>
  <si>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</si>
  <si>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</si>
  <si>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</si>
  <si>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</si>
  <si>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</si>
  <si>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</si>
  <si>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</si>
  <si>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</si>
  <si>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</si>
  <si>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</si>
  <si>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</si>
  <si>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</si>
  <si>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</si>
  <si>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</si>
  <si>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</si>
  <si>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</si>
  <si>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</si>
  <si>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</si>
  <si>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</si>
  <si>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</si>
  <si>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</si>
  <si>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</si>
  <si>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</si>
  <si>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</si>
  <si>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</si>
  <si>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</si>
  <si>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</si>
  <si>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</si>
  <si>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</si>
  <si>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</si>
  <si>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</si>
  <si>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</si>
  <si>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</si>
  <si>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</si>
  <si>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</si>
  <si>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</si>
  <si>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</si>
  <si>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</si>
  <si>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</si>
  <si>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</si>
  <si>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</si>
  <si>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</si>
  <si>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</si>
  <si>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</si>
  <si>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</si>
  <si>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</si>
  <si>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</si>
  <si>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</si>
  <si>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</si>
  <si>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</si>
  <si>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</si>
  <si>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</si>
  <si>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</si>
  <si>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</si>
  <si>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</si>
  <si>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</si>
  <si>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</si>
  <si>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</si>
  <si>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</si>
  <si>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</si>
  <si>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</si>
  <si>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</si>
  <si>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</si>
  <si>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</si>
  <si>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</si>
  <si>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</si>
  <si>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</si>
  <si>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</si>
  <si>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</si>
  <si>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</si>
  <si>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</si>
  <si>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</si>
  <si>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</si>
  <si>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</si>
  <si>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</si>
  <si>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</si>
  <si>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</si>
  <si>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</si>
  <si>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</si>
  <si>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</si>
  <si>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</si>
  <si>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</si>
  <si>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</si>
  <si>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</si>
  <si>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</si>
  <si>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</si>
  <si>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</si>
  <si>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</si>
  <si>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</si>
  <si>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</si>
  <si>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</si>
  <si>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</si>
  <si>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</si>
  <si>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</si>
  <si>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</si>
  <si>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</si>
  <si>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</si>
  <si>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</si>
  <si>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</si>
  <si>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</si>
  <si>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</si>
  <si>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</si>
  <si>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</si>
  <si>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</si>
  <si>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</si>
  <si>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</si>
  <si>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</si>
  <si>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</si>
  <si>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</si>
  <si>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</si>
  <si>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</si>
  <si>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</si>
  <si>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</si>
  <si>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</si>
  <si>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</si>
  <si>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</si>
  <si>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</si>
  <si>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</si>
  <si>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</si>
  <si>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</si>
  <si>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</si>
  <si>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</si>
  <si>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</si>
  <si>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</si>
  <si>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</si>
  <si>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</si>
  <si>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</si>
  <si>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</si>
  <si>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</si>
  <si>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</si>
  <si>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</si>
  <si>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</si>
  <si>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</si>
  <si>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</si>
  <si>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</si>
  <si>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</si>
  <si>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</si>
  <si>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</si>
  <si>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</si>
  <si>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</si>
  <si>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</si>
  <si>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</si>
  <si>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</si>
  <si>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</si>
  <si>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</si>
  <si>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</si>
  <si>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</si>
  <si>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</si>
  <si>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</si>
  <si>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</si>
  <si>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</si>
  <si>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</si>
  <si>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</si>
  <si>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</si>
  <si>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</si>
  <si>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</si>
  <si>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</si>
  <si>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</si>
  <si>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</si>
  <si>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</si>
  <si>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</si>
  <si>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</si>
  <si>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</si>
  <si>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</si>
  <si>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</si>
  <si>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</si>
  <si>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</si>
  <si>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</si>
  <si>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</si>
  <si>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</si>
  <si>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</si>
  <si>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</si>
  <si>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</si>
  <si>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</si>
  <si>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</si>
  <si>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</si>
  <si>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</si>
  <si>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</si>
  <si>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</si>
  <si>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</si>
  <si>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</si>
  <si>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</si>
  <si>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</si>
  <si>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</si>
  <si>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</si>
  <si>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</si>
  <si>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</si>
  <si>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</si>
  <si>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</si>
  <si>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</si>
  <si>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</si>
  <si>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</si>
  <si>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</si>
  <si>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</si>
  <si>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</si>
  <si>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</si>
  <si>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</si>
  <si>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</si>
  <si>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</si>
  <si>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</si>
  <si>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</si>
  <si>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</si>
  <si>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</si>
  <si>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</si>
  <si>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</si>
  <si>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</si>
  <si>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</si>
  <si>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</si>
  <si>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</si>
  <si>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</si>
  <si>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</si>
  <si>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</si>
  <si>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</si>
  <si>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</si>
  <si>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</si>
  <si>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</si>
  <si>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</si>
  <si>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</si>
  <si>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</si>
  <si>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</si>
  <si>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</si>
  <si>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</si>
  <si>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</si>
  <si>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</si>
  <si>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</si>
  <si>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</si>
  <si>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</si>
  <si>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</si>
  <si>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</si>
  <si>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</si>
  <si>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</si>
  <si>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</si>
  <si>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</si>
  <si>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</si>
  <si>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</si>
  <si>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</si>
  <si>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</si>
  <si>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</si>
  <si>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</si>
  <si>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</si>
  <si>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</si>
  <si>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</si>
  <si>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</si>
  <si>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</si>
  <si>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</si>
  <si>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</si>
  <si>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</si>
  <si>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</si>
  <si>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</si>
  <si>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</si>
  <si>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</si>
  <si>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</si>
  <si>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</si>
  <si>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</si>
  <si>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</si>
  <si>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</si>
  <si>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</si>
  <si>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</si>
  <si>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</si>
  <si>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</si>
  <si>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</si>
  <si>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</si>
  <si>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</si>
  <si>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</si>
  <si>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</si>
  <si>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</si>
  <si>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</si>
  <si>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</si>
  <si>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</si>
  <si>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</si>
  <si>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</si>
  <si>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</si>
  <si>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</si>
  <si>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</si>
  <si>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</si>
  <si>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</si>
  <si>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</si>
  <si>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</si>
  <si>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</si>
  <si>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</si>
  <si>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</si>
  <si>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</si>
  <si>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</si>
  <si>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</si>
  <si>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</si>
  <si>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</si>
  <si>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</si>
  <si>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</si>
  <si>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</si>
  <si>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</si>
  <si>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</si>
  <si>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</si>
  <si>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</si>
  <si>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</si>
  <si>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</si>
  <si>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</si>
  <si>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</si>
  <si>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</si>
  <si>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</si>
  <si>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</si>
  <si>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</si>
  <si>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</si>
  <si>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</si>
  <si>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</si>
  <si>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</si>
  <si>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</si>
  <si>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</si>
  <si>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</si>
  <si>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</si>
  <si>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</si>
  <si>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</si>
  <si>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</si>
  <si>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</si>
  <si>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</si>
  <si>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</si>
  <si>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</si>
  <si>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</si>
  <si>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</si>
  <si>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</si>
  <si>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</si>
  <si>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</si>
  <si>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</si>
  <si>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</si>
  <si>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</si>
  <si>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</si>
  <si>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</si>
  <si>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</si>
  <si>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</si>
  <si>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</si>
  <si>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</si>
  <si>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</si>
  <si>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</si>
  <si>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</si>
  <si>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</si>
  <si>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</si>
  <si>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</si>
  <si>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</si>
  <si>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</si>
  <si>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</si>
  <si>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</si>
  <si>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</si>
  <si>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</si>
  <si>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</si>
  <si>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</si>
  <si>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</si>
  <si>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</si>
  <si>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</si>
  <si>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</si>
  <si>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</si>
  <si>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</si>
  <si>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</si>
  <si>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</si>
  <si>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</si>
  <si>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</si>
  <si>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</si>
  <si>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</si>
  <si>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</si>
  <si>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</si>
  <si>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</si>
  <si>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</si>
  <si>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</si>
  <si>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</si>
  <si>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</si>
  <si>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</si>
  <si>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</si>
  <si>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</si>
  <si>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</si>
  <si>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</si>
  <si>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</si>
  <si>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</si>
  <si>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</si>
  <si>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</si>
  <si>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</si>
  <si>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</si>
  <si>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</si>
  <si>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</si>
  <si>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</si>
  <si>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</si>
  <si>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</si>
  <si>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</si>
  <si>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</si>
  <si>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</si>
  <si>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</si>
  <si>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</si>
  <si>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</si>
  <si>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</si>
  <si>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</si>
  <si>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</si>
  <si>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</si>
  <si>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</si>
  <si>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</si>
  <si>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</si>
  <si>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</si>
  <si>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</si>
  <si>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</si>
  <si>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</si>
  <si>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</si>
  <si>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</si>
  <si>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</si>
  <si>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</si>
  <si>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</si>
  <si>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</si>
  <si>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</si>
  <si>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</si>
  <si>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</si>
  <si>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</si>
  <si>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</si>
  <si>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</si>
  <si>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</si>
  <si>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</si>
  <si>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</si>
  <si>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</si>
  <si>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</si>
  <si>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</si>
  <si>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</si>
  <si>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</si>
  <si>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</si>
  <si>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</si>
  <si>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</si>
  <si>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</si>
  <si>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</si>
  <si>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</si>
  <si>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</si>
  <si>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</si>
  <si>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</si>
  <si>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</si>
  <si>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</si>
  <si>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</si>
  <si>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</si>
  <si>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</si>
  <si>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</si>
  <si>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</si>
  <si>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</si>
  <si>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</si>
  <si>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</si>
  <si>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</si>
  <si>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</si>
  <si>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</si>
  <si>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</si>
  <si>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</si>
  <si>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</si>
  <si>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</si>
  <si>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</si>
  <si>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</si>
  <si>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</si>
  <si>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</si>
  <si>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</si>
  <si>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</si>
  <si>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</si>
  <si>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</si>
  <si>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</si>
  <si>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</si>
  <si>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</si>
  <si>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</si>
  <si>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</si>
  <si>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</si>
  <si>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</si>
  <si>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</si>
  <si>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</si>
  <si>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</si>
  <si>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</si>
  <si>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</si>
  <si>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</si>
  <si>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</si>
  <si>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</si>
  <si>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</si>
  <si>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</si>
  <si>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</si>
  <si>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</si>
  <si>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</si>
  <si>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</si>
  <si>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</si>
  <si>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</si>
  <si>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</si>
  <si>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</si>
  <si>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</si>
  <si>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</si>
  <si>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</si>
  <si>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</si>
  <si>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</si>
  <si>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</si>
  <si>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</si>
  <si>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</si>
  <si>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</si>
  <si>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</si>
  <si>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</si>
  <si>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</si>
  <si>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</si>
  <si>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</si>
  <si>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</si>
  <si>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</si>
  <si>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</si>
  <si>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</si>
  <si>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</si>
  <si>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</si>
  <si>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</si>
  <si>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</si>
  <si>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</si>
  <si>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</si>
  <si>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</si>
  <si>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</si>
  <si>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</si>
  <si>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</si>
  <si>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</si>
  <si>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</si>
  <si>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</si>
  <si>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</si>
  <si>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</si>
  <si>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</si>
  <si>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</si>
  <si>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</si>
  <si>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</si>
  <si>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</si>
  <si>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</si>
  <si>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</si>
  <si>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</si>
  <si>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</si>
  <si>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</si>
  <si>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</si>
  <si>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</si>
  <si>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</si>
  <si>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</si>
  <si>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</si>
  <si>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</si>
  <si>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</si>
  <si>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</si>
  <si>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</si>
  <si>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</si>
  <si>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</si>
  <si>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</si>
  <si>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</si>
  <si>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</si>
  <si>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</si>
  <si>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</si>
  <si>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</si>
  <si>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</si>
  <si>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</si>
  <si>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</si>
  <si>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</si>
  <si>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</si>
  <si>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</si>
  <si>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</si>
  <si>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</si>
  <si>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</si>
  <si>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</si>
  <si>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</si>
  <si>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</si>
  <si>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</si>
  <si>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</si>
  <si>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</si>
  <si>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</si>
  <si>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</si>
  <si>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</si>
  <si>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</si>
  <si>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</si>
  <si>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</si>
  <si>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</si>
  <si>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</si>
  <si>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</si>
  <si>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</si>
  <si>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</si>
  <si>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</si>
  <si>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</si>
  <si>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</si>
  <si>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</si>
  <si>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</si>
  <si>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</si>
  <si>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</si>
  <si>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</si>
  <si>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</si>
  <si>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</si>
  <si>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</si>
  <si>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</si>
  <si>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</si>
  <si>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</si>
  <si>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</si>
  <si>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</si>
  <si>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</si>
  <si>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</si>
  <si>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</si>
  <si>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</si>
  <si>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</si>
  <si>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</si>
  <si>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</si>
  <si>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</si>
  <si>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</si>
  <si>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</si>
  <si>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</si>
  <si>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</si>
  <si>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</si>
  <si>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</si>
  <si>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</si>
  <si>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</si>
  <si>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</si>
  <si>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</si>
  <si>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</si>
  <si>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</si>
  <si>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</si>
  <si>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</si>
  <si>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</si>
  <si>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</si>
  <si>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</si>
  <si>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</si>
  <si>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</si>
  <si>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</si>
  <si>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</si>
  <si>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</si>
  <si>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</si>
  <si>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</si>
  <si>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</si>
  <si>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</si>
  <si>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</si>
  <si>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</si>
  <si>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</si>
  <si>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</si>
  <si>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</si>
  <si>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</si>
  <si>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</si>
  <si>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</si>
  <si>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</si>
  <si>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</si>
  <si>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</si>
  <si>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</si>
  <si>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</si>
  <si>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</si>
  <si>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</si>
  <si>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</si>
  <si>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</si>
  <si>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</si>
  <si>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</si>
  <si>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</si>
  <si>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</si>
  <si>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</si>
  <si>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</si>
  <si>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</si>
  <si>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</si>
  <si>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</si>
  <si>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</si>
  <si>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</si>
  <si>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</si>
  <si>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</si>
  <si>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</si>
  <si>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</si>
  <si>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</si>
  <si>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</si>
  <si>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</si>
  <si>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</si>
  <si>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</si>
  <si>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</si>
  <si>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</si>
  <si>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</si>
  <si>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</si>
  <si>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</si>
  <si>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</si>
  <si>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</si>
  <si>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</si>
  <si>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</si>
  <si>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</si>
  <si>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</si>
  <si>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</si>
  <si>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</si>
  <si>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</si>
  <si>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</si>
  <si>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</si>
  <si>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</si>
  <si>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</si>
  <si>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</si>
  <si>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</si>
  <si>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</si>
  <si>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</si>
  <si>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</si>
  <si>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</si>
  <si>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</si>
  <si>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</si>
  <si>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</si>
  <si>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</si>
  <si>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</si>
  <si>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</si>
  <si>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</si>
  <si>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</si>
  <si>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</si>
  <si>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</si>
  <si>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</si>
  <si>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</si>
  <si>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</si>
  <si>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</si>
  <si>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</si>
  <si>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</si>
  <si>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</si>
  <si>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</si>
  <si>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</si>
  <si>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</si>
  <si>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</si>
  <si>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</si>
  <si>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</si>
  <si>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</si>
  <si>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</si>
  <si>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</si>
  <si>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</si>
  <si>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</si>
  <si>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</si>
  <si>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</si>
  <si>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</si>
  <si>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</si>
  <si>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</si>
  <si>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</si>
  <si>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</si>
  <si>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</si>
  <si>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</si>
  <si>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</si>
  <si>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</si>
  <si>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</si>
  <si>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</si>
  <si>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</si>
  <si>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</si>
  <si>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</si>
  <si>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</si>
  <si>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</si>
  <si>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</si>
  <si>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</si>
  <si>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</si>
  <si>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</si>
  <si>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</si>
  <si>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</si>
  <si>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</si>
  <si>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</si>
  <si>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</si>
  <si>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</si>
  <si>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</si>
  <si>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</si>
  <si>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</si>
  <si>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</si>
  <si>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</si>
  <si>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</si>
  <si>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</si>
  <si>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</si>
  <si>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</si>
  <si>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</si>
  <si>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</si>
  <si>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</si>
  <si>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</si>
  <si>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</si>
  <si>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</si>
  <si>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</si>
  <si>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</si>
  <si>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</si>
  <si>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</si>
  <si>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</si>
  <si>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</si>
  <si>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</si>
  <si>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</si>
  <si>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</si>
  <si>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</si>
  <si>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</si>
  <si>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</si>
  <si>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</si>
  <si>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</si>
  <si>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</si>
  <si>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</si>
  <si>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</si>
  <si>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</si>
  <si>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</si>
  <si>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</si>
  <si>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</si>
  <si>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</si>
  <si>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</si>
  <si>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</si>
  <si>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</si>
  <si>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</si>
  <si>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</si>
  <si>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</si>
  <si>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</si>
  <si>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</si>
  <si>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</si>
  <si>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</si>
  <si>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</si>
  <si>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</si>
  <si>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</si>
  <si>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</si>
  <si>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</si>
  <si>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</si>
  <si>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</si>
  <si>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</si>
  <si>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</si>
  <si>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</si>
  <si>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</si>
  <si>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</si>
  <si>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</si>
  <si>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</si>
  <si>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</si>
  <si>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</si>
  <si>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</si>
  <si>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</si>
  <si>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</si>
  <si>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</si>
  <si>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</si>
  <si>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</si>
  <si>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</si>
  <si>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</si>
  <si>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</si>
  <si>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</si>
  <si>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</si>
  <si>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</si>
  <si>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</si>
  <si>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</si>
  <si>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</si>
  <si>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</si>
  <si>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</si>
  <si>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</si>
  <si>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</si>
  <si>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</si>
  <si>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</si>
  <si>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</si>
  <si>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</si>
  <si>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</si>
  <si>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</si>
  <si>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</si>
  <si>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</si>
  <si>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</si>
  <si>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</si>
  <si>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</si>
  <si>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</si>
  <si>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</si>
  <si>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</si>
  <si>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</si>
  <si>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</si>
  <si>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</si>
  <si>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</si>
  <si>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</si>
  <si>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</si>
  <si>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</si>
  <si>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</si>
  <si>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</si>
  <si>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</si>
  <si>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</si>
  <si>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</si>
  <si>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</si>
  <si>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</si>
  <si>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</si>
  <si>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</si>
  <si>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</si>
  <si>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</si>
  <si>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</si>
  <si>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</si>
  <si>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</si>
  <si>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</si>
  <si>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</si>
  <si>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</si>
  <si>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</si>
  <si>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</si>
  <si>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</si>
  <si>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</si>
  <si>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</si>
  <si>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</si>
  <si>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</si>
  <si>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</si>
  <si>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</si>
  <si>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</si>
  <si>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</si>
  <si>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</si>
  <si>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</si>
  <si>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</si>
  <si>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</si>
  <si>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</si>
  <si>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</si>
  <si>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</si>
  <si>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</si>
  <si>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</si>
  <si>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</si>
  <si>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</si>
  <si>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</si>
  <si>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</si>
  <si>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</si>
  <si>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</si>
  <si>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</si>
  <si>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</si>
  <si>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</si>
  <si>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</si>
  <si>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</si>
  <si>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</si>
  <si>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</si>
  <si>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</si>
  <si>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</si>
  <si>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</si>
  <si>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</si>
  <si>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</si>
  <si>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</si>
  <si>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</si>
  <si>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</si>
  <si>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</si>
  <si>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</si>
  <si>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</si>
  <si>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</si>
  <si>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</si>
  <si>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</si>
  <si>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</si>
  <si>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</si>
  <si>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</si>
  <si>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</si>
  <si>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</si>
  <si>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</si>
  <si>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</si>
  <si>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</si>
  <si>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</si>
  <si>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</si>
  <si>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</si>
  <si>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</si>
  <si>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</si>
  <si>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</si>
  <si>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</si>
  <si>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</si>
  <si>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</si>
  <si>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</si>
  <si>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</si>
  <si>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</si>
  <si>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</si>
  <si>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</si>
  <si>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</si>
  <si>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</si>
  <si>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</si>
  <si>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</si>
  <si>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</si>
  <si>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3335865730</t>
  </si>
  <si>
    <t>3335866411</t>
  </si>
  <si>
    <t>3335868684</t>
  </si>
  <si>
    <t>3335869212</t>
  </si>
  <si>
    <t>2 Gavetas Vacias + 1 Gavetas Fallando</t>
  </si>
  <si>
    <t>3335869268</t>
  </si>
  <si>
    <t>3335869501</t>
  </si>
  <si>
    <t>ReservaC Norte</t>
  </si>
  <si>
    <t>3335870068</t>
  </si>
  <si>
    <t>3335870044</t>
  </si>
  <si>
    <t>3335869992</t>
  </si>
  <si>
    <t xml:space="preserve">Brioso Luciano, Cristino </t>
  </si>
  <si>
    <t>3335870140</t>
  </si>
  <si>
    <t>3335870202</t>
  </si>
  <si>
    <t>3335870198</t>
  </si>
  <si>
    <t>3335870467</t>
  </si>
  <si>
    <t>3335870365</t>
  </si>
  <si>
    <t>3335870504</t>
  </si>
  <si>
    <t>3335870505</t>
  </si>
  <si>
    <t>3335870513</t>
  </si>
  <si>
    <t>3335870515</t>
  </si>
  <si>
    <t>3335870516</t>
  </si>
  <si>
    <t>3335870517</t>
  </si>
  <si>
    <t>3335870521</t>
  </si>
  <si>
    <t>3335870546</t>
  </si>
  <si>
    <t>3335870552</t>
  </si>
  <si>
    <t>3335870821</t>
  </si>
  <si>
    <t>3335870794</t>
  </si>
  <si>
    <t>3335870790</t>
  </si>
  <si>
    <t>3335870750</t>
  </si>
  <si>
    <t>3335870710</t>
  </si>
  <si>
    <t>3335870693</t>
  </si>
  <si>
    <t>3335870613</t>
  </si>
  <si>
    <t>3335870606</t>
  </si>
  <si>
    <t>3335871447</t>
  </si>
  <si>
    <t>3335871438</t>
  </si>
  <si>
    <t>3335871432</t>
  </si>
  <si>
    <t>3335871425</t>
  </si>
  <si>
    <t>3335871337</t>
  </si>
  <si>
    <t>3335871321</t>
  </si>
  <si>
    <t>3335871300</t>
  </si>
  <si>
    <t>3335871282</t>
  </si>
  <si>
    <t>3335871274</t>
  </si>
  <si>
    <t>3335871202</t>
  </si>
  <si>
    <t>3335871159</t>
  </si>
  <si>
    <t>3335871140</t>
  </si>
  <si>
    <t>3335871120</t>
  </si>
  <si>
    <t>3335871099</t>
  </si>
  <si>
    <t>3335871088</t>
  </si>
  <si>
    <t>3335871084</t>
  </si>
  <si>
    <t>3335871081</t>
  </si>
  <si>
    <t>3335871073</t>
  </si>
  <si>
    <t>3335871029</t>
  </si>
  <si>
    <t>Abastecido</t>
  </si>
  <si>
    <t>Atendido</t>
  </si>
  <si>
    <t>3335871779</t>
  </si>
  <si>
    <t>3335871778</t>
  </si>
  <si>
    <t>3335871776</t>
  </si>
  <si>
    <t>3335871773</t>
  </si>
  <si>
    <t>3335871770</t>
  </si>
  <si>
    <t>3335871768</t>
  </si>
  <si>
    <t>3335871755</t>
  </si>
  <si>
    <t>3335871752</t>
  </si>
  <si>
    <t>3335871751</t>
  </si>
  <si>
    <t>3335871750</t>
  </si>
  <si>
    <t>3335871747</t>
  </si>
  <si>
    <t>3335871745</t>
  </si>
  <si>
    <t>3335871744</t>
  </si>
  <si>
    <t>3335871739</t>
  </si>
  <si>
    <t>3335871733</t>
  </si>
  <si>
    <t>3335871715</t>
  </si>
  <si>
    <t>3335871708</t>
  </si>
  <si>
    <t>3335871700</t>
  </si>
  <si>
    <t>3335871673</t>
  </si>
  <si>
    <t>3335871661</t>
  </si>
  <si>
    <t>3335871644</t>
  </si>
  <si>
    <t>3335871641</t>
  </si>
  <si>
    <t>3335871639</t>
  </si>
  <si>
    <t>3335871636</t>
  </si>
  <si>
    <t>3335871628</t>
  </si>
  <si>
    <t>3335871622</t>
  </si>
  <si>
    <t>3335871615</t>
  </si>
  <si>
    <t>3335871591</t>
  </si>
  <si>
    <t>3335871509</t>
  </si>
  <si>
    <t>Morales Payano, Wilfredy Leandro</t>
  </si>
  <si>
    <t>3335871814</t>
  </si>
  <si>
    <t>3335871813</t>
  </si>
  <si>
    <t>3335871811</t>
  </si>
  <si>
    <t>3335871808</t>
  </si>
  <si>
    <t>3335871807</t>
  </si>
  <si>
    <t>3335871806</t>
  </si>
  <si>
    <t>3335871803</t>
  </si>
  <si>
    <t>3335871796</t>
  </si>
  <si>
    <t>3335871795</t>
  </si>
  <si>
    <t>3335871794</t>
  </si>
  <si>
    <t>3335871793</t>
  </si>
  <si>
    <t>3335871792</t>
  </si>
  <si>
    <t>3335871791</t>
  </si>
  <si>
    <t>FALLA NO COFIRMADA</t>
  </si>
  <si>
    <t>3335871817</t>
  </si>
  <si>
    <t>3335871815</t>
  </si>
  <si>
    <t>3335871818</t>
  </si>
  <si>
    <t>3335871820</t>
  </si>
  <si>
    <t>3335871822</t>
  </si>
  <si>
    <t>3335871823</t>
  </si>
  <si>
    <t>3335871828</t>
  </si>
  <si>
    <t>3335871829</t>
  </si>
  <si>
    <t>3335871830</t>
  </si>
  <si>
    <t>3335871832</t>
  </si>
  <si>
    <t>3335871833</t>
  </si>
  <si>
    <t>3335871834</t>
  </si>
  <si>
    <t>3335871835</t>
  </si>
  <si>
    <t>3335871836</t>
  </si>
  <si>
    <t>3335871837</t>
  </si>
  <si>
    <t>3335871838</t>
  </si>
  <si>
    <t>3335871839</t>
  </si>
  <si>
    <t>3335871840</t>
  </si>
  <si>
    <t>3335871841</t>
  </si>
  <si>
    <t>3335871842</t>
  </si>
  <si>
    <t>3335871843</t>
  </si>
  <si>
    <t>3335871844</t>
  </si>
  <si>
    <t>3335871845</t>
  </si>
  <si>
    <t>3335871846</t>
  </si>
  <si>
    <t>3335871848</t>
  </si>
  <si>
    <t>3335871849</t>
  </si>
  <si>
    <t>3335871850</t>
  </si>
  <si>
    <t>3335871851</t>
  </si>
  <si>
    <t>3335871853</t>
  </si>
  <si>
    <t>ERROR DE PRINTER</t>
  </si>
  <si>
    <t>01 Mayo de 2021</t>
  </si>
  <si>
    <t>3335871859</t>
  </si>
  <si>
    <t>3335871858</t>
  </si>
  <si>
    <t>3335871857</t>
  </si>
  <si>
    <t>3335871856</t>
  </si>
  <si>
    <t>3335871855</t>
  </si>
  <si>
    <t xml:space="preserve">Gil Carrera, Santiago </t>
  </si>
  <si>
    <t>En Servicio</t>
  </si>
  <si>
    <t>3335871896</t>
  </si>
  <si>
    <t>3335871895</t>
  </si>
  <si>
    <t>3335871892</t>
  </si>
  <si>
    <t>3335871890</t>
  </si>
  <si>
    <t>3335871882</t>
  </si>
  <si>
    <t>3335871881</t>
  </si>
  <si>
    <t>3335871880</t>
  </si>
  <si>
    <t>3335871878</t>
  </si>
  <si>
    <t>3335871877</t>
  </si>
  <si>
    <t>3335871875</t>
  </si>
  <si>
    <t>3335871871</t>
  </si>
  <si>
    <t>3335871869</t>
  </si>
  <si>
    <t>3335871864</t>
  </si>
  <si>
    <t>3335871863</t>
  </si>
  <si>
    <t>3335871862</t>
  </si>
  <si>
    <t>3335871861</t>
  </si>
  <si>
    <t>Triinet</t>
  </si>
  <si>
    <t>SIN ACTIVIDAD DE RETIRO</t>
  </si>
  <si>
    <t>GAVETA DE DEPOSITO LLENA</t>
  </si>
  <si>
    <t>GAVETA DE DEPOSITO LLENO</t>
  </si>
  <si>
    <t xml:space="preserve">Perez Almonte, Franklin </t>
  </si>
  <si>
    <t>3335871894</t>
  </si>
  <si>
    <t>3335871893</t>
  </si>
  <si>
    <t>3335871891</t>
  </si>
  <si>
    <t>3335871889</t>
  </si>
  <si>
    <t>3335871888</t>
  </si>
  <si>
    <t>3335871886</t>
  </si>
  <si>
    <t>3335871885</t>
  </si>
  <si>
    <t>3335871884</t>
  </si>
  <si>
    <t>3335871883</t>
  </si>
  <si>
    <t>3335871705</t>
  </si>
  <si>
    <t>Closed</t>
  </si>
  <si>
    <t>Cuevas Peralta, Ivan Hanell</t>
  </si>
  <si>
    <t>REINICIO FALLIDO</t>
  </si>
  <si>
    <t>ENVIO DE CARGA</t>
  </si>
  <si>
    <t>REINICIO 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</si>
</sst>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4" xfId="0" applyFont="1" applyFill="1" applyBorder="1" applyAlignment="1">
      <alignment horizontal="center" vertical="center"/>
    </xf>
    <xf numFmtId="22" fontId="54" fillId="5" borderId="24" xfId="0" applyNumberFormat="1" applyFont="1" applyFill="1" applyBorder="1" applyAlignment="1">
      <alignment horizontal="center" vertical="center"/>
    </xf>
    <xf numFmtId="0" fontId="54" fillId="5" borderId="24" xfId="0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4"/>
      <tableStyleElement type="headerRow" dxfId="283"/>
      <tableStyleElement type="totalRow" dxfId="282"/>
      <tableStyleElement type="firstColumn" dxfId="281"/>
      <tableStyleElement type="lastColumn" dxfId="280"/>
      <tableStyleElement type="firstRowStripe" dxfId="279"/>
      <tableStyleElement type="firstColumnStripe" dxfId="27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bril/30/Reporte%20Seguimiento%20Cajeros%20Automaticos%20Matutino%2030-04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167</v>
          </cell>
          <cell r="B123" t="str">
            <v xml:space="preserve">ATM Oficina Lope de Vega </v>
          </cell>
          <cell r="C123" t="str">
            <v>DISTRITO NACIONAL</v>
          </cell>
        </row>
        <row r="124">
          <cell r="A124">
            <v>169</v>
          </cell>
          <cell r="B124" t="str">
            <v xml:space="preserve">ATM Oficina Caonabo </v>
          </cell>
          <cell r="C124" t="str">
            <v>DISTRITO NACIONAL</v>
          </cell>
        </row>
        <row r="125">
          <cell r="A125">
            <v>171</v>
          </cell>
          <cell r="B125" t="str">
            <v xml:space="preserve">ATM Oficina Moca </v>
          </cell>
          <cell r="C125" t="str">
            <v>NORTE</v>
          </cell>
        </row>
        <row r="126">
          <cell r="A126">
            <v>172</v>
          </cell>
          <cell r="B126" t="str">
            <v xml:space="preserve">ATM UNP Guaucí </v>
          </cell>
          <cell r="C126" t="str">
            <v>NORTE</v>
          </cell>
        </row>
        <row r="127">
          <cell r="A127">
            <v>175</v>
          </cell>
          <cell r="B127" t="str">
            <v xml:space="preserve">ATM Dirección de Ingeniería </v>
          </cell>
          <cell r="C127" t="str">
            <v>DISTRITO NACIONAL</v>
          </cell>
        </row>
        <row r="128">
          <cell r="A128">
            <v>180</v>
          </cell>
          <cell r="B128" t="str">
            <v xml:space="preserve">ATM Megacentro II </v>
          </cell>
          <cell r="C128" t="str">
            <v>DISTRITO NACIONAL</v>
          </cell>
        </row>
        <row r="129">
          <cell r="A129">
            <v>181</v>
          </cell>
          <cell r="B129" t="str">
            <v xml:space="preserve">ATM Oficina Sabaneta </v>
          </cell>
          <cell r="C129" t="str">
            <v>NORTE</v>
          </cell>
        </row>
        <row r="130">
          <cell r="A130">
            <v>182</v>
          </cell>
          <cell r="B130" t="str">
            <v xml:space="preserve">ATM Barahona Comb </v>
          </cell>
          <cell r="C130" t="str">
            <v>SUR</v>
          </cell>
        </row>
        <row r="131">
          <cell r="A131">
            <v>183</v>
          </cell>
          <cell r="B131" t="str">
            <v>ATM Estación Nativa Km. 22 Aut. Duarte.</v>
          </cell>
          <cell r="C131" t="str">
            <v>DISTRITO NACIONAL</v>
          </cell>
        </row>
        <row r="132">
          <cell r="A132">
            <v>184</v>
          </cell>
          <cell r="B132" t="str">
            <v xml:space="preserve">ATM Hermanas Mirabal </v>
          </cell>
          <cell r="C132" t="str">
            <v>DISTRITO NACIONAL</v>
          </cell>
        </row>
        <row r="133">
          <cell r="A133">
            <v>185</v>
          </cell>
          <cell r="B133" t="str">
            <v xml:space="preserve">ATM UNPHU </v>
          </cell>
          <cell r="C133" t="str">
            <v>DISTRITO NACIONAL</v>
          </cell>
        </row>
        <row r="134">
          <cell r="A134">
            <v>188</v>
          </cell>
          <cell r="B134" t="str">
            <v xml:space="preserve">ATM UNP Miches </v>
          </cell>
          <cell r="C134" t="str">
            <v>ESTE</v>
          </cell>
        </row>
        <row r="135">
          <cell r="A135">
            <v>189</v>
          </cell>
          <cell r="B135" t="str">
            <v xml:space="preserve">ATM Comando Regional Cibao Central P.N. </v>
          </cell>
          <cell r="C135" t="str">
            <v>NORTE</v>
          </cell>
        </row>
        <row r="136">
          <cell r="A136">
            <v>192</v>
          </cell>
          <cell r="B136" t="str">
            <v xml:space="preserve">ATM Autobanco Luperón II </v>
          </cell>
          <cell r="C136" t="str">
            <v>DISTRITO NACIONAL</v>
          </cell>
        </row>
        <row r="137">
          <cell r="A137">
            <v>193</v>
          </cell>
          <cell r="B137" t="str">
            <v xml:space="preserve">ATM Estación Texaco A &amp; C Four Wings (Santiago) </v>
          </cell>
          <cell r="C137" t="str">
            <v>NORTE</v>
          </cell>
        </row>
        <row r="138">
          <cell r="A138">
            <v>194</v>
          </cell>
          <cell r="B138" t="str">
            <v xml:space="preserve">ATM UNP Pantoja </v>
          </cell>
          <cell r="C138" t="str">
            <v>DISTRITO NACIONAL</v>
          </cell>
        </row>
        <row r="139">
          <cell r="A139">
            <v>196</v>
          </cell>
          <cell r="B139" t="str">
            <v xml:space="preserve">ATM Estación Texaco Cangrejo Farmacia (Sosúa) </v>
          </cell>
          <cell r="C139" t="str">
            <v>NORTE</v>
          </cell>
        </row>
        <row r="140">
          <cell r="A140">
            <v>198</v>
          </cell>
          <cell r="B140" t="str">
            <v xml:space="preserve">ATM Almacenes El Encanto  (Santiago) </v>
          </cell>
          <cell r="C140" t="str">
            <v>NORTE</v>
          </cell>
        </row>
        <row r="141">
          <cell r="A141">
            <v>199</v>
          </cell>
          <cell r="B141" t="str">
            <v xml:space="preserve">ATM S/M Amigo </v>
          </cell>
          <cell r="C141" t="str">
            <v>DISTRITO NACIONAL</v>
          </cell>
        </row>
        <row r="142">
          <cell r="A142">
            <v>201</v>
          </cell>
          <cell r="B142" t="str">
            <v xml:space="preserve">ATM Oficina Mao </v>
          </cell>
          <cell r="C142" t="str">
            <v>NORTE</v>
          </cell>
        </row>
        <row r="143">
          <cell r="A143">
            <v>204</v>
          </cell>
          <cell r="B143" t="str">
            <v>ATM Hotel Dominicus II</v>
          </cell>
          <cell r="C143" t="str">
            <v>ESTE</v>
          </cell>
        </row>
        <row r="144">
          <cell r="A144">
            <v>208</v>
          </cell>
          <cell r="B144" t="str">
            <v xml:space="preserve">ATM UNP Tireo </v>
          </cell>
          <cell r="C144" t="str">
            <v>NORTE</v>
          </cell>
        </row>
        <row r="145">
          <cell r="A145">
            <v>209</v>
          </cell>
          <cell r="B145" t="str">
            <v xml:space="preserve">ATM Oficina Palma Real (Bávaro) </v>
          </cell>
          <cell r="C145" t="str">
            <v>ESTE</v>
          </cell>
        </row>
        <row r="146">
          <cell r="A146">
            <v>211</v>
          </cell>
          <cell r="B146" t="str">
            <v xml:space="preserve">ATM Oficina La Romana I </v>
          </cell>
          <cell r="C146" t="str">
            <v>ESTE</v>
          </cell>
        </row>
        <row r="147">
          <cell r="A147">
            <v>212</v>
          </cell>
          <cell r="B147" t="str">
            <v>ATM Universidad Nacional Evangélica (Santo Domingo)</v>
          </cell>
          <cell r="C147" t="str">
            <v>DISTRITO NACIONAL</v>
          </cell>
        </row>
        <row r="148">
          <cell r="A148">
            <v>213</v>
          </cell>
          <cell r="B148" t="str">
            <v xml:space="preserve">ATM Almacenes Iberia (La Romana) </v>
          </cell>
          <cell r="C148" t="str">
            <v>ESTE</v>
          </cell>
        </row>
        <row r="149">
          <cell r="A149">
            <v>216</v>
          </cell>
          <cell r="B149" t="str">
            <v xml:space="preserve">ATM Oficina El Higueyano </v>
          </cell>
          <cell r="C149" t="str">
            <v>ESTE</v>
          </cell>
        </row>
        <row r="150">
          <cell r="A150">
            <v>217</v>
          </cell>
          <cell r="B150" t="str">
            <v xml:space="preserve">ATM Oficina Bávaro </v>
          </cell>
          <cell r="C150" t="str">
            <v>ESTE</v>
          </cell>
        </row>
        <row r="151">
          <cell r="A151">
            <v>218</v>
          </cell>
          <cell r="B151" t="str">
            <v xml:space="preserve">ATM Hotel Secrets Cap Cana II </v>
          </cell>
          <cell r="C151" t="str">
            <v>ESTE</v>
          </cell>
        </row>
        <row r="152">
          <cell r="A152">
            <v>219</v>
          </cell>
          <cell r="B152" t="str">
            <v xml:space="preserve">ATM Oficina La Altagracia (Higuey) </v>
          </cell>
          <cell r="C152" t="str">
            <v>ESTE</v>
          </cell>
        </row>
        <row r="153">
          <cell r="A153">
            <v>222</v>
          </cell>
          <cell r="B153" t="str">
            <v xml:space="preserve">ATM UNP Dominicus (La Romana) </v>
          </cell>
          <cell r="C153" t="str">
            <v>ESTE</v>
          </cell>
        </row>
        <row r="154">
          <cell r="A154">
            <v>223</v>
          </cell>
          <cell r="B154" t="str">
            <v xml:space="preserve">ATM UNP CCN (Nacional 27 de Febrero) Lobby </v>
          </cell>
          <cell r="C154" t="str">
            <v>DISTRITO NACIONAL</v>
          </cell>
        </row>
        <row r="155">
          <cell r="A155">
            <v>224</v>
          </cell>
          <cell r="B155" t="str">
            <v xml:space="preserve">ATM S/M Nacional El Millón (Núñez de Cáceres) </v>
          </cell>
          <cell r="C155" t="str">
            <v>DISTRITO NACIONAL</v>
          </cell>
        </row>
        <row r="156">
          <cell r="A156">
            <v>225</v>
          </cell>
          <cell r="B156" t="str">
            <v xml:space="preserve">ATM S/M Nacional Arroyo Hondo </v>
          </cell>
          <cell r="C156" t="str">
            <v>DISTRITO NACIONAL</v>
          </cell>
        </row>
        <row r="157">
          <cell r="A157">
            <v>227</v>
          </cell>
          <cell r="B157" t="str">
            <v xml:space="preserve">ATM S/M Bravo Av. Enriquillo </v>
          </cell>
          <cell r="C157" t="str">
            <v>DISTRITO NACIONAL</v>
          </cell>
        </row>
        <row r="158">
          <cell r="A158">
            <v>228</v>
          </cell>
          <cell r="B158" t="str">
            <v xml:space="preserve">ATM Oficina SAJOMA </v>
          </cell>
          <cell r="C158" t="str">
            <v>NORTE</v>
          </cell>
        </row>
        <row r="159">
          <cell r="A159">
            <v>231</v>
          </cell>
          <cell r="B159" t="str">
            <v xml:space="preserve">ATM Oficina Zona Oriental </v>
          </cell>
          <cell r="C159" t="str">
            <v>DISTRITO NACIONAL</v>
          </cell>
        </row>
        <row r="160">
          <cell r="A160">
            <v>232</v>
          </cell>
          <cell r="B160" t="str">
            <v xml:space="preserve">ATM S/M Nacional Charles de Gaulle </v>
          </cell>
          <cell r="C160" t="str">
            <v>DISTRITO NACIONAL</v>
          </cell>
        </row>
        <row r="161">
          <cell r="A161">
            <v>234</v>
          </cell>
          <cell r="B161" t="str">
            <v xml:space="preserve">ATM Oficina Boca Chica I </v>
          </cell>
          <cell r="C161" t="str">
            <v>DISTRITO NACIONAL</v>
          </cell>
        </row>
        <row r="162">
          <cell r="A162">
            <v>235</v>
          </cell>
          <cell r="B162" t="str">
            <v xml:space="preserve">ATM Oficina Multicentro La Sirena San Isidro </v>
          </cell>
          <cell r="C162" t="str">
            <v>DISTRITO NACIONAL</v>
          </cell>
        </row>
        <row r="163">
          <cell r="A163">
            <v>237</v>
          </cell>
          <cell r="B163" t="str">
            <v xml:space="preserve">ATM UNP Plaza Vásquez </v>
          </cell>
          <cell r="C163" t="str">
            <v>DISTRITO NACIONAL</v>
          </cell>
        </row>
        <row r="164">
          <cell r="A164">
            <v>238</v>
          </cell>
          <cell r="B164" t="str">
            <v xml:space="preserve">ATM Multicentro La Sirena Charles de Gaulle </v>
          </cell>
          <cell r="C164" t="str">
            <v>DISTRITO NACIONAL</v>
          </cell>
        </row>
        <row r="165">
          <cell r="A165">
            <v>239</v>
          </cell>
          <cell r="B165" t="str">
            <v xml:space="preserve">ATM Autobanco Charles de Gaulle </v>
          </cell>
          <cell r="C165" t="str">
            <v>DISTRITO NACIONAL</v>
          </cell>
        </row>
        <row r="166">
          <cell r="A166">
            <v>240</v>
          </cell>
          <cell r="B166" t="str">
            <v xml:space="preserve">ATM Oficina Carrefour I </v>
          </cell>
          <cell r="C166" t="str">
            <v>DISTRITO NACIONAL</v>
          </cell>
        </row>
        <row r="167">
          <cell r="A167">
            <v>241</v>
          </cell>
          <cell r="B167" t="str">
            <v xml:space="preserve">ATM Palacio Nacional (Presidencia) </v>
          </cell>
          <cell r="C167" t="str">
            <v>DISTRITO NACIONAL</v>
          </cell>
        </row>
        <row r="168">
          <cell r="A168">
            <v>243</v>
          </cell>
          <cell r="B168" t="str">
            <v xml:space="preserve">ATM Autoservicio Plaza Central  </v>
          </cell>
          <cell r="C168" t="str">
            <v>DISTRITO NACIONAL</v>
          </cell>
        </row>
        <row r="169">
          <cell r="A169">
            <v>244</v>
          </cell>
          <cell r="B169" t="str">
            <v xml:space="preserve">ATM Ministerio de Hacienda (antiguo Finanzas) </v>
          </cell>
          <cell r="C169" t="str">
            <v>DISTRITO NACIONAL</v>
          </cell>
        </row>
        <row r="170">
          <cell r="A170">
            <v>245</v>
          </cell>
          <cell r="B170" t="str">
            <v>ATM Boombah Zona Franca Victor Mera</v>
          </cell>
          <cell r="C170" t="str">
            <v>NORTE</v>
          </cell>
        </row>
        <row r="171">
          <cell r="A171">
            <v>246</v>
          </cell>
          <cell r="B171" t="str">
            <v xml:space="preserve">ATM Oficina Torre BR (Lobby) </v>
          </cell>
          <cell r="C171" t="str">
            <v>DISTRITO NACIONAL</v>
          </cell>
        </row>
        <row r="172">
          <cell r="A172">
            <v>248</v>
          </cell>
          <cell r="B172" t="str">
            <v xml:space="preserve">ATM Shell Paraiso </v>
          </cell>
          <cell r="C172" t="str">
            <v>DISTRITO NACIONAL</v>
          </cell>
        </row>
        <row r="173">
          <cell r="A173">
            <v>249</v>
          </cell>
          <cell r="B173" t="str">
            <v xml:space="preserve">ATM Banco Agrícola Neiba </v>
          </cell>
          <cell r="C173" t="str">
            <v>SUR</v>
          </cell>
        </row>
        <row r="174">
          <cell r="A174">
            <v>250</v>
          </cell>
          <cell r="B174" t="str">
            <v>ATM ECO Petróleo Barlovento Baní</v>
          </cell>
          <cell r="C174" t="str">
            <v>SUR</v>
          </cell>
        </row>
        <row r="175">
          <cell r="A175">
            <v>252</v>
          </cell>
          <cell r="B175" t="str">
            <v xml:space="preserve">ATM Banco Agrícola (Barahona) </v>
          </cell>
          <cell r="C175" t="str">
            <v>SUR</v>
          </cell>
        </row>
        <row r="176">
          <cell r="A176">
            <v>253</v>
          </cell>
          <cell r="B176" t="str">
            <v xml:space="preserve">ATM Centro Cuesta Nacional (Santiago) </v>
          </cell>
          <cell r="C176" t="str">
            <v>NORTE</v>
          </cell>
        </row>
        <row r="177">
          <cell r="A177">
            <v>256</v>
          </cell>
          <cell r="B177" t="str">
            <v xml:space="preserve">ATM Oficina Licey Al Medio </v>
          </cell>
          <cell r="C177" t="str">
            <v>NORTE</v>
          </cell>
        </row>
        <row r="178">
          <cell r="A178">
            <v>257</v>
          </cell>
          <cell r="B178" t="str">
            <v xml:space="preserve">ATM S/M Pola (Santiago) </v>
          </cell>
          <cell r="C178" t="str">
            <v>NORTE</v>
          </cell>
        </row>
        <row r="179">
          <cell r="A179">
            <v>259</v>
          </cell>
          <cell r="B179" t="str">
            <v>ATM Senado de la Republica</v>
          </cell>
          <cell r="C179" t="str">
            <v>DISTRITO NACIONAL</v>
          </cell>
        </row>
        <row r="180">
          <cell r="A180">
            <v>261</v>
          </cell>
          <cell r="B180" t="str">
            <v xml:space="preserve">ATM UNP Aeropuerto Cibao (Santiago) </v>
          </cell>
          <cell r="C180" t="str">
            <v>NORTE</v>
          </cell>
        </row>
        <row r="181">
          <cell r="A181">
            <v>262</v>
          </cell>
          <cell r="B181" t="str">
            <v xml:space="preserve">ATM Oficina Obras Públicas (Santiago) </v>
          </cell>
          <cell r="C181" t="str">
            <v>NORTE</v>
          </cell>
        </row>
        <row r="182">
          <cell r="A182">
            <v>264</v>
          </cell>
          <cell r="B182" t="str">
            <v xml:space="preserve">ATM S/M Nacional Independencia </v>
          </cell>
          <cell r="C182" t="str">
            <v>DISTRITO NACIONAL</v>
          </cell>
        </row>
        <row r="183">
          <cell r="A183">
            <v>265</v>
          </cell>
          <cell r="B183" t="str">
            <v>ATM Almacenes Zaglul El Seibo</v>
          </cell>
          <cell r="C183" t="str">
            <v>ESTE</v>
          </cell>
        </row>
        <row r="184">
          <cell r="A184">
            <v>266</v>
          </cell>
          <cell r="B184" t="str">
            <v xml:space="preserve">ATM Oficina Villa Francisca </v>
          </cell>
          <cell r="C184" t="str">
            <v>NORTE</v>
          </cell>
        </row>
        <row r="185">
          <cell r="A185">
            <v>267</v>
          </cell>
          <cell r="B185" t="str">
            <v xml:space="preserve">ATM Centro de Caja México </v>
          </cell>
          <cell r="C185" t="str">
            <v>DISTRITO NACIONAL</v>
          </cell>
        </row>
        <row r="186">
          <cell r="A186">
            <v>268</v>
          </cell>
          <cell r="B186" t="str">
            <v xml:space="preserve">ATM Autobanco La Altagracia (Higuey) </v>
          </cell>
          <cell r="C186" t="str">
            <v>ESTE</v>
          </cell>
        </row>
        <row r="187">
          <cell r="A187">
            <v>272</v>
          </cell>
          <cell r="B187" t="str">
            <v xml:space="preserve">ATM Cámara de Diputados </v>
          </cell>
          <cell r="C187" t="str">
            <v>DISTRITO NACIONAL</v>
          </cell>
        </row>
        <row r="188">
          <cell r="A188">
            <v>275</v>
          </cell>
          <cell r="B188" t="str">
            <v xml:space="preserve">ATM Autobanco Duarte Stgo. II </v>
          </cell>
          <cell r="C188" t="str">
            <v>NORTE</v>
          </cell>
        </row>
        <row r="189">
          <cell r="A189">
            <v>276</v>
          </cell>
          <cell r="B189" t="str">
            <v xml:space="preserve">ATM UNP Las Guáranas (San Francisco) </v>
          </cell>
          <cell r="C189" t="str">
            <v>NORTE</v>
          </cell>
        </row>
        <row r="190">
          <cell r="A190">
            <v>277</v>
          </cell>
          <cell r="B190" t="str">
            <v xml:space="preserve">ATM Oficina Duarte (Santiago) </v>
          </cell>
          <cell r="C190" t="str">
            <v>NORTE</v>
          </cell>
        </row>
        <row r="191">
          <cell r="A191">
            <v>279</v>
          </cell>
          <cell r="B191" t="str">
            <v xml:space="preserve">ATM Autoservicio Dirección General de Tecnología II (DGT CTB) </v>
          </cell>
          <cell r="C191" t="str">
            <v>DISTRITO NACIONAL</v>
          </cell>
        </row>
        <row r="192">
          <cell r="A192">
            <v>280</v>
          </cell>
          <cell r="B192" t="str">
            <v xml:space="preserve">ATM Cooperativa BR </v>
          </cell>
          <cell r="C192" t="str">
            <v>DISTRITO NACIONAL</v>
          </cell>
        </row>
        <row r="193">
          <cell r="A193">
            <v>281</v>
          </cell>
          <cell r="B193" t="str">
            <v xml:space="preserve">ATM S/M Pola Independencia </v>
          </cell>
          <cell r="C193" t="str">
            <v>DISTRITO NACIONAL</v>
          </cell>
        </row>
        <row r="194">
          <cell r="A194">
            <v>282</v>
          </cell>
          <cell r="B194" t="str">
            <v xml:space="preserve">ATM Autobanco Nibaje </v>
          </cell>
          <cell r="C194" t="str">
            <v>NORTE</v>
          </cell>
        </row>
        <row r="195">
          <cell r="A195">
            <v>283</v>
          </cell>
          <cell r="B195" t="str">
            <v xml:space="preserve">ATM Oficina Nibaje </v>
          </cell>
          <cell r="C195" t="str">
            <v>NORTE</v>
          </cell>
        </row>
        <row r="196">
          <cell r="A196">
            <v>285</v>
          </cell>
          <cell r="B196" t="str">
            <v xml:space="preserve">ATM Oficina Camino Real (Puerto Plata) </v>
          </cell>
          <cell r="C196" t="str">
            <v>NORTE</v>
          </cell>
        </row>
        <row r="197">
          <cell r="A197">
            <v>288</v>
          </cell>
          <cell r="B197" t="str">
            <v xml:space="preserve">ATM Oficina Camino Real II (Puerto Plata) </v>
          </cell>
          <cell r="C197" t="str">
            <v>NORTE</v>
          </cell>
        </row>
        <row r="198">
          <cell r="A198">
            <v>289</v>
          </cell>
          <cell r="B198" t="str">
            <v>ATM Oficina Bávaro II</v>
          </cell>
          <cell r="C198" t="str">
            <v>ESTE</v>
          </cell>
        </row>
        <row r="199">
          <cell r="A199">
            <v>290</v>
          </cell>
          <cell r="B199" t="str">
            <v xml:space="preserve">ATM Oficina San Francisco de Macorís </v>
          </cell>
          <cell r="C199" t="str">
            <v>NORTE</v>
          </cell>
        </row>
        <row r="200">
          <cell r="A200">
            <v>291</v>
          </cell>
          <cell r="B200" t="str">
            <v xml:space="preserve">ATM S/M Jumbo Las Colinas </v>
          </cell>
          <cell r="C200" t="str">
            <v>NORTE</v>
          </cell>
        </row>
        <row r="201">
          <cell r="A201">
            <v>292</v>
          </cell>
          <cell r="B201" t="str">
            <v xml:space="preserve">ATM UNP Castañuelas (Montecristi) </v>
          </cell>
          <cell r="C201" t="str">
            <v>NORTE</v>
          </cell>
        </row>
        <row r="202">
          <cell r="A202">
            <v>293</v>
          </cell>
          <cell r="B202" t="str">
            <v xml:space="preserve">ATM S/M Nueva Visión (San Pedro) </v>
          </cell>
          <cell r="C202" t="str">
            <v>ESTE</v>
          </cell>
        </row>
        <row r="203">
          <cell r="A203">
            <v>294</v>
          </cell>
          <cell r="B203" t="str">
            <v xml:space="preserve">ATM Plaza Zaglul San Pedro II </v>
          </cell>
          <cell r="C203" t="str">
            <v>ESTE</v>
          </cell>
        </row>
        <row r="204">
          <cell r="A204">
            <v>295</v>
          </cell>
          <cell r="B204" t="str">
            <v xml:space="preserve">ATM Plaza Zaglul El Seybo </v>
          </cell>
          <cell r="C204" t="str">
            <v>ESTE</v>
          </cell>
        </row>
        <row r="205">
          <cell r="A205">
            <v>296</v>
          </cell>
          <cell r="B205" t="str">
            <v>ATM Estación BANICOMB (Baní)  ECO Petroleo</v>
          </cell>
          <cell r="C205" t="str">
            <v>SUR</v>
          </cell>
        </row>
        <row r="206">
          <cell r="A206">
            <v>297</v>
          </cell>
          <cell r="B206" t="str">
            <v xml:space="preserve">ATM S/M Cadena Ocoa </v>
          </cell>
          <cell r="C206" t="str">
            <v>SUR</v>
          </cell>
        </row>
        <row r="207">
          <cell r="A207">
            <v>298</v>
          </cell>
          <cell r="B207" t="str">
            <v xml:space="preserve">ATM S/M Aprezio Engombe </v>
          </cell>
          <cell r="C207" t="str">
            <v>DISTRITO NACIONAL</v>
          </cell>
        </row>
        <row r="208">
          <cell r="A208">
            <v>299</v>
          </cell>
          <cell r="B208" t="str">
            <v xml:space="preserve">ATM S/M Aprezio Cotui </v>
          </cell>
          <cell r="C208" t="str">
            <v>NORTE</v>
          </cell>
        </row>
        <row r="209">
          <cell r="A209">
            <v>300</v>
          </cell>
          <cell r="B209" t="str">
            <v xml:space="preserve">ATM S/M Aprezio Los Guaricanos </v>
          </cell>
          <cell r="C209" t="str">
            <v>DISTRITO NACIONAL</v>
          </cell>
        </row>
        <row r="210">
          <cell r="A210">
            <v>301</v>
          </cell>
          <cell r="B210" t="str">
            <v xml:space="preserve">ATM UNP Alfa y Omega (Barahona) </v>
          </cell>
          <cell r="C210" t="str">
            <v>SUR</v>
          </cell>
        </row>
        <row r="211">
          <cell r="A211">
            <v>302</v>
          </cell>
          <cell r="B211" t="str">
            <v xml:space="preserve">ATM S/M Aprezio Los Mameyes  </v>
          </cell>
          <cell r="C211" t="str">
            <v>DISTRITO NACIONAL</v>
          </cell>
        </row>
        <row r="212">
          <cell r="A212">
            <v>304</v>
          </cell>
          <cell r="B212" t="str">
            <v xml:space="preserve">ATM Multicentro La Sirena Estrella Sadhala </v>
          </cell>
          <cell r="C212" t="str">
            <v>NORTE</v>
          </cell>
        </row>
        <row r="213">
          <cell r="A213">
            <v>306</v>
          </cell>
          <cell r="B213" t="str">
            <v>ATM Hospital Dr. Toribio</v>
          </cell>
          <cell r="C213" t="str">
            <v>NORTE</v>
          </cell>
        </row>
        <row r="214">
          <cell r="A214">
            <v>307</v>
          </cell>
          <cell r="B214" t="str">
            <v>ATM Oficina Nagua II</v>
          </cell>
          <cell r="C214" t="str">
            <v>NORTE</v>
          </cell>
        </row>
        <row r="215">
          <cell r="A215">
            <v>309</v>
          </cell>
          <cell r="B215" t="str">
            <v xml:space="preserve">ATM Secrets Cap Cana I </v>
          </cell>
          <cell r="C215" t="str">
            <v>ESTE</v>
          </cell>
        </row>
        <row r="216">
          <cell r="A216">
            <v>310</v>
          </cell>
          <cell r="B216" t="str">
            <v xml:space="preserve">ATM Farmacia San Judas Tadeo Jarabacoa </v>
          </cell>
          <cell r="C216" t="str">
            <v>NORTE</v>
          </cell>
        </row>
        <row r="217">
          <cell r="A217">
            <v>311</v>
          </cell>
          <cell r="B217" t="str">
            <v>ATM Plaza Eroski</v>
          </cell>
          <cell r="C217" t="str">
            <v>SUR</v>
          </cell>
        </row>
        <row r="218">
          <cell r="A218">
            <v>312</v>
          </cell>
          <cell r="B218" t="str">
            <v xml:space="preserve">ATM Oficina Tiradentes II (Naco) </v>
          </cell>
          <cell r="C218" t="str">
            <v>DISTRITO NACIONAL</v>
          </cell>
        </row>
        <row r="219">
          <cell r="A219">
            <v>313</v>
          </cell>
          <cell r="B219" t="str">
            <v xml:space="preserve">ATM S/M El Encanto (Santiago) </v>
          </cell>
          <cell r="C219" t="str">
            <v>NORTE</v>
          </cell>
        </row>
        <row r="220">
          <cell r="A220">
            <v>314</v>
          </cell>
          <cell r="B220" t="str">
            <v xml:space="preserve">ATM UNP Cambita Garabito (San Cristóbal) </v>
          </cell>
          <cell r="C220" t="str">
            <v>DISTRITO NACIONAL</v>
          </cell>
        </row>
        <row r="221">
          <cell r="A221">
            <v>315</v>
          </cell>
          <cell r="B221" t="str">
            <v xml:space="preserve">ATM Oficina Estrella Sadalá </v>
          </cell>
          <cell r="C221" t="str">
            <v>NORTE</v>
          </cell>
        </row>
        <row r="222">
          <cell r="A222">
            <v>317</v>
          </cell>
          <cell r="B222" t="str">
            <v>ATM Ofic. Lope de Vega I</v>
          </cell>
          <cell r="C222" t="str">
            <v>NORTE</v>
          </cell>
        </row>
        <row r="223">
          <cell r="A223">
            <v>318</v>
          </cell>
          <cell r="B223" t="str">
            <v>ATM Autoservicio Lope de Vega</v>
          </cell>
          <cell r="C223" t="str">
            <v>DISTRITO NACIONAL</v>
          </cell>
        </row>
        <row r="224">
          <cell r="A224">
            <v>319</v>
          </cell>
          <cell r="B224" t="str">
            <v>ATM Autobanco Lopez de Vega</v>
          </cell>
          <cell r="C224" t="str">
            <v>DISTRITO NACIONAL</v>
          </cell>
        </row>
        <row r="225">
          <cell r="A225">
            <v>320</v>
          </cell>
          <cell r="B225" t="str">
            <v>ATM Hotel Dreams Ubero Alto</v>
          </cell>
          <cell r="C225" t="str">
            <v>ESTE</v>
          </cell>
        </row>
        <row r="226">
          <cell r="A226">
            <v>321</v>
          </cell>
          <cell r="B226" t="str">
            <v xml:space="preserve">ATM Oficina Jiménez Moya I </v>
          </cell>
          <cell r="C226" t="str">
            <v>DISTRITO NACIONAL</v>
          </cell>
        </row>
        <row r="227">
          <cell r="A227">
            <v>325</v>
          </cell>
          <cell r="B227" t="str">
            <v>ATM Casa Edwin</v>
          </cell>
          <cell r="C227" t="str">
            <v>DISTRITO NACIONAL</v>
          </cell>
        </row>
        <row r="228">
          <cell r="A228">
            <v>326</v>
          </cell>
          <cell r="B228" t="str">
            <v>ATM Autoservicio Jiménez Moya II</v>
          </cell>
          <cell r="C228" t="str">
            <v>DISTRITO NACIONAL</v>
          </cell>
        </row>
        <row r="229">
          <cell r="A229">
            <v>327</v>
          </cell>
          <cell r="B229" t="str">
            <v xml:space="preserve">ATM UNP CCN (Nacional 27 de Febrero) </v>
          </cell>
          <cell r="C229" t="str">
            <v>DISTRITO NACIONAL</v>
          </cell>
        </row>
        <row r="230">
          <cell r="A230">
            <v>330</v>
          </cell>
          <cell r="B230" t="str">
            <v xml:space="preserve">ATM Oficina Boulevard (Higuey) </v>
          </cell>
          <cell r="C230" t="str">
            <v>ESTE</v>
          </cell>
        </row>
        <row r="231">
          <cell r="A231">
            <v>331</v>
          </cell>
          <cell r="B231" t="str">
            <v>ATM Ayuntamiento Sto. Dgo. Este</v>
          </cell>
          <cell r="C231" t="str">
            <v>DISTRITO NACIONAL</v>
          </cell>
        </row>
        <row r="232">
          <cell r="A232">
            <v>332</v>
          </cell>
          <cell r="B232" t="str">
            <v>ATM Estación Sigma (Cotuí)</v>
          </cell>
          <cell r="C232" t="str">
            <v>NORTE</v>
          </cell>
        </row>
        <row r="233">
          <cell r="A233">
            <v>333</v>
          </cell>
          <cell r="B233" t="str">
            <v>ATM Oficina Turey Maimón</v>
          </cell>
          <cell r="C233" t="str">
            <v>NORTE</v>
          </cell>
        </row>
        <row r="234">
          <cell r="A234">
            <v>334</v>
          </cell>
          <cell r="B234" t="str">
            <v>ATM Oficina Salcedo II</v>
          </cell>
          <cell r="C234" t="str">
            <v>NORTE</v>
          </cell>
        </row>
        <row r="235">
          <cell r="A235">
            <v>335</v>
          </cell>
          <cell r="B235" t="str">
            <v>ATM Edificio Aster</v>
          </cell>
          <cell r="C235" t="str">
            <v>DISTRITO NACIONAL</v>
          </cell>
        </row>
        <row r="236">
          <cell r="A236">
            <v>336</v>
          </cell>
          <cell r="B236" t="str">
            <v>ATM Instituto Nacional de Cancer (incart)</v>
          </cell>
          <cell r="C236" t="str">
            <v>DISTRITO NACIONAL</v>
          </cell>
        </row>
        <row r="237">
          <cell r="A237">
            <v>337</v>
          </cell>
          <cell r="B237" t="str">
            <v>ATM S/M Cooperativa Moca</v>
          </cell>
          <cell r="C237" t="str">
            <v>NORTE</v>
          </cell>
        </row>
        <row r="238">
          <cell r="A238">
            <v>338</v>
          </cell>
          <cell r="B238" t="str">
            <v>ATM S/M Aprezio Pantoja</v>
          </cell>
          <cell r="C238" t="str">
            <v>DISTRITO NACIONAL</v>
          </cell>
        </row>
        <row r="239">
          <cell r="A239">
            <v>339</v>
          </cell>
          <cell r="B239" t="str">
            <v>ATM S/M Aprezio Bayona</v>
          </cell>
          <cell r="C239" t="str">
            <v>DISTRITO NACIONAL</v>
          </cell>
        </row>
        <row r="240">
          <cell r="A240">
            <v>342</v>
          </cell>
          <cell r="B240" t="str">
            <v>ATM Oficina Obras Públicas Azua</v>
          </cell>
          <cell r="C240" t="str">
            <v>SUR</v>
          </cell>
        </row>
        <row r="241">
          <cell r="A241">
            <v>345</v>
          </cell>
          <cell r="B241" t="str">
            <v>ATM Oficina Yamasá  II</v>
          </cell>
          <cell r="C241" t="str">
            <v>ESTE</v>
          </cell>
        </row>
        <row r="242">
          <cell r="A242">
            <v>346</v>
          </cell>
          <cell r="B242" t="str">
            <v>ATM Ministerio de Industria y Comercio</v>
          </cell>
          <cell r="C242" t="str">
            <v>DISTRITO NACIONAL</v>
          </cell>
        </row>
        <row r="243">
          <cell r="A243">
            <v>347</v>
          </cell>
          <cell r="B243" t="str">
            <v>ATM Patio de Colombia</v>
          </cell>
          <cell r="C243" t="str">
            <v>DISTRITO NACIONAL</v>
          </cell>
        </row>
        <row r="244">
          <cell r="A244">
            <v>348</v>
          </cell>
          <cell r="B244" t="str">
            <v>ATM VILLA FLORES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Ayuntamiento Guayabal</v>
          </cell>
          <cell r="C255" t="str">
            <v>SUR</v>
          </cell>
        </row>
        <row r="256">
          <cell r="A256">
            <v>363</v>
          </cell>
          <cell r="B256" t="str">
            <v>ATM Sirena Villa Mella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365</v>
          </cell>
          <cell r="B258" t="str">
            <v>ATM CEMDOE</v>
          </cell>
          <cell r="C258" t="str">
            <v>DISTRITO NACIONAL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368</v>
          </cell>
          <cell r="B260" t="str">
            <v>ATM Ayuntamiento Peralvillo</v>
          </cell>
          <cell r="C260" t="str">
            <v>ESTE</v>
          </cell>
        </row>
        <row r="261">
          <cell r="A261">
            <v>369</v>
          </cell>
          <cell r="B261" t="str">
            <v>ATM Plaza Lama Aut. Duarte</v>
          </cell>
          <cell r="C261" t="str">
            <v>DISTRITO NACIONAL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Estacion Del Metro Maria Montes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384</v>
          </cell>
          <cell r="B270" t="str">
            <v>ATM Sotano Torre Banreservas</v>
          </cell>
          <cell r="C270" t="str">
            <v>DISTRITO NACIONAL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ATM S/M Nacional  El Dorado Santiago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 xml:space="preserve">ATM Oficina El Portal II (Santiago) 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>ATM Centro de Caja Las Américas (RETIRADO)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>ATM Nizao</v>
          </cell>
          <cell r="C428" t="str">
            <v>SUR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>ATM Universidad del Caribe (RETIRADO)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</v>
          </cell>
          <cell r="C466" t="str">
            <v>DISTRITO NACIONAL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660</v>
          </cell>
          <cell r="B510" t="str">
            <v>ATM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Pensiones y Jubilaciones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Occidental Mall</v>
          </cell>
          <cell r="C654" t="str">
            <v>DISTRITO NACIONAL</v>
          </cell>
        </row>
        <row r="655">
          <cell r="A655">
            <v>813</v>
          </cell>
          <cell r="B655" t="str">
            <v>ATM UNP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994</v>
          </cell>
          <cell r="B826" t="str">
            <v>ATM Telemicro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7</v>
          </cell>
          <cell r="B2" t="str">
            <v>DRBR007</v>
          </cell>
          <cell r="C2" t="str">
            <v>Estación Isla San Juan (RETIRADO)</v>
          </cell>
          <cell r="D2" t="str">
            <v>NCR</v>
          </cell>
          <cell r="E2" t="str">
            <v>Sur</v>
          </cell>
          <cell r="F2" t="str">
            <v/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>Si</v>
          </cell>
          <cell r="O2" t="str">
            <v>Oficina</v>
          </cell>
        </row>
        <row r="3">
          <cell r="A3">
            <v>591</v>
          </cell>
          <cell r="B3" t="str">
            <v>DRBR24Z</v>
          </cell>
          <cell r="C3" t="str">
            <v>Universidad del Caribe (RETIRADO)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No</v>
          </cell>
          <cell r="L3" t="str">
            <v>Si</v>
          </cell>
          <cell r="M3" t="str">
            <v>Si</v>
          </cell>
          <cell r="N3" t="str">
            <v>No</v>
          </cell>
          <cell r="O3" t="str">
            <v>Grupo 5</v>
          </cell>
        </row>
        <row r="4">
          <cell r="A4">
            <v>553</v>
          </cell>
          <cell r="B4" t="str">
            <v>DRBR270</v>
          </cell>
          <cell r="C4" t="str">
            <v>CENTRO CAJA LAS AMERICAS (RETIRADO)</v>
          </cell>
          <cell r="D4" t="str">
            <v>NCR</v>
          </cell>
          <cell r="E4" t="str">
            <v>Distrito Nacional</v>
          </cell>
          <cell r="F4" t="str">
            <v>NO</v>
          </cell>
          <cell r="G4" t="str">
            <v>Si</v>
          </cell>
          <cell r="H4" t="str">
            <v>No</v>
          </cell>
          <cell r="I4" t="str">
            <v>No</v>
          </cell>
          <cell r="J4" t="str">
            <v>No</v>
          </cell>
          <cell r="K4" t="str">
            <v>No</v>
          </cell>
          <cell r="L4" t="str">
            <v>No</v>
          </cell>
          <cell r="M4" t="str">
            <v>No</v>
          </cell>
          <cell r="N4" t="str">
            <v>No</v>
          </cell>
          <cell r="O4" t="str">
            <v>Grupo 7</v>
          </cell>
        </row>
        <row r="5">
          <cell r="A5">
            <v>554</v>
          </cell>
          <cell r="B5" t="str">
            <v>DRBR011</v>
          </cell>
          <cell r="C5" t="str">
            <v>Ofic. Isabel La Católica</v>
          </cell>
          <cell r="D5" t="str">
            <v>NCR</v>
          </cell>
          <cell r="E5" t="str">
            <v>Distrito Nacional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No</v>
          </cell>
          <cell r="K5" t="str">
            <v>No</v>
          </cell>
          <cell r="L5" t="str">
            <v>Si</v>
          </cell>
          <cell r="M5" t="str">
            <v>No</v>
          </cell>
          <cell r="N5" t="str">
            <v>No</v>
          </cell>
          <cell r="O5" t="str">
            <v>Grupo 7</v>
          </cell>
        </row>
        <row r="6">
          <cell r="A6">
            <v>11</v>
          </cell>
          <cell r="B6" t="str">
            <v>DRBR056</v>
          </cell>
          <cell r="C6" t="str">
            <v>Hotel Viva Las Terrenas</v>
          </cell>
          <cell r="D6"/>
          <cell r="E6" t="str">
            <v>Norte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Si</v>
          </cell>
          <cell r="O6"/>
        </row>
        <row r="7">
          <cell r="A7">
            <v>567</v>
          </cell>
          <cell r="B7" t="str">
            <v>DRBR015</v>
          </cell>
          <cell r="C7" t="str">
            <v>Ofic. Máximo Gómez</v>
          </cell>
          <cell r="D7" t="str">
            <v>NCR</v>
          </cell>
          <cell r="E7" t="str">
            <v>Distrito Nacional</v>
          </cell>
          <cell r="F7" t="str">
            <v>NO</v>
          </cell>
          <cell r="G7" t="str">
            <v>Si</v>
          </cell>
          <cell r="H7" t="str">
            <v>Si</v>
          </cell>
          <cell r="I7" t="str">
            <v>No</v>
          </cell>
          <cell r="J7" t="str">
            <v>Si</v>
          </cell>
          <cell r="K7" t="str">
            <v>Si</v>
          </cell>
          <cell r="L7" t="str">
            <v>Si</v>
          </cell>
          <cell r="M7" t="str">
            <v>Si</v>
          </cell>
          <cell r="N7" t="str">
            <v>Si</v>
          </cell>
          <cell r="O7" t="str">
            <v>Grupo 3</v>
          </cell>
        </row>
        <row r="8">
          <cell r="A8">
            <v>15</v>
          </cell>
          <cell r="B8" t="str">
            <v>DRBR058</v>
          </cell>
          <cell r="C8" t="str">
            <v>DNI</v>
          </cell>
          <cell r="D8"/>
          <cell r="E8" t="str">
            <v>Distrito Nacional</v>
          </cell>
          <cell r="F8" t="str">
            <v>N/A</v>
          </cell>
          <cell r="G8" t="str">
            <v>N/A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L8" t="str">
            <v>N/A</v>
          </cell>
          <cell r="M8" t="str">
            <v>N/A</v>
          </cell>
          <cell r="N8"/>
          <cell r="O8"/>
        </row>
        <row r="9">
          <cell r="A9">
            <v>16</v>
          </cell>
          <cell r="B9" t="str">
            <v>DRBR046</v>
          </cell>
          <cell r="C9" t="str">
            <v>ATM Estación Texaco Sabana de la Mar</v>
          </cell>
          <cell r="D9"/>
          <cell r="E9"/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No</v>
          </cell>
          <cell r="L9" t="str">
            <v>No</v>
          </cell>
          <cell r="M9" t="str">
            <v>No</v>
          </cell>
          <cell r="N9" t="str">
            <v>Si</v>
          </cell>
          <cell r="O9" t="str">
            <v>\</v>
          </cell>
        </row>
        <row r="10">
          <cell r="A10">
            <v>713</v>
          </cell>
          <cell r="B10" t="str">
            <v>DRBR016</v>
          </cell>
          <cell r="C10" t="str">
            <v>Ofic. Las Américas</v>
          </cell>
          <cell r="D10" t="str">
            <v>NCR</v>
          </cell>
          <cell r="E10" t="str">
            <v>Distrito Nacional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No</v>
          </cell>
          <cell r="L10" t="str">
            <v>Si</v>
          </cell>
          <cell r="M10" t="str">
            <v>No</v>
          </cell>
          <cell r="N10" t="str">
            <v>No</v>
          </cell>
          <cell r="O10" t="str">
            <v>Grupo 7</v>
          </cell>
        </row>
        <row r="11">
          <cell r="A11">
            <v>27</v>
          </cell>
          <cell r="B11" t="str">
            <v>DRBR240</v>
          </cell>
          <cell r="C11" t="str">
            <v>ATM Oficina El Seibo II</v>
          </cell>
          <cell r="D11" t="str">
            <v>NCR</v>
          </cell>
          <cell r="E11" t="str">
            <v>Este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Si</v>
          </cell>
          <cell r="O11"/>
        </row>
        <row r="12">
          <cell r="A12">
            <v>745</v>
          </cell>
          <cell r="B12" t="str">
            <v>DRBR027</v>
          </cell>
          <cell r="C12" t="str">
            <v>Ofic. Duarte</v>
          </cell>
          <cell r="D12" t="str">
            <v>NCR</v>
          </cell>
          <cell r="E12" t="str">
            <v>Distrito Nacional</v>
          </cell>
          <cell r="F12" t="str">
            <v>NO</v>
          </cell>
          <cell r="G12" t="str">
            <v>No</v>
          </cell>
          <cell r="H12" t="str">
            <v>No</v>
          </cell>
          <cell r="I12" t="str">
            <v>No</v>
          </cell>
          <cell r="J12" t="str">
            <v>No</v>
          </cell>
          <cell r="K12" t="str">
            <v>No</v>
          </cell>
          <cell r="L12" t="str">
            <v>No</v>
          </cell>
          <cell r="M12" t="str">
            <v>No</v>
          </cell>
          <cell r="N12" t="str">
            <v>No</v>
          </cell>
          <cell r="O12" t="str">
            <v>Grupo 1</v>
          </cell>
        </row>
        <row r="13">
          <cell r="A13">
            <v>311</v>
          </cell>
          <cell r="B13" t="str">
            <v>DRBR381</v>
          </cell>
          <cell r="C13" t="str">
            <v>ATM Plaza Eroski</v>
          </cell>
          <cell r="D13" t="str">
            <v>NCR</v>
          </cell>
          <cell r="E13" t="str">
            <v>Sur</v>
          </cell>
          <cell r="F13" t="str">
            <v>NO</v>
          </cell>
          <cell r="G13" t="str">
            <v>Si</v>
          </cell>
          <cell r="H13" t="str">
            <v>Si</v>
          </cell>
          <cell r="I13" t="str">
            <v>No</v>
          </cell>
          <cell r="J13" t="str">
            <v>Si</v>
          </cell>
          <cell r="K13" t="str">
            <v>No</v>
          </cell>
          <cell r="L13" t="str">
            <v>No</v>
          </cell>
          <cell r="M13" t="str">
            <v>No</v>
          </cell>
          <cell r="N13" t="str">
            <v>Si</v>
          </cell>
          <cell r="O13"/>
        </row>
        <row r="14">
          <cell r="A14">
            <v>731</v>
          </cell>
          <cell r="B14" t="str">
            <v>DRBR311</v>
          </cell>
          <cell r="C14" t="str">
            <v>OFICINA VILLA GONZALEZ</v>
          </cell>
          <cell r="D14" t="str">
            <v>NCR</v>
          </cell>
          <cell r="E14" t="str">
            <v>Norte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No</v>
          </cell>
          <cell r="L14" t="str">
            <v>Si</v>
          </cell>
          <cell r="M14" t="str">
            <v>No</v>
          </cell>
          <cell r="N14" t="str">
            <v>Si</v>
          </cell>
          <cell r="O14" t="str">
            <v>Oficina</v>
          </cell>
        </row>
        <row r="15">
          <cell r="A15">
            <v>1</v>
          </cell>
          <cell r="B15" t="str">
            <v>DRBR001</v>
          </cell>
          <cell r="C15" t="str">
            <v>S/M SAN RAFAEL DEL YUMA</v>
          </cell>
          <cell r="D15" t="str">
            <v>NCR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/>
          </cell>
          <cell r="O15" t="str">
            <v/>
          </cell>
        </row>
        <row r="16">
          <cell r="A16">
            <v>2</v>
          </cell>
          <cell r="B16" t="str">
            <v>DRBR002</v>
          </cell>
          <cell r="C16" t="str">
            <v>AUTOSERV PADRE CASTELLANO</v>
          </cell>
          <cell r="D16" t="str">
            <v>NCR</v>
          </cell>
          <cell r="E16" t="str">
            <v>Distrito Nacional</v>
          </cell>
          <cell r="F16" t="str">
            <v>NO</v>
          </cell>
          <cell r="G16" t="str">
            <v>Si</v>
          </cell>
          <cell r="H16" t="str">
            <v>Si</v>
          </cell>
          <cell r="I16" t="str">
            <v>No</v>
          </cell>
          <cell r="J16" t="str">
            <v>Si</v>
          </cell>
          <cell r="K16" t="str">
            <v>Si</v>
          </cell>
          <cell r="L16" t="str">
            <v>Si</v>
          </cell>
          <cell r="M16" t="str">
            <v>Si</v>
          </cell>
          <cell r="N16" t="str">
            <v/>
          </cell>
          <cell r="O16" t="str">
            <v/>
          </cell>
        </row>
        <row r="17">
          <cell r="A17">
            <v>3</v>
          </cell>
          <cell r="B17" t="str">
            <v>DRBR003</v>
          </cell>
          <cell r="C17" t="str">
            <v>AUTOSERV. LA VEGA REAL</v>
          </cell>
          <cell r="D17" t="str">
            <v/>
          </cell>
          <cell r="E17" t="str">
            <v>Norte</v>
          </cell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Si</v>
          </cell>
          <cell r="L17" t="str">
            <v>Si</v>
          </cell>
          <cell r="M17" t="str">
            <v>Si</v>
          </cell>
          <cell r="N17" t="str">
            <v/>
          </cell>
          <cell r="O17" t="str">
            <v/>
          </cell>
        </row>
        <row r="18">
          <cell r="A18">
            <v>4</v>
          </cell>
          <cell r="B18" t="str">
            <v>DRBR004</v>
          </cell>
          <cell r="C18" t="str">
            <v>ATM Avenida Rivas (La Vega)</v>
          </cell>
          <cell r="D18" t="str">
            <v>NCR</v>
          </cell>
          <cell r="E18" t="str">
            <v>Norte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Si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/>
        </row>
        <row r="19">
          <cell r="A19">
            <v>5</v>
          </cell>
          <cell r="B19" t="str">
            <v>DRBR005</v>
          </cell>
          <cell r="C19" t="str">
            <v>Autoservicios Villa Ofelia</v>
          </cell>
          <cell r="D19" t="str">
            <v>NCR</v>
          </cell>
          <cell r="E19" t="str">
            <v>Sur</v>
          </cell>
          <cell r="F19" t="str">
            <v>NO</v>
          </cell>
          <cell r="G19" t="str">
            <v>Si</v>
          </cell>
          <cell r="H19" t="str">
            <v>Si</v>
          </cell>
          <cell r="I19" t="str">
            <v>No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No</v>
          </cell>
          <cell r="O19" t="str">
            <v/>
          </cell>
        </row>
        <row r="20">
          <cell r="A20">
            <v>6</v>
          </cell>
          <cell r="B20" t="str">
            <v>DRBR006</v>
          </cell>
          <cell r="C20" t="str">
            <v>ATM Plaza WAO San Juan</v>
          </cell>
          <cell r="D20" t="str">
            <v>NCR</v>
          </cell>
          <cell r="E20" t="str">
            <v>Sur</v>
          </cell>
          <cell r="F20" t="str">
            <v/>
          </cell>
          <cell r="G20" t="str">
            <v>N/A</v>
          </cell>
          <cell r="H20" t="str">
            <v>N/A</v>
          </cell>
          <cell r="I20" t="str">
            <v>N/A</v>
          </cell>
          <cell r="J20" t="str">
            <v>N/A</v>
          </cell>
          <cell r="K20" t="str">
            <v>N/A</v>
          </cell>
          <cell r="L20" t="str">
            <v>N/A</v>
          </cell>
          <cell r="M20" t="str">
            <v>N/A</v>
          </cell>
          <cell r="N20" t="str">
            <v>N/A</v>
          </cell>
          <cell r="O20" t="str">
            <v/>
          </cell>
        </row>
        <row r="21">
          <cell r="A21">
            <v>8</v>
          </cell>
          <cell r="B21" t="str">
            <v>DRBR008</v>
          </cell>
          <cell r="C21" t="str">
            <v>ATM Autoservicio Yaque</v>
          </cell>
          <cell r="D21" t="str">
            <v/>
          </cell>
          <cell r="E21" t="str">
            <v>Norte</v>
          </cell>
          <cell r="F21" t="str">
            <v>NO</v>
          </cell>
          <cell r="G21" t="str">
            <v>Si</v>
          </cell>
          <cell r="H21" t="str">
            <v>Si</v>
          </cell>
          <cell r="I21" t="str">
            <v>No</v>
          </cell>
          <cell r="J21" t="str">
            <v>Si</v>
          </cell>
          <cell r="K21" t="str">
            <v>Si</v>
          </cell>
          <cell r="L21" t="str">
            <v>Si</v>
          </cell>
          <cell r="M21" t="str">
            <v>Si</v>
          </cell>
          <cell r="N21" t="str">
            <v>Si</v>
          </cell>
          <cell r="O21" t="str">
            <v/>
          </cell>
        </row>
        <row r="22">
          <cell r="A22">
            <v>9</v>
          </cell>
          <cell r="B22" t="str">
            <v>DRBR009</v>
          </cell>
          <cell r="C22" t="str">
            <v>Hispaniola Fresh Fruit</v>
          </cell>
          <cell r="D22" t="str">
            <v/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Si</v>
          </cell>
          <cell r="L22" t="str">
            <v>Si</v>
          </cell>
          <cell r="M22" t="str">
            <v>Si</v>
          </cell>
          <cell r="N22" t="str">
            <v>Si</v>
          </cell>
          <cell r="O22" t="str">
            <v/>
          </cell>
        </row>
        <row r="23">
          <cell r="A23">
            <v>10</v>
          </cell>
          <cell r="B23" t="str">
            <v>DRBR010</v>
          </cell>
          <cell r="C23" t="str">
            <v>Ministerio de Salud Pública</v>
          </cell>
          <cell r="D23" t="str">
            <v>Diebold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No</v>
          </cell>
          <cell r="O23" t="str">
            <v>Grupo 1</v>
          </cell>
        </row>
        <row r="24">
          <cell r="A24">
            <v>12</v>
          </cell>
          <cell r="B24" t="str">
            <v>DRBR012</v>
          </cell>
          <cell r="C24" t="str">
            <v>Comercial Ganadera</v>
          </cell>
          <cell r="D24" t="str">
            <v>NCR</v>
          </cell>
          <cell r="E24" t="str">
            <v>Distrito Nacional</v>
          </cell>
          <cell r="F24" t="str">
            <v>NO</v>
          </cell>
          <cell r="G24" t="str">
            <v>Si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Si</v>
          </cell>
          <cell r="M24" t="str">
            <v>No</v>
          </cell>
          <cell r="N24" t="str">
            <v>No</v>
          </cell>
          <cell r="O24" t="str">
            <v>Grupo 9</v>
          </cell>
        </row>
        <row r="25">
          <cell r="A25">
            <v>13</v>
          </cell>
          <cell r="B25" t="str">
            <v>DRBR013</v>
          </cell>
          <cell r="C25" t="str">
            <v>CDE</v>
          </cell>
          <cell r="D25" t="str">
            <v>Wincor Nixdorf</v>
          </cell>
          <cell r="E25" t="str">
            <v>Distrito Nacional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Si</v>
          </cell>
          <cell r="O25" t="str">
            <v>Grupo 2</v>
          </cell>
        </row>
        <row r="26">
          <cell r="A26">
            <v>14</v>
          </cell>
          <cell r="B26" t="str">
            <v>DRBR014</v>
          </cell>
          <cell r="C26" t="str">
            <v>Aeropuerto Las Américas</v>
          </cell>
          <cell r="D26" t="str">
            <v>Diebold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Si</v>
          </cell>
          <cell r="L26" t="str">
            <v>Si</v>
          </cell>
          <cell r="M26" t="str">
            <v>Si</v>
          </cell>
          <cell r="N26" t="str">
            <v>Si</v>
          </cell>
          <cell r="O26" t="str">
            <v>Grupo 9</v>
          </cell>
        </row>
        <row r="27">
          <cell r="A27">
            <v>17</v>
          </cell>
          <cell r="B27" t="str">
            <v>DRBR017</v>
          </cell>
          <cell r="C27" t="str">
            <v>Zona Franca Realm San Pedro</v>
          </cell>
          <cell r="D27" t="str">
            <v>NCR</v>
          </cell>
          <cell r="E27" t="str">
            <v>Este</v>
          </cell>
          <cell r="F27" t="str">
            <v>NO</v>
          </cell>
          <cell r="G27" t="str">
            <v>Si</v>
          </cell>
          <cell r="H27" t="str">
            <v>Si</v>
          </cell>
          <cell r="I27" t="str">
            <v>No</v>
          </cell>
          <cell r="J27" t="str">
            <v>No</v>
          </cell>
          <cell r="K27" t="str">
            <v>No</v>
          </cell>
          <cell r="L27" t="str">
            <v>No</v>
          </cell>
          <cell r="M27" t="str">
            <v>No</v>
          </cell>
          <cell r="N27" t="str">
            <v>Si</v>
          </cell>
          <cell r="O27" t="str">
            <v>San Pedro de Macorís</v>
          </cell>
        </row>
        <row r="28">
          <cell r="A28">
            <v>18</v>
          </cell>
          <cell r="B28" t="str">
            <v>DRBR018</v>
          </cell>
          <cell r="C28" t="str">
            <v>Ofic. Haina</v>
          </cell>
          <cell r="D28" t="str">
            <v>Diebold</v>
          </cell>
          <cell r="E28" t="str">
            <v>Sur</v>
          </cell>
          <cell r="F28" t="str">
            <v>SI</v>
          </cell>
          <cell r="G28" t="str">
            <v>Si</v>
          </cell>
          <cell r="H28" t="str">
            <v>Si</v>
          </cell>
          <cell r="I28" t="str">
            <v>Si</v>
          </cell>
          <cell r="J28" t="str">
            <v>Si</v>
          </cell>
          <cell r="K28" t="str">
            <v>Si</v>
          </cell>
          <cell r="L28" t="str">
            <v>Si</v>
          </cell>
          <cell r="M28" t="str">
            <v>Si</v>
          </cell>
          <cell r="N28" t="str">
            <v>Si</v>
          </cell>
          <cell r="O28" t="str">
            <v>Grupo 5</v>
          </cell>
        </row>
        <row r="29">
          <cell r="A29">
            <v>909</v>
          </cell>
          <cell r="B29" t="str">
            <v>DRBR01A</v>
          </cell>
          <cell r="C29" t="str">
            <v>UASD</v>
          </cell>
          <cell r="D29" t="str">
            <v>Diebold</v>
          </cell>
          <cell r="E29" t="str">
            <v>Distrito Nacional</v>
          </cell>
          <cell r="F29" t="str">
            <v>SI</v>
          </cell>
          <cell r="G29" t="str">
            <v>Si</v>
          </cell>
          <cell r="H29" t="str">
            <v>Si</v>
          </cell>
          <cell r="I29" t="str">
            <v>No</v>
          </cell>
          <cell r="J29" t="str">
            <v>Si</v>
          </cell>
          <cell r="K29" t="str">
            <v>No</v>
          </cell>
          <cell r="L29" t="str">
            <v>No</v>
          </cell>
          <cell r="M29" t="str">
            <v>No</v>
          </cell>
          <cell r="N29" t="str">
            <v>No</v>
          </cell>
          <cell r="O29" t="str">
            <v>Grupo 3</v>
          </cell>
        </row>
        <row r="30">
          <cell r="A30">
            <v>917</v>
          </cell>
          <cell r="B30" t="str">
            <v>DRBR01B</v>
          </cell>
          <cell r="C30" t="str">
            <v>Ofic. Los Mina</v>
          </cell>
          <cell r="D30" t="str">
            <v>Diebold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No</v>
          </cell>
          <cell r="L30" t="str">
            <v>Si</v>
          </cell>
          <cell r="M30" t="str">
            <v>No</v>
          </cell>
          <cell r="N30" t="str">
            <v>Si</v>
          </cell>
          <cell r="O30" t="str">
            <v>Grupo 7</v>
          </cell>
        </row>
        <row r="31">
          <cell r="A31">
            <v>551</v>
          </cell>
          <cell r="B31" t="str">
            <v>DRBR01C</v>
          </cell>
          <cell r="C31" t="str">
            <v>Ofic. Padre Castellanos</v>
          </cell>
          <cell r="D31" t="str">
            <v>NCR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7</v>
          </cell>
        </row>
        <row r="32">
          <cell r="A32">
            <v>932</v>
          </cell>
          <cell r="B32" t="str">
            <v>DRBR01E</v>
          </cell>
          <cell r="C32" t="str">
            <v>Banco Agrícola Sto. Dgo.</v>
          </cell>
          <cell r="D32" t="str">
            <v>NCR</v>
          </cell>
          <cell r="E32" t="str">
            <v>Distrito Nacional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Si</v>
          </cell>
          <cell r="J32" t="str">
            <v>Si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Grupo 3</v>
          </cell>
        </row>
        <row r="33">
          <cell r="A33">
            <v>568</v>
          </cell>
          <cell r="B33" t="str">
            <v>DRBR01F</v>
          </cell>
          <cell r="C33" t="str">
            <v>Ministerio de Educación</v>
          </cell>
          <cell r="D33" t="str">
            <v>NCR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No</v>
          </cell>
          <cell r="K33" t="str">
            <v>No</v>
          </cell>
          <cell r="L33" t="str">
            <v>No</v>
          </cell>
          <cell r="M33" t="str">
            <v>No</v>
          </cell>
          <cell r="N33" t="str">
            <v>No</v>
          </cell>
          <cell r="O33" t="str">
            <v>Grupo 3</v>
          </cell>
        </row>
        <row r="34">
          <cell r="A34">
            <v>953</v>
          </cell>
          <cell r="B34" t="str">
            <v>DRBR01I</v>
          </cell>
          <cell r="C34" t="str">
            <v>Dirección de Pasaporte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No</v>
          </cell>
          <cell r="L34" t="str">
            <v>No</v>
          </cell>
          <cell r="M34" t="str">
            <v>No</v>
          </cell>
          <cell r="N34" t="str">
            <v>No</v>
          </cell>
          <cell r="O34" t="str">
            <v>Grupo 2</v>
          </cell>
        </row>
        <row r="35">
          <cell r="A35">
            <v>709</v>
          </cell>
          <cell r="B35" t="str">
            <v>DRBR01N</v>
          </cell>
          <cell r="C35" t="str">
            <v>SEMMA</v>
          </cell>
          <cell r="D35" t="str">
            <v>NCR</v>
          </cell>
          <cell r="E35" t="str">
            <v>Distrito Nacional</v>
          </cell>
          <cell r="F35" t="str">
            <v>NO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Si</v>
          </cell>
          <cell r="L35" t="str">
            <v>Si</v>
          </cell>
          <cell r="M35" t="str">
            <v>Si</v>
          </cell>
          <cell r="N35" t="str">
            <v>Si</v>
          </cell>
          <cell r="O35" t="str">
            <v>Grupo 3</v>
          </cell>
        </row>
        <row r="36">
          <cell r="A36">
            <v>588</v>
          </cell>
          <cell r="B36" t="str">
            <v>DRBR01O</v>
          </cell>
          <cell r="C36" t="str">
            <v>INAVI</v>
          </cell>
          <cell r="D36" t="str">
            <v>NCR</v>
          </cell>
          <cell r="E36" t="str">
            <v>Distrito Nacional</v>
          </cell>
          <cell r="F36" t="str">
            <v>NO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Si</v>
          </cell>
          <cell r="L36" t="str">
            <v>Si</v>
          </cell>
          <cell r="M36" t="str">
            <v>No</v>
          </cell>
          <cell r="N36" t="str">
            <v>No</v>
          </cell>
          <cell r="O36" t="str">
            <v>Grupo 3</v>
          </cell>
        </row>
        <row r="37">
          <cell r="A37">
            <v>586</v>
          </cell>
          <cell r="B37" t="str">
            <v>DRBR01Q</v>
          </cell>
          <cell r="C37" t="str">
            <v>Palacio de Justicia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Si</v>
          </cell>
          <cell r="I37" t="str">
            <v>No</v>
          </cell>
          <cell r="J37" t="str">
            <v>Si</v>
          </cell>
          <cell r="K37" t="str">
            <v>No</v>
          </cell>
          <cell r="L37" t="str">
            <v>No</v>
          </cell>
          <cell r="M37" t="str">
            <v>No</v>
          </cell>
          <cell r="N37" t="str">
            <v>No</v>
          </cell>
          <cell r="O37" t="str">
            <v>Grupo 3</v>
          </cell>
        </row>
        <row r="38">
          <cell r="A38">
            <v>773</v>
          </cell>
          <cell r="B38" t="str">
            <v>DRBR020</v>
          </cell>
          <cell r="C38" t="str">
            <v>Jumbo, La Romana</v>
          </cell>
          <cell r="D38" t="str">
            <v>Diebold</v>
          </cell>
          <cell r="E38" t="str">
            <v>Este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No</v>
          </cell>
          <cell r="O38" t="str">
            <v>Romana-Higuey</v>
          </cell>
        </row>
        <row r="39">
          <cell r="A39">
            <v>21</v>
          </cell>
          <cell r="B39" t="str">
            <v>DRBR021</v>
          </cell>
          <cell r="C39" t="str">
            <v>Ofic. Mella</v>
          </cell>
          <cell r="D39" t="str">
            <v>Diebold</v>
          </cell>
          <cell r="E39" t="str">
            <v>Distrito Nacional</v>
          </cell>
          <cell r="F39" t="str">
            <v>NO</v>
          </cell>
          <cell r="G39" t="str">
            <v>Si</v>
          </cell>
          <cell r="H39" t="str">
            <v>No</v>
          </cell>
          <cell r="I39" t="str">
            <v>No</v>
          </cell>
          <cell r="J39" t="str">
            <v>No</v>
          </cell>
          <cell r="K39" t="str">
            <v>No</v>
          </cell>
          <cell r="L39" t="str">
            <v>Si</v>
          </cell>
          <cell r="M39" t="str">
            <v>No</v>
          </cell>
          <cell r="N39" t="str">
            <v>No</v>
          </cell>
          <cell r="O39" t="str">
            <v>Grupo 7</v>
          </cell>
        </row>
        <row r="40">
          <cell r="A40">
            <v>557</v>
          </cell>
          <cell r="B40" t="str">
            <v>DRBR022</v>
          </cell>
          <cell r="C40" t="str">
            <v>Tienda La Sirena Av. Mella</v>
          </cell>
          <cell r="D40" t="str">
            <v>NCR</v>
          </cell>
          <cell r="E40" t="str">
            <v>Distrito Nacional</v>
          </cell>
          <cell r="F40" t="str">
            <v>SI</v>
          </cell>
          <cell r="G40" t="str">
            <v>Si</v>
          </cell>
          <cell r="H40" t="str">
            <v>Si</v>
          </cell>
          <cell r="I40" t="str">
            <v>No</v>
          </cell>
          <cell r="J40" t="str">
            <v>Si</v>
          </cell>
          <cell r="K40" t="str">
            <v>Si</v>
          </cell>
          <cell r="L40" t="str">
            <v>Si</v>
          </cell>
          <cell r="M40" t="str">
            <v>Si</v>
          </cell>
          <cell r="N40" t="str">
            <v>No</v>
          </cell>
          <cell r="O40" t="str">
            <v>Grupo 7</v>
          </cell>
        </row>
        <row r="41">
          <cell r="A41">
            <v>23</v>
          </cell>
          <cell r="B41" t="str">
            <v>DRBR023</v>
          </cell>
          <cell r="C41" t="str">
            <v>Ofic. México</v>
          </cell>
          <cell r="D41" t="str">
            <v>NCR</v>
          </cell>
          <cell r="E41" t="str">
            <v>Distrito Nacional</v>
          </cell>
          <cell r="F41" t="str">
            <v>NO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No</v>
          </cell>
          <cell r="L41" t="str">
            <v>No</v>
          </cell>
          <cell r="M41" t="str">
            <v>No</v>
          </cell>
          <cell r="N41" t="str">
            <v>Si</v>
          </cell>
          <cell r="O41" t="str">
            <v>Grupo 7</v>
          </cell>
        </row>
        <row r="42">
          <cell r="A42">
            <v>24</v>
          </cell>
          <cell r="B42" t="str">
            <v>DRBR024</v>
          </cell>
          <cell r="C42" t="str">
            <v>Ofic. Eusebio Manzueta</v>
          </cell>
          <cell r="D42" t="str">
            <v>Wincor Nixdorf</v>
          </cell>
          <cell r="E42" t="str">
            <v>Distrito Nacional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  <cell r="J42" t="str">
            <v>No</v>
          </cell>
          <cell r="K42" t="str">
            <v>No</v>
          </cell>
          <cell r="L42" t="str">
            <v>No</v>
          </cell>
          <cell r="M42" t="str">
            <v>No</v>
          </cell>
          <cell r="N42" t="str">
            <v>No</v>
          </cell>
          <cell r="O42" t="str">
            <v>Grupo 7</v>
          </cell>
        </row>
        <row r="43">
          <cell r="A43">
            <v>549</v>
          </cell>
          <cell r="B43" t="str">
            <v>DRBR026</v>
          </cell>
          <cell r="C43" t="str">
            <v>Ministerio de Turismo</v>
          </cell>
          <cell r="D43" t="str">
            <v>NCR</v>
          </cell>
          <cell r="E43" t="str">
            <v>Distrito Nacional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No</v>
          </cell>
          <cell r="M43" t="str">
            <v>No</v>
          </cell>
          <cell r="N43" t="str">
            <v>No</v>
          </cell>
          <cell r="O43" t="str">
            <v>Grupo 3</v>
          </cell>
        </row>
        <row r="44">
          <cell r="A44">
            <v>28</v>
          </cell>
          <cell r="B44" t="str">
            <v>DRBR028</v>
          </cell>
          <cell r="C44" t="str">
            <v>UNP Cabeza de Toro</v>
          </cell>
          <cell r="D44" t="str">
            <v>Diebold</v>
          </cell>
          <cell r="E44" t="str">
            <v>Este</v>
          </cell>
          <cell r="F44" t="str">
            <v>N/A</v>
          </cell>
          <cell r="G44" t="str">
            <v>N/A</v>
          </cell>
          <cell r="H44" t="str">
            <v>N/A</v>
          </cell>
          <cell r="I44" t="str">
            <v>N/A</v>
          </cell>
          <cell r="J44" t="str">
            <v>N/A</v>
          </cell>
          <cell r="K44" t="str">
            <v>N/A</v>
          </cell>
          <cell r="L44" t="str">
            <v>N/A</v>
          </cell>
          <cell r="M44" t="str">
            <v>N/A</v>
          </cell>
          <cell r="N44"/>
          <cell r="O44"/>
        </row>
        <row r="45">
          <cell r="A45">
            <v>29</v>
          </cell>
          <cell r="B45" t="str">
            <v>DRBR029</v>
          </cell>
          <cell r="C45" t="str">
            <v>AFP Banreservas</v>
          </cell>
          <cell r="D45" t="str">
            <v>Wincor Nixdorf</v>
          </cell>
          <cell r="E45" t="str">
            <v>Distrito Nacional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No</v>
          </cell>
          <cell r="L45" t="str">
            <v>No</v>
          </cell>
          <cell r="M45" t="str">
            <v>No</v>
          </cell>
          <cell r="N45" t="str">
            <v>Si</v>
          </cell>
          <cell r="O45" t="str">
            <v>Grupo 8</v>
          </cell>
        </row>
        <row r="46">
          <cell r="A46">
            <v>30</v>
          </cell>
          <cell r="B46" t="str">
            <v>DRBR030</v>
          </cell>
          <cell r="C46" t="str">
            <v>Estación de Combutible Petronan (Chalas)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Si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San Francisco de Macorís</v>
          </cell>
        </row>
        <row r="47">
          <cell r="A47">
            <v>31</v>
          </cell>
          <cell r="B47" t="str">
            <v>DRBR031</v>
          </cell>
          <cell r="C47" t="str">
            <v>Ofic. San Martin I</v>
          </cell>
          <cell r="D47" t="str">
            <v>Wincor Nixdorf</v>
          </cell>
          <cell r="E47" t="str">
            <v>Distrito Nacional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Si</v>
          </cell>
          <cell r="L47" t="str">
            <v>Si</v>
          </cell>
          <cell r="M47" t="str">
            <v>Si</v>
          </cell>
          <cell r="N47" t="str">
            <v>Si</v>
          </cell>
          <cell r="O47" t="str">
            <v>Grupo 1</v>
          </cell>
        </row>
        <row r="48">
          <cell r="A48">
            <v>32</v>
          </cell>
          <cell r="B48" t="str">
            <v>DRBR032</v>
          </cell>
          <cell r="C48" t="str">
            <v>Ofic. San Martin II</v>
          </cell>
          <cell r="D48" t="str">
            <v>Wincor Nixdorf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Si</v>
          </cell>
          <cell r="O48" t="str">
            <v>Grupo 1</v>
          </cell>
        </row>
        <row r="49">
          <cell r="A49">
            <v>33</v>
          </cell>
          <cell r="B49" t="str">
            <v>DRBR033</v>
          </cell>
          <cell r="C49" t="str">
            <v>UNP Juan de Herrera</v>
          </cell>
          <cell r="D49" t="str">
            <v>Diebold</v>
          </cell>
          <cell r="E49" t="str">
            <v>Sur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Si</v>
          </cell>
          <cell r="O49" t="str">
            <v>Oficina</v>
          </cell>
        </row>
        <row r="50">
          <cell r="A50">
            <v>34</v>
          </cell>
          <cell r="B50" t="str">
            <v>DRBR034</v>
          </cell>
          <cell r="C50" t="str">
            <v>Plaza De La Salud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Si</v>
          </cell>
          <cell r="L50" t="str">
            <v>Si</v>
          </cell>
          <cell r="M50" t="str">
            <v>Si</v>
          </cell>
          <cell r="N50" t="str">
            <v>Si</v>
          </cell>
          <cell r="O50" t="str">
            <v>Grupo 1</v>
          </cell>
        </row>
        <row r="51">
          <cell r="A51">
            <v>35</v>
          </cell>
          <cell r="B51" t="str">
            <v>DRBR035</v>
          </cell>
          <cell r="C51" t="str">
            <v>Dirección Gral de Aduana</v>
          </cell>
          <cell r="D51" t="str">
            <v>Diebold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8</v>
          </cell>
        </row>
        <row r="52">
          <cell r="A52">
            <v>36</v>
          </cell>
          <cell r="B52" t="str">
            <v>DRBR036</v>
          </cell>
          <cell r="C52" t="str">
            <v>Banco Central</v>
          </cell>
          <cell r="D52" t="str">
            <v>NCR</v>
          </cell>
          <cell r="E52" t="str">
            <v>Distrito Nacional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No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No</v>
          </cell>
          <cell r="O52" t="str">
            <v>Grupo 3</v>
          </cell>
        </row>
        <row r="53">
          <cell r="A53">
            <v>37</v>
          </cell>
          <cell r="B53" t="str">
            <v>DRBR037</v>
          </cell>
          <cell r="C53" t="str">
            <v>Ofic. Villa Mella</v>
          </cell>
          <cell r="D53" t="str">
            <v>Diebold</v>
          </cell>
          <cell r="E53" t="str">
            <v>Distrito Nacional</v>
          </cell>
          <cell r="F53" t="str">
            <v>SI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Grupo 1</v>
          </cell>
        </row>
        <row r="54">
          <cell r="A54">
            <v>573</v>
          </cell>
          <cell r="B54" t="str">
            <v>DRBR038</v>
          </cell>
          <cell r="C54" t="str">
            <v>IDSS</v>
          </cell>
          <cell r="D54" t="str">
            <v>NCR</v>
          </cell>
          <cell r="E54" t="str">
            <v>Distrito Nacional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Si</v>
          </cell>
          <cell r="K54" t="str">
            <v>No</v>
          </cell>
          <cell r="L54" t="str">
            <v>No</v>
          </cell>
          <cell r="M54" t="str">
            <v>No</v>
          </cell>
          <cell r="N54" t="str">
            <v>No</v>
          </cell>
          <cell r="O54" t="str">
            <v>Grupo 1</v>
          </cell>
        </row>
        <row r="55">
          <cell r="A55">
            <v>39</v>
          </cell>
          <cell r="B55" t="str">
            <v>DRBR039</v>
          </cell>
          <cell r="C55" t="str">
            <v>Ofic. Ovando</v>
          </cell>
          <cell r="D55" t="str">
            <v>NCR</v>
          </cell>
          <cell r="E55" t="str">
            <v>Distrito Nacional</v>
          </cell>
          <cell r="F55" t="str">
            <v>NO</v>
          </cell>
          <cell r="G55" t="str">
            <v>Si</v>
          </cell>
          <cell r="H55" t="str">
            <v>No</v>
          </cell>
          <cell r="I55" t="str">
            <v>No</v>
          </cell>
          <cell r="J55" t="str">
            <v>No</v>
          </cell>
          <cell r="K55" t="str">
            <v>No</v>
          </cell>
          <cell r="L55" t="str">
            <v>Si</v>
          </cell>
          <cell r="M55" t="str">
            <v>No</v>
          </cell>
          <cell r="N55" t="str">
            <v>No</v>
          </cell>
          <cell r="O55" t="str">
            <v>Grupo 1</v>
          </cell>
        </row>
        <row r="56">
          <cell r="A56">
            <v>569</v>
          </cell>
          <cell r="B56" t="str">
            <v>DRBR03B</v>
          </cell>
          <cell r="C56" t="str">
            <v>Superintendencia De Seguros</v>
          </cell>
          <cell r="D56" t="str">
            <v>NCR</v>
          </cell>
          <cell r="E56" t="str">
            <v>Distrito Nacional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No</v>
          </cell>
          <cell r="L56" t="str">
            <v>No</v>
          </cell>
          <cell r="M56" t="str">
            <v>No</v>
          </cell>
          <cell r="N56" t="str">
            <v>No</v>
          </cell>
          <cell r="O56" t="str">
            <v>Grupo 3</v>
          </cell>
        </row>
        <row r="57">
          <cell r="A57">
            <v>776</v>
          </cell>
          <cell r="B57" t="str">
            <v>DRBR03D</v>
          </cell>
          <cell r="C57" t="str">
            <v>Ofic. Monte Plata</v>
          </cell>
          <cell r="D57" t="str">
            <v>NCR</v>
          </cell>
          <cell r="E57" t="str">
            <v>Este</v>
          </cell>
          <cell r="F57" t="str">
            <v>SI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No</v>
          </cell>
          <cell r="L57" t="str">
            <v>Si</v>
          </cell>
          <cell r="M57" t="str">
            <v>No</v>
          </cell>
          <cell r="N57" t="str">
            <v>Si</v>
          </cell>
          <cell r="O57" t="str">
            <v>Oficina</v>
          </cell>
        </row>
        <row r="58">
          <cell r="A58">
            <v>947</v>
          </cell>
          <cell r="B58" t="str">
            <v>DRBR03F</v>
          </cell>
          <cell r="C58" t="str">
            <v>Superintendencia De Bancos</v>
          </cell>
          <cell r="D58" t="str">
            <v>NCR</v>
          </cell>
          <cell r="E58" t="str">
            <v>Distrito Nacional</v>
          </cell>
          <cell r="F58" t="str">
            <v>SI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No</v>
          </cell>
          <cell r="K58" t="str">
            <v>No</v>
          </cell>
          <cell r="L58" t="str">
            <v>No</v>
          </cell>
          <cell r="M58" t="str">
            <v>No</v>
          </cell>
          <cell r="N58" t="str">
            <v>No</v>
          </cell>
          <cell r="O58" t="str">
            <v>Grupo 3</v>
          </cell>
        </row>
        <row r="59">
          <cell r="A59">
            <v>961</v>
          </cell>
          <cell r="B59" t="str">
            <v>DRBR03H</v>
          </cell>
          <cell r="C59" t="str">
            <v>Listin Diario</v>
          </cell>
          <cell r="D59" t="str">
            <v>Diebold</v>
          </cell>
          <cell r="E59" t="str">
            <v>Distrito Nacional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Si</v>
          </cell>
          <cell r="L59" t="str">
            <v>Si</v>
          </cell>
          <cell r="M59" t="str">
            <v>Si</v>
          </cell>
          <cell r="N59" t="str">
            <v>No</v>
          </cell>
          <cell r="O59" t="str">
            <v>Grupo 8</v>
          </cell>
        </row>
        <row r="60">
          <cell r="A60">
            <v>40</v>
          </cell>
          <cell r="B60" t="str">
            <v>DRBR040</v>
          </cell>
          <cell r="C60" t="str">
            <v>Ofic. El Puñal Santiago</v>
          </cell>
          <cell r="D60" t="str">
            <v>NCR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No</v>
          </cell>
          <cell r="J60" t="str">
            <v>Si</v>
          </cell>
          <cell r="K60" t="str">
            <v>Si</v>
          </cell>
          <cell r="L60" t="str">
            <v>Si</v>
          </cell>
          <cell r="M60" t="str">
            <v>Si</v>
          </cell>
          <cell r="N60" t="str">
            <v>Si</v>
          </cell>
          <cell r="O60" t="str">
            <v>Santiago 1</v>
          </cell>
        </row>
        <row r="61">
          <cell r="A61">
            <v>780</v>
          </cell>
          <cell r="B61" t="str">
            <v>DRBR041</v>
          </cell>
          <cell r="C61" t="str">
            <v>Ofic. Barahona #1</v>
          </cell>
          <cell r="D61" t="str">
            <v>NCR</v>
          </cell>
          <cell r="E61" t="str">
            <v>Sur</v>
          </cell>
          <cell r="F61" t="str">
            <v>SI</v>
          </cell>
          <cell r="G61" t="str">
            <v>Si</v>
          </cell>
          <cell r="H61" t="str">
            <v>Si</v>
          </cell>
          <cell r="I61" t="str">
            <v>No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Barahona</v>
          </cell>
        </row>
        <row r="62">
          <cell r="A62">
            <v>42</v>
          </cell>
          <cell r="B62" t="str">
            <v>DRBR042</v>
          </cell>
          <cell r="C62" t="str">
            <v>Ocean World</v>
          </cell>
          <cell r="D62" t="str">
            <v>NCR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Si</v>
          </cell>
          <cell r="O62" t="str">
            <v>Puerto Plata</v>
          </cell>
        </row>
        <row r="63">
          <cell r="A63">
            <v>43</v>
          </cell>
          <cell r="B63" t="str">
            <v>DRBR043</v>
          </cell>
          <cell r="C63" t="str">
            <v>Zona Franca San Isidro</v>
          </cell>
          <cell r="D63" t="str">
            <v>NCR</v>
          </cell>
          <cell r="E63" t="str">
            <v>Distrito Nacional</v>
          </cell>
          <cell r="F63" t="str">
            <v>NO</v>
          </cell>
          <cell r="G63" t="str">
            <v>Si</v>
          </cell>
          <cell r="H63" t="str">
            <v>No</v>
          </cell>
          <cell r="I63" t="str">
            <v>No</v>
          </cell>
          <cell r="J63" t="str">
            <v>No</v>
          </cell>
          <cell r="K63" t="str">
            <v>No</v>
          </cell>
          <cell r="L63" t="str">
            <v>Si</v>
          </cell>
          <cell r="M63" t="str">
            <v>No</v>
          </cell>
          <cell r="N63" t="str">
            <v>No</v>
          </cell>
          <cell r="O63" t="str">
            <v>Grupo 9</v>
          </cell>
        </row>
        <row r="64">
          <cell r="A64">
            <v>44</v>
          </cell>
          <cell r="B64" t="str">
            <v>DRBR044</v>
          </cell>
          <cell r="C64" t="str">
            <v>Of. Pedernales</v>
          </cell>
          <cell r="D64" t="str">
            <v>NCR</v>
          </cell>
          <cell r="E64" t="str">
            <v>Sur</v>
          </cell>
          <cell r="F64" t="str">
            <v>SI</v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Si</v>
          </cell>
          <cell r="O64" t="str">
            <v>Barahona</v>
          </cell>
        </row>
        <row r="65">
          <cell r="A65">
            <v>45</v>
          </cell>
          <cell r="B65" t="str">
            <v>DRBR045</v>
          </cell>
          <cell r="C65" t="str">
            <v>Ofic. Tamayo</v>
          </cell>
          <cell r="D65" t="str">
            <v>Diebold</v>
          </cell>
          <cell r="E65" t="str">
            <v>Sur</v>
          </cell>
          <cell r="F65" t="str">
            <v>SI</v>
          </cell>
          <cell r="G65" t="str">
            <v>Si</v>
          </cell>
          <cell r="H65" t="str">
            <v>Si</v>
          </cell>
          <cell r="I65" t="str">
            <v>Si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Barahona</v>
          </cell>
        </row>
        <row r="66">
          <cell r="A66">
            <v>47</v>
          </cell>
          <cell r="B66" t="str">
            <v>DRBR047</v>
          </cell>
          <cell r="C66" t="str">
            <v>Ofic. Jimaní</v>
          </cell>
          <cell r="D66" t="str">
            <v>Diebold</v>
          </cell>
          <cell r="E66" t="str">
            <v>Sur</v>
          </cell>
          <cell r="F66" t="str">
            <v>NO</v>
          </cell>
          <cell r="G66" t="str">
            <v>Si</v>
          </cell>
          <cell r="H66" t="str">
            <v>Si</v>
          </cell>
          <cell r="I66" t="str">
            <v>No</v>
          </cell>
          <cell r="J66" t="str">
            <v>Si</v>
          </cell>
          <cell r="K66" t="str">
            <v>No</v>
          </cell>
          <cell r="L66" t="str">
            <v>Si</v>
          </cell>
          <cell r="M66" t="str">
            <v>No</v>
          </cell>
          <cell r="N66" t="str">
            <v>Si</v>
          </cell>
          <cell r="O66" t="str">
            <v>Oficina</v>
          </cell>
        </row>
        <row r="67">
          <cell r="A67">
            <v>48</v>
          </cell>
          <cell r="B67" t="str">
            <v>DRBR048</v>
          </cell>
          <cell r="C67" t="str">
            <v>Ofic. Neyba</v>
          </cell>
          <cell r="D67" t="str">
            <v>Diebold</v>
          </cell>
          <cell r="E67" t="str">
            <v>Sur</v>
          </cell>
          <cell r="F67" t="str">
            <v>SI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Si</v>
          </cell>
          <cell r="L67" t="str">
            <v>Si</v>
          </cell>
          <cell r="M67" t="str">
            <v>Si</v>
          </cell>
          <cell r="N67" t="str">
            <v>Si</v>
          </cell>
          <cell r="O67" t="str">
            <v>Barahona</v>
          </cell>
        </row>
        <row r="68">
          <cell r="A68">
            <v>20</v>
          </cell>
          <cell r="B68" t="str">
            <v>DRBR049</v>
          </cell>
          <cell r="C68" t="str">
            <v>ATM S/M. aprezio las palmas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No</v>
          </cell>
          <cell r="O68"/>
        </row>
        <row r="69">
          <cell r="A69">
            <v>50</v>
          </cell>
          <cell r="B69" t="str">
            <v>DRBR050</v>
          </cell>
          <cell r="C69" t="str">
            <v>Ofic. Padre Las Casas</v>
          </cell>
          <cell r="D69" t="str">
            <v>NCR</v>
          </cell>
          <cell r="E69" t="str">
            <v>Sur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Si</v>
          </cell>
          <cell r="O69" t="str">
            <v>Oficina</v>
          </cell>
        </row>
        <row r="70">
          <cell r="A70">
            <v>728</v>
          </cell>
          <cell r="B70" t="str">
            <v>DRBR051</v>
          </cell>
          <cell r="C70" t="str">
            <v>Ofic. La Vega</v>
          </cell>
          <cell r="D70" t="str">
            <v>NCR</v>
          </cell>
          <cell r="E70" t="str">
            <v>Norte</v>
          </cell>
          <cell r="F70" t="str">
            <v>SI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No</v>
          </cell>
          <cell r="L70" t="str">
            <v>Si</v>
          </cell>
          <cell r="M70" t="str">
            <v>No</v>
          </cell>
          <cell r="N70" t="str">
            <v>Si</v>
          </cell>
          <cell r="O70" t="str">
            <v>La Vega</v>
          </cell>
        </row>
        <row r="71">
          <cell r="A71">
            <v>52</v>
          </cell>
          <cell r="B71" t="str">
            <v>DRBR052</v>
          </cell>
          <cell r="C71" t="str">
            <v>Ofic. Jarabacoa</v>
          </cell>
          <cell r="D71" t="str">
            <v>NCR</v>
          </cell>
          <cell r="E71" t="str">
            <v>Norte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Oficina</v>
          </cell>
        </row>
        <row r="72">
          <cell r="A72">
            <v>53</v>
          </cell>
          <cell r="B72" t="str">
            <v>DRBR053</v>
          </cell>
          <cell r="C72" t="str">
            <v>Ofic. Constanza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Si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54</v>
          </cell>
          <cell r="B73" t="str">
            <v>DRBR054</v>
          </cell>
          <cell r="C73" t="str">
            <v>Autoservicio Galerias 360</v>
          </cell>
          <cell r="D73" t="str">
            <v>NCR</v>
          </cell>
          <cell r="E73" t="str">
            <v>Distrito Nacional</v>
          </cell>
          <cell r="F73" t="str">
            <v>NO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Si</v>
          </cell>
          <cell r="L73" t="str">
            <v>Si</v>
          </cell>
          <cell r="M73" t="str">
            <v>Si</v>
          </cell>
          <cell r="N73" t="str">
            <v>No</v>
          </cell>
          <cell r="O73" t="str">
            <v>Grupo 8</v>
          </cell>
        </row>
        <row r="74">
          <cell r="A74">
            <v>729</v>
          </cell>
          <cell r="B74" t="str">
            <v>DRBR055</v>
          </cell>
          <cell r="C74" t="str">
            <v>Zona Franca La Vega</v>
          </cell>
          <cell r="D74" t="str">
            <v>NCR</v>
          </cell>
          <cell r="E74" t="str">
            <v>Norte</v>
          </cell>
          <cell r="F74" t="str">
            <v>NO</v>
          </cell>
          <cell r="G74" t="str">
            <v>Si</v>
          </cell>
          <cell r="H74" t="str">
            <v>Si</v>
          </cell>
          <cell r="I74" t="str">
            <v>No</v>
          </cell>
          <cell r="J74" t="str">
            <v>Si</v>
          </cell>
          <cell r="K74" t="str">
            <v>Si</v>
          </cell>
          <cell r="L74" t="str">
            <v>Si</v>
          </cell>
          <cell r="M74" t="str">
            <v>Si</v>
          </cell>
          <cell r="N74" t="str">
            <v>No</v>
          </cell>
          <cell r="O74" t="str">
            <v>La Vega</v>
          </cell>
        </row>
        <row r="75">
          <cell r="A75">
            <v>57</v>
          </cell>
          <cell r="B75" t="str">
            <v>DRBR057</v>
          </cell>
          <cell r="C75" t="str">
            <v>Ofic. Malecon Center</v>
          </cell>
          <cell r="D75" t="str">
            <v>Diebold</v>
          </cell>
          <cell r="E75" t="str">
            <v>Distrito Nacional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No</v>
          </cell>
          <cell r="L75" t="str">
            <v>Si</v>
          </cell>
          <cell r="M75" t="str">
            <v>No</v>
          </cell>
          <cell r="N75" t="str">
            <v>Si</v>
          </cell>
          <cell r="O75" t="str">
            <v>Grupo 3</v>
          </cell>
        </row>
        <row r="76">
          <cell r="A76">
            <v>767</v>
          </cell>
          <cell r="B76" t="str">
            <v>DRBR059</v>
          </cell>
          <cell r="C76" t="str">
            <v>S/M Diverso, Azua</v>
          </cell>
          <cell r="D76" t="str">
            <v>NCR</v>
          </cell>
          <cell r="E76" t="str">
            <v>Sur</v>
          </cell>
          <cell r="F76" t="str">
            <v>NO</v>
          </cell>
          <cell r="G76" t="str">
            <v>Si</v>
          </cell>
          <cell r="H76" t="str">
            <v>No</v>
          </cell>
          <cell r="I76" t="str">
            <v>No</v>
          </cell>
          <cell r="J76" t="str">
            <v>Si</v>
          </cell>
          <cell r="K76" t="str">
            <v>Si</v>
          </cell>
          <cell r="L76" t="str">
            <v>Si</v>
          </cell>
          <cell r="M76" t="str">
            <v>No</v>
          </cell>
          <cell r="N76" t="str">
            <v>No</v>
          </cell>
          <cell r="O76" t="str">
            <v>Oficina</v>
          </cell>
        </row>
        <row r="77">
          <cell r="A77">
            <v>60</v>
          </cell>
          <cell r="B77" t="str">
            <v>DRBR060</v>
          </cell>
          <cell r="C77" t="str">
            <v>Autobanco Ofic. 27 de Feb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Si</v>
          </cell>
          <cell r="I77" t="str">
            <v>No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Si</v>
          </cell>
          <cell r="N77" t="str">
            <v>Si</v>
          </cell>
          <cell r="O77" t="str">
            <v>Grupo 3</v>
          </cell>
        </row>
        <row r="78">
          <cell r="A78">
            <v>774</v>
          </cell>
          <cell r="B78" t="str">
            <v>DRBR061</v>
          </cell>
          <cell r="C78" t="str">
            <v>Ofic. Montecristi</v>
          </cell>
          <cell r="D78" t="str">
            <v>NCR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Si</v>
          </cell>
          <cell r="J78" t="str">
            <v>Si</v>
          </cell>
          <cell r="K78" t="str">
            <v>No</v>
          </cell>
          <cell r="L78" t="str">
            <v>Si</v>
          </cell>
          <cell r="M78" t="str">
            <v>No</v>
          </cell>
          <cell r="N78" t="str">
            <v>Si</v>
          </cell>
          <cell r="O78" t="str">
            <v>Oficina</v>
          </cell>
        </row>
        <row r="79">
          <cell r="A79">
            <v>62</v>
          </cell>
          <cell r="B79" t="str">
            <v>DRBR062</v>
          </cell>
          <cell r="C79" t="str">
            <v>Ofic. Dajabon</v>
          </cell>
          <cell r="D79" t="str">
            <v>Diebold</v>
          </cell>
          <cell r="E79" t="str">
            <v>Norte</v>
          </cell>
          <cell r="F79" t="str">
            <v>SI</v>
          </cell>
          <cell r="G79" t="str">
            <v>Si</v>
          </cell>
          <cell r="H79" t="str">
            <v>Si</v>
          </cell>
          <cell r="I79" t="str">
            <v>Si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Oficina</v>
          </cell>
        </row>
        <row r="80">
          <cell r="A80">
            <v>63</v>
          </cell>
          <cell r="B80" t="str">
            <v>DRBR063</v>
          </cell>
          <cell r="C80" t="str">
            <v>Ofic. Villa Vasquez</v>
          </cell>
          <cell r="D80" t="str">
            <v>NCR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No</v>
          </cell>
          <cell r="L80" t="str">
            <v>Si</v>
          </cell>
          <cell r="M80" t="str">
            <v>No</v>
          </cell>
          <cell r="N80" t="str">
            <v>Si</v>
          </cell>
          <cell r="O80" t="str">
            <v>Oficina</v>
          </cell>
        </row>
        <row r="81">
          <cell r="A81">
            <v>64</v>
          </cell>
          <cell r="B81" t="str">
            <v>DRBR064</v>
          </cell>
          <cell r="C81" t="str">
            <v>COOPALINA</v>
          </cell>
          <cell r="D81" t="str">
            <v>NCR</v>
          </cell>
          <cell r="E81" t="str">
            <v>Norte</v>
          </cell>
          <cell r="F81" t="str">
            <v>NO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No</v>
          </cell>
          <cell r="K81" t="str">
            <v>No</v>
          </cell>
          <cell r="L81" t="str">
            <v>Si</v>
          </cell>
          <cell r="M81" t="str">
            <v>Si</v>
          </cell>
          <cell r="N81" t="str">
            <v>Si</v>
          </cell>
          <cell r="O81" t="str">
            <v>San Francisco de Macorís</v>
          </cell>
        </row>
        <row r="82">
          <cell r="A82">
            <v>556</v>
          </cell>
          <cell r="B82" t="str">
            <v>DRBR065</v>
          </cell>
          <cell r="C82" t="str">
            <v>Almacén Av. Luperón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No</v>
          </cell>
          <cell r="H82" t="str">
            <v>No</v>
          </cell>
          <cell r="I82" t="str">
            <v>No</v>
          </cell>
          <cell r="J82" t="str">
            <v>No</v>
          </cell>
          <cell r="K82" t="str">
            <v>No</v>
          </cell>
          <cell r="L82" t="str">
            <v>No</v>
          </cell>
          <cell r="M82" t="str">
            <v>No</v>
          </cell>
          <cell r="N82" t="str">
            <v>No</v>
          </cell>
          <cell r="O82" t="str">
            <v>Grupo 6</v>
          </cell>
        </row>
        <row r="83">
          <cell r="A83">
            <v>67</v>
          </cell>
          <cell r="B83" t="str">
            <v>DRBR067</v>
          </cell>
          <cell r="C83" t="str">
            <v>Natura Park Hotel</v>
          </cell>
          <cell r="D83" t="str">
            <v>NCR</v>
          </cell>
          <cell r="E83" t="str">
            <v>Este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Si</v>
          </cell>
          <cell r="L83" t="str">
            <v>Si</v>
          </cell>
          <cell r="M83" t="str">
            <v>Si</v>
          </cell>
          <cell r="N83" t="str">
            <v>Si</v>
          </cell>
          <cell r="O83" t="str">
            <v>Romana-Higuey</v>
          </cell>
        </row>
        <row r="84">
          <cell r="A84">
            <v>68</v>
          </cell>
          <cell r="B84" t="str">
            <v>DRBR068</v>
          </cell>
          <cell r="C84" t="str">
            <v>Nickelodeon Hotel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Si</v>
          </cell>
          <cell r="O84" t="str">
            <v>Romana-Higuey</v>
          </cell>
        </row>
        <row r="85">
          <cell r="A85">
            <v>70</v>
          </cell>
          <cell r="B85" t="str">
            <v>DRBR070</v>
          </cell>
          <cell r="C85" t="str">
            <v>Autoservicio Plaza Lama Zona Oriental</v>
          </cell>
          <cell r="D85" t="str">
            <v>NCR</v>
          </cell>
          <cell r="E85" t="str">
            <v>Distrito Nacional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No</v>
          </cell>
          <cell r="O85" t="str">
            <v>Grupo 4</v>
          </cell>
        </row>
        <row r="86">
          <cell r="A86">
            <v>736</v>
          </cell>
          <cell r="B86" t="str">
            <v>DRBR071</v>
          </cell>
          <cell r="C86" t="str">
            <v>Ofic. Puerto Plata</v>
          </cell>
          <cell r="D86" t="str">
            <v>NCR</v>
          </cell>
          <cell r="E86" t="str">
            <v>Norte</v>
          </cell>
          <cell r="F86" t="str">
            <v>SI</v>
          </cell>
          <cell r="G86" t="str">
            <v>Si</v>
          </cell>
          <cell r="H86" t="str">
            <v>Si</v>
          </cell>
          <cell r="I86" t="str">
            <v>Si</v>
          </cell>
          <cell r="J86" t="str">
            <v>Si</v>
          </cell>
          <cell r="K86" t="str">
            <v>No</v>
          </cell>
          <cell r="L86" t="str">
            <v>Si</v>
          </cell>
          <cell r="M86" t="str">
            <v>No</v>
          </cell>
          <cell r="N86" t="str">
            <v>Si</v>
          </cell>
          <cell r="O86" t="str">
            <v>Puerto Plata</v>
          </cell>
        </row>
        <row r="87">
          <cell r="A87">
            <v>72</v>
          </cell>
          <cell r="B87" t="str">
            <v>DRBR072</v>
          </cell>
          <cell r="C87" t="str">
            <v>Aeropuerto La Unión</v>
          </cell>
          <cell r="D87" t="str">
            <v>Wincor Nixdorf</v>
          </cell>
          <cell r="E87" t="str">
            <v>Norte</v>
          </cell>
          <cell r="F87" t="str">
            <v>NO</v>
          </cell>
          <cell r="G87" t="str">
            <v>Si</v>
          </cell>
          <cell r="H87" t="str">
            <v>Si</v>
          </cell>
          <cell r="I87" t="str">
            <v>No</v>
          </cell>
          <cell r="J87" t="str">
            <v>Si</v>
          </cell>
          <cell r="K87" t="str">
            <v>Si</v>
          </cell>
          <cell r="L87" t="str">
            <v>Si</v>
          </cell>
          <cell r="M87" t="str">
            <v>Si</v>
          </cell>
          <cell r="N87" t="str">
            <v>Si</v>
          </cell>
          <cell r="O87" t="str">
            <v>Puerto Plata</v>
          </cell>
        </row>
        <row r="88">
          <cell r="A88">
            <v>73</v>
          </cell>
          <cell r="B88" t="str">
            <v>DRBR073</v>
          </cell>
          <cell r="C88" t="str">
            <v>Ofic. Playa Dorada</v>
          </cell>
          <cell r="D88" t="str">
            <v>Diebold</v>
          </cell>
          <cell r="E88" t="str">
            <v>Norte</v>
          </cell>
          <cell r="F88" t="str">
            <v>NO</v>
          </cell>
          <cell r="G88" t="str">
            <v>Si</v>
          </cell>
          <cell r="H88" t="str">
            <v>Si</v>
          </cell>
          <cell r="I88" t="str">
            <v>No</v>
          </cell>
          <cell r="J88" t="str">
            <v>Si</v>
          </cell>
          <cell r="K88" t="str">
            <v>No</v>
          </cell>
          <cell r="L88" t="str">
            <v>Si</v>
          </cell>
          <cell r="M88" t="str">
            <v>No</v>
          </cell>
          <cell r="N88" t="str">
            <v>Si</v>
          </cell>
          <cell r="O88" t="str">
            <v>Puerto Plata</v>
          </cell>
        </row>
        <row r="89">
          <cell r="A89">
            <v>74</v>
          </cell>
          <cell r="B89" t="str">
            <v>DRBR074</v>
          </cell>
          <cell r="C89" t="str">
            <v>Ofic. Sosúa</v>
          </cell>
          <cell r="D89" t="str">
            <v>Diebold</v>
          </cell>
          <cell r="E89" t="str">
            <v>Norte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Puerto Plata</v>
          </cell>
        </row>
        <row r="90">
          <cell r="A90">
            <v>75</v>
          </cell>
          <cell r="B90" t="str">
            <v>DRBR075</v>
          </cell>
          <cell r="C90" t="str">
            <v>Ofic. Gaspar Henández</v>
          </cell>
          <cell r="D90" t="str">
            <v>Diebold</v>
          </cell>
          <cell r="E90" t="str">
            <v>Norte</v>
          </cell>
          <cell r="F90" t="str">
            <v>NO</v>
          </cell>
          <cell r="G90" t="str">
            <v>Si</v>
          </cell>
          <cell r="H90" t="str">
            <v>Si</v>
          </cell>
          <cell r="I90" t="str">
            <v>Si</v>
          </cell>
          <cell r="J90" t="str">
            <v>Si</v>
          </cell>
          <cell r="K90" t="str">
            <v>No</v>
          </cell>
          <cell r="L90" t="str">
            <v>Si</v>
          </cell>
          <cell r="M90" t="str">
            <v>No</v>
          </cell>
          <cell r="N90" t="str">
            <v>Si</v>
          </cell>
          <cell r="O90" t="str">
            <v>Oficina</v>
          </cell>
        </row>
        <row r="91">
          <cell r="A91">
            <v>76</v>
          </cell>
          <cell r="B91" t="str">
            <v>DRBR076</v>
          </cell>
          <cell r="C91" t="str">
            <v>Casa Nelson</v>
          </cell>
          <cell r="D91" t="str">
            <v>Diebold</v>
          </cell>
          <cell r="E91" t="str">
            <v>Norte</v>
          </cell>
          <cell r="F91" t="str">
            <v>NO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Si</v>
          </cell>
          <cell r="L91" t="str">
            <v>Si</v>
          </cell>
          <cell r="M91" t="str">
            <v>Si</v>
          </cell>
          <cell r="N91" t="str">
            <v>No</v>
          </cell>
          <cell r="O91" t="str">
            <v>Puerto Plata</v>
          </cell>
        </row>
        <row r="92">
          <cell r="A92">
            <v>77</v>
          </cell>
          <cell r="B92" t="str">
            <v>DRBR077</v>
          </cell>
          <cell r="C92" t="str">
            <v>Ofic. Cruce De Imbert</v>
          </cell>
          <cell r="D92" t="str">
            <v>NCR</v>
          </cell>
          <cell r="E92" t="str">
            <v>Norte</v>
          </cell>
          <cell r="F92" t="str">
            <v>SI</v>
          </cell>
          <cell r="G92" t="str">
            <v>Si</v>
          </cell>
          <cell r="H92" t="str">
            <v>Si</v>
          </cell>
          <cell r="I92" t="str">
            <v>No</v>
          </cell>
          <cell r="J92" t="str">
            <v>Si</v>
          </cell>
          <cell r="K92" t="str">
            <v>Si</v>
          </cell>
          <cell r="L92" t="str">
            <v>Si</v>
          </cell>
          <cell r="M92" t="str">
            <v>Si</v>
          </cell>
          <cell r="N92" t="str">
            <v>Si</v>
          </cell>
          <cell r="O92" t="str">
            <v>Oficina</v>
          </cell>
        </row>
        <row r="93">
          <cell r="A93">
            <v>78</v>
          </cell>
          <cell r="B93" t="str">
            <v>DRBR078</v>
          </cell>
          <cell r="C93" t="str">
            <v>NICKELODEON II</v>
          </cell>
          <cell r="D93" t="str">
            <v>NCR</v>
          </cell>
          <cell r="E93" t="str">
            <v>Este</v>
          </cell>
          <cell r="F93" t="str">
            <v/>
          </cell>
          <cell r="G93" t="str">
            <v>Si</v>
          </cell>
          <cell r="H93" t="str">
            <v>Si</v>
          </cell>
          <cell r="I93" t="str">
            <v>No</v>
          </cell>
          <cell r="J93" t="str">
            <v>Si</v>
          </cell>
          <cell r="K93" t="str">
            <v>Si</v>
          </cell>
          <cell r="L93" t="str">
            <v>Si</v>
          </cell>
          <cell r="M93" t="str">
            <v>Si</v>
          </cell>
          <cell r="N93" t="str">
            <v>no</v>
          </cell>
          <cell r="O93" t="str">
            <v>Romana-Higuey</v>
          </cell>
        </row>
        <row r="94">
          <cell r="A94">
            <v>79</v>
          </cell>
          <cell r="B94" t="str">
            <v>DRBR079</v>
          </cell>
          <cell r="C94" t="str">
            <v>Ofic. Municipio Luperón</v>
          </cell>
          <cell r="D94" t="str">
            <v>Diebold</v>
          </cell>
          <cell r="E94" t="str">
            <v>Norte</v>
          </cell>
          <cell r="F94" t="str">
            <v>NO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No</v>
          </cell>
          <cell r="L94" t="str">
            <v>Si</v>
          </cell>
          <cell r="M94" t="str">
            <v>No</v>
          </cell>
          <cell r="N94" t="str">
            <v>Si</v>
          </cell>
          <cell r="O94" t="str">
            <v>Oficina</v>
          </cell>
        </row>
        <row r="95">
          <cell r="A95">
            <v>574</v>
          </cell>
          <cell r="B95" t="str">
            <v>DRBR080</v>
          </cell>
          <cell r="C95" t="str">
            <v>Club Obras Públicas</v>
          </cell>
          <cell r="D95" t="str">
            <v>NCR</v>
          </cell>
          <cell r="E95" t="str">
            <v>Distrito Nacional</v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No</v>
          </cell>
          <cell r="O95" t="str">
            <v>Grupo 1</v>
          </cell>
        </row>
        <row r="96">
          <cell r="A96">
            <v>592</v>
          </cell>
          <cell r="B96" t="str">
            <v>DRBR081</v>
          </cell>
          <cell r="C96" t="str">
            <v>Centro Caja San Cristobal #1</v>
          </cell>
          <cell r="D96" t="str">
            <v>NCR</v>
          </cell>
          <cell r="E96" t="str">
            <v>Sur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Si</v>
          </cell>
          <cell r="O96" t="str">
            <v>Grupo 5</v>
          </cell>
        </row>
        <row r="97">
          <cell r="A97">
            <v>730</v>
          </cell>
          <cell r="B97" t="str">
            <v>DRBR082</v>
          </cell>
          <cell r="C97" t="str">
            <v>Palacio Justicia Barahona</v>
          </cell>
          <cell r="D97" t="str">
            <v>NCR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No</v>
          </cell>
          <cell r="J97" t="str">
            <v>Si</v>
          </cell>
          <cell r="K97" t="str">
            <v>No</v>
          </cell>
          <cell r="L97" t="str">
            <v>No</v>
          </cell>
          <cell r="M97" t="str">
            <v>No</v>
          </cell>
          <cell r="N97" t="str">
            <v>Si</v>
          </cell>
          <cell r="O97" t="str">
            <v>Barahona</v>
          </cell>
        </row>
        <row r="98">
          <cell r="A98">
            <v>585</v>
          </cell>
          <cell r="B98" t="str">
            <v>DRBR083</v>
          </cell>
          <cell r="C98" t="str">
            <v>Ofic. Haina Oriental</v>
          </cell>
          <cell r="D98" t="str">
            <v>NCR</v>
          </cell>
          <cell r="E98" t="str">
            <v>Sur</v>
          </cell>
          <cell r="F98" t="str">
            <v>NO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No</v>
          </cell>
          <cell r="O98" t="str">
            <v>Grupo 5</v>
          </cell>
        </row>
        <row r="99">
          <cell r="A99">
            <v>84</v>
          </cell>
          <cell r="B99" t="str">
            <v>DRBR084</v>
          </cell>
          <cell r="C99" t="str">
            <v>Multicentro La Sirena San Cristobal</v>
          </cell>
          <cell r="D99" t="str">
            <v>NCR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Si</v>
          </cell>
          <cell r="J99" t="str">
            <v>Si</v>
          </cell>
          <cell r="K99" t="str">
            <v>Si</v>
          </cell>
          <cell r="L99" t="str">
            <v>Si</v>
          </cell>
          <cell r="M99" t="str">
            <v>Si</v>
          </cell>
          <cell r="N99" t="str">
            <v>No</v>
          </cell>
          <cell r="O99" t="str">
            <v>Grupo 5</v>
          </cell>
        </row>
        <row r="100">
          <cell r="A100">
            <v>85</v>
          </cell>
          <cell r="B100" t="str">
            <v>DRBR085</v>
          </cell>
          <cell r="C100" t="str">
            <v>Ofic. Fuerza Aerea</v>
          </cell>
          <cell r="D100" t="str">
            <v>NCR</v>
          </cell>
          <cell r="E100" t="str">
            <v>Distrito Nacional</v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No</v>
          </cell>
          <cell r="L100" t="str">
            <v>Si</v>
          </cell>
          <cell r="M100" t="str">
            <v>No</v>
          </cell>
          <cell r="N100" t="str">
            <v>Si</v>
          </cell>
          <cell r="O100" t="str">
            <v>Grupo 9</v>
          </cell>
        </row>
        <row r="101">
          <cell r="A101">
            <v>628</v>
          </cell>
          <cell r="B101" t="str">
            <v>DRBR086</v>
          </cell>
          <cell r="C101" t="str">
            <v>Autobanco Fuerza Aerea</v>
          </cell>
          <cell r="D101" t="str">
            <v>NCR</v>
          </cell>
          <cell r="E101" t="str">
            <v>Distrito Nacional</v>
          </cell>
          <cell r="F101" t="str">
            <v>SI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Si</v>
          </cell>
          <cell r="L101" t="str">
            <v>Si</v>
          </cell>
          <cell r="M101" t="str">
            <v>Si</v>
          </cell>
          <cell r="N101" t="str">
            <v>Si</v>
          </cell>
          <cell r="O101" t="str">
            <v>Grupo 9</v>
          </cell>
        </row>
        <row r="102">
          <cell r="A102">
            <v>87</v>
          </cell>
          <cell r="B102" t="str">
            <v>DRBR087</v>
          </cell>
          <cell r="C102" t="str">
            <v>AUTOSERVICIO SARASOTA</v>
          </cell>
          <cell r="D102" t="str">
            <v>NCR</v>
          </cell>
          <cell r="E102" t="str">
            <v>Distrito Nacional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Si</v>
          </cell>
          <cell r="L102" t="str">
            <v>Si</v>
          </cell>
          <cell r="M102" t="str">
            <v>Si</v>
          </cell>
          <cell r="N102" t="str">
            <v>Si</v>
          </cell>
          <cell r="O102" t="str">
            <v>Grupo 2</v>
          </cell>
        </row>
        <row r="103">
          <cell r="A103">
            <v>88</v>
          </cell>
          <cell r="B103" t="str">
            <v>DRBR088</v>
          </cell>
          <cell r="C103" t="str">
            <v>S/M LA FUENTE SANTIAGO</v>
          </cell>
          <cell r="D103" t="str">
            <v>NCR</v>
          </cell>
          <cell r="E103" t="str">
            <v>Norte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Si</v>
          </cell>
          <cell r="L103" t="str">
            <v>Si</v>
          </cell>
          <cell r="M103" t="str">
            <v>Si</v>
          </cell>
          <cell r="N103" t="str">
            <v>No</v>
          </cell>
          <cell r="O103" t="str">
            <v>Santiago2</v>
          </cell>
        </row>
        <row r="104">
          <cell r="A104">
            <v>89</v>
          </cell>
          <cell r="B104" t="str">
            <v>DRBR089</v>
          </cell>
          <cell r="C104" t="str">
            <v>Oficina El Cercado</v>
          </cell>
          <cell r="D104" t="str">
            <v>NCR</v>
          </cell>
          <cell r="E104" t="str">
            <v>Sur</v>
          </cell>
          <cell r="F104" t="str">
            <v>NO</v>
          </cell>
          <cell r="G104" t="str">
            <v>Si</v>
          </cell>
          <cell r="H104" t="str">
            <v>Si</v>
          </cell>
          <cell r="I104" t="str">
            <v>Si</v>
          </cell>
          <cell r="J104" t="str">
            <v>Si</v>
          </cell>
          <cell r="K104" t="str">
            <v>Si</v>
          </cell>
          <cell r="L104" t="str">
            <v>Si</v>
          </cell>
          <cell r="M104" t="str">
            <v>Si</v>
          </cell>
          <cell r="N104" t="str">
            <v>Si</v>
          </cell>
          <cell r="O104" t="str">
            <v>Oficina</v>
          </cell>
        </row>
        <row r="105">
          <cell r="A105">
            <v>90</v>
          </cell>
          <cell r="B105" t="str">
            <v>DRBR090</v>
          </cell>
          <cell r="C105" t="str">
            <v>Hotel Dreams Punta Cana</v>
          </cell>
          <cell r="D105" t="str">
            <v>NCR</v>
          </cell>
          <cell r="E105" t="str">
            <v>Este</v>
          </cell>
          <cell r="F105" t="str">
            <v>NO</v>
          </cell>
          <cell r="G105" t="str">
            <v>Si</v>
          </cell>
          <cell r="H105" t="str">
            <v>Si</v>
          </cell>
          <cell r="I105" t="str">
            <v>No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Higuey</v>
          </cell>
        </row>
        <row r="106">
          <cell r="A106">
            <v>91</v>
          </cell>
          <cell r="B106" t="str">
            <v>DRBR091</v>
          </cell>
          <cell r="C106" t="str">
            <v>UNP VILLA ISABELA</v>
          </cell>
          <cell r="D106" t="str">
            <v>NCR</v>
          </cell>
          <cell r="E106" t="str">
            <v>Norte</v>
          </cell>
          <cell r="F106" t="str">
            <v>NO</v>
          </cell>
          <cell r="G106" t="str">
            <v>Si</v>
          </cell>
          <cell r="H106" t="str">
            <v>Si</v>
          </cell>
          <cell r="I106" t="str">
            <v>No</v>
          </cell>
          <cell r="J106" t="str">
            <v>Si</v>
          </cell>
          <cell r="K106" t="str">
            <v>No</v>
          </cell>
          <cell r="L106" t="str">
            <v>No</v>
          </cell>
          <cell r="M106" t="str">
            <v>No</v>
          </cell>
          <cell r="N106" t="str">
            <v>Si</v>
          </cell>
          <cell r="O106" t="str">
            <v>Oficina</v>
          </cell>
        </row>
        <row r="107">
          <cell r="A107">
            <v>92</v>
          </cell>
          <cell r="B107" t="str">
            <v>DRBR092</v>
          </cell>
          <cell r="C107" t="str">
            <v>Ofic. Salcedo</v>
          </cell>
          <cell r="D107" t="str">
            <v>Diebold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No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93</v>
          </cell>
          <cell r="B108" t="str">
            <v>DRBR093</v>
          </cell>
          <cell r="C108" t="str">
            <v>Ofic. Cotui #1</v>
          </cell>
          <cell r="D108" t="str">
            <v>Diebold</v>
          </cell>
          <cell r="E108" t="str">
            <v>Norte</v>
          </cell>
          <cell r="F108" t="str">
            <v>SI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>Oficina</v>
          </cell>
        </row>
        <row r="109">
          <cell r="A109">
            <v>94</v>
          </cell>
          <cell r="B109" t="str">
            <v>DRBR094</v>
          </cell>
          <cell r="C109" t="str">
            <v>Ofic. El Porvenir</v>
          </cell>
          <cell r="D109" t="str">
            <v>Diebold</v>
          </cell>
          <cell r="E109" t="str">
            <v>Norte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Si</v>
          </cell>
          <cell r="O109" t="str">
            <v>San Francisco de Macorís</v>
          </cell>
        </row>
        <row r="110">
          <cell r="A110">
            <v>95</v>
          </cell>
          <cell r="B110" t="str">
            <v>DRBR095</v>
          </cell>
          <cell r="C110" t="str">
            <v>Ofic. Tenares</v>
          </cell>
          <cell r="D110" t="str">
            <v>Diebold</v>
          </cell>
          <cell r="E110" t="str">
            <v>Norte</v>
          </cell>
          <cell r="F110" t="str">
            <v>SI</v>
          </cell>
          <cell r="G110" t="str">
            <v>Si</v>
          </cell>
          <cell r="H110" t="str">
            <v>Si</v>
          </cell>
          <cell r="I110" t="str">
            <v>No</v>
          </cell>
          <cell r="J110" t="str">
            <v>Si</v>
          </cell>
          <cell r="K110" t="str">
            <v>No</v>
          </cell>
          <cell r="L110" t="str">
            <v>Si</v>
          </cell>
          <cell r="M110" t="str">
            <v>No</v>
          </cell>
          <cell r="N110" t="str">
            <v>Si</v>
          </cell>
          <cell r="O110" t="str">
            <v>Oficina</v>
          </cell>
        </row>
        <row r="111">
          <cell r="A111">
            <v>96</v>
          </cell>
          <cell r="B111" t="str">
            <v>DRBR096</v>
          </cell>
          <cell r="C111" t="str">
            <v>ATM S/M Caribe Av. Charles de Gaulle</v>
          </cell>
          <cell r="D111" t="str">
            <v>NCR</v>
          </cell>
          <cell r="E111" t="str">
            <v>Distrito Nacional</v>
          </cell>
          <cell r="F111" t="str">
            <v>NO</v>
          </cell>
          <cell r="G111" t="str">
            <v>Si</v>
          </cell>
          <cell r="H111" t="str">
            <v>No</v>
          </cell>
          <cell r="I111" t="str">
            <v>Si</v>
          </cell>
          <cell r="J111" t="str">
            <v>Si</v>
          </cell>
          <cell r="K111" t="str">
            <v>Si</v>
          </cell>
          <cell r="L111" t="str">
            <v>Si</v>
          </cell>
          <cell r="M111" t="str">
            <v>no</v>
          </cell>
          <cell r="N111" t="str">
            <v>Santiago 2</v>
          </cell>
          <cell r="O111" t="str">
            <v/>
          </cell>
        </row>
        <row r="112">
          <cell r="A112">
            <v>97</v>
          </cell>
          <cell r="B112" t="str">
            <v>DRBR097</v>
          </cell>
          <cell r="C112" t="str">
            <v>Ofic. Villa Rivas</v>
          </cell>
          <cell r="D112" t="str">
            <v>Diebold</v>
          </cell>
          <cell r="E112" t="str">
            <v>Norte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Si</v>
          </cell>
          <cell r="O112" t="str">
            <v>Oficina</v>
          </cell>
        </row>
        <row r="113">
          <cell r="A113">
            <v>98</v>
          </cell>
          <cell r="B113" t="str">
            <v>DRBR098</v>
          </cell>
          <cell r="C113" t="str">
            <v>Ofic. Pimentel</v>
          </cell>
          <cell r="D113" t="str">
            <v>NCR</v>
          </cell>
          <cell r="E113" t="str">
            <v>Norte</v>
          </cell>
          <cell r="F113" t="str">
            <v>NO</v>
          </cell>
          <cell r="G113" t="str">
            <v>Si</v>
          </cell>
          <cell r="H113" t="str">
            <v>Si</v>
          </cell>
          <cell r="I113" t="str">
            <v>No</v>
          </cell>
          <cell r="J113" t="str">
            <v>Si</v>
          </cell>
          <cell r="K113" t="str">
            <v>No</v>
          </cell>
          <cell r="L113" t="str">
            <v>Si</v>
          </cell>
          <cell r="M113" t="str">
            <v>No</v>
          </cell>
          <cell r="N113" t="str">
            <v>Si</v>
          </cell>
          <cell r="O113" t="str">
            <v>San Francisco de Macorís</v>
          </cell>
        </row>
        <row r="114">
          <cell r="A114">
            <v>99</v>
          </cell>
          <cell r="B114" t="str">
            <v>DRBR099</v>
          </cell>
          <cell r="C114" t="str">
            <v>Multicentro La Sirena SFM</v>
          </cell>
          <cell r="D114" t="str">
            <v>Diebold</v>
          </cell>
          <cell r="E114" t="str">
            <v>Norte</v>
          </cell>
          <cell r="F114" t="str">
            <v>NO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Si</v>
          </cell>
          <cell r="L114" t="str">
            <v>Si</v>
          </cell>
          <cell r="M114" t="str">
            <v>Si</v>
          </cell>
          <cell r="N114" t="str">
            <v>No</v>
          </cell>
          <cell r="O114" t="str">
            <v>San Francisco de Macorís</v>
          </cell>
        </row>
        <row r="115">
          <cell r="A115">
            <v>101</v>
          </cell>
          <cell r="B115" t="str">
            <v>DRBR101</v>
          </cell>
          <cell r="C115" t="str">
            <v>Ofic. San Juan De La Maguana #1</v>
          </cell>
          <cell r="D115" t="str">
            <v>Wincor Nixdorf</v>
          </cell>
          <cell r="E115" t="str">
            <v>Sur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Oficina</v>
          </cell>
        </row>
        <row r="116">
          <cell r="A116">
            <v>102</v>
          </cell>
          <cell r="B116" t="str">
            <v>DRBR102</v>
          </cell>
          <cell r="C116" t="str">
            <v>Ofic. BUENA VISTA II</v>
          </cell>
          <cell r="D116" t="str">
            <v>NCR</v>
          </cell>
          <cell r="E116" t="str">
            <v>Distrito Nacional</v>
          </cell>
          <cell r="F116" t="str">
            <v>NO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No</v>
          </cell>
          <cell r="L116" t="str">
            <v>Si</v>
          </cell>
          <cell r="M116" t="str">
            <v>No</v>
          </cell>
          <cell r="N116" t="str">
            <v>Si</v>
          </cell>
          <cell r="O116" t="str">
            <v>Grupo 2</v>
          </cell>
        </row>
        <row r="117">
          <cell r="A117">
            <v>103</v>
          </cell>
          <cell r="B117" t="str">
            <v>DRBR103</v>
          </cell>
          <cell r="C117" t="str">
            <v>Ofic. Las Matas De Farfan</v>
          </cell>
          <cell r="D117" t="str">
            <v>Diebold</v>
          </cell>
          <cell r="E117" t="str">
            <v>Sur</v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No</v>
          </cell>
          <cell r="L117" t="str">
            <v>Si</v>
          </cell>
          <cell r="M117" t="str">
            <v>No</v>
          </cell>
          <cell r="N117" t="str">
            <v>Si</v>
          </cell>
          <cell r="O117" t="str">
            <v>Oficina</v>
          </cell>
        </row>
        <row r="118">
          <cell r="A118">
            <v>104</v>
          </cell>
          <cell r="B118" t="str">
            <v>DRBR104</v>
          </cell>
          <cell r="C118" t="str">
            <v>Jumbo Higuey</v>
          </cell>
          <cell r="D118" t="str">
            <v>NCR</v>
          </cell>
          <cell r="E118" t="str">
            <v>Este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No</v>
          </cell>
          <cell r="J118" t="str">
            <v>Si</v>
          </cell>
          <cell r="K118" t="str">
            <v>Si</v>
          </cell>
          <cell r="L118" t="str">
            <v>Si</v>
          </cell>
          <cell r="M118" t="str">
            <v>Si</v>
          </cell>
          <cell r="N118" t="str">
            <v>No</v>
          </cell>
          <cell r="O118" t="str">
            <v>Higuey</v>
          </cell>
        </row>
        <row r="119">
          <cell r="A119">
            <v>105</v>
          </cell>
          <cell r="B119" t="str">
            <v>DRBR105</v>
          </cell>
          <cell r="C119" t="str">
            <v>Autobanco Estancia Nueva</v>
          </cell>
          <cell r="D119" t="str">
            <v>Diebold</v>
          </cell>
          <cell r="E119" t="str">
            <v>Norte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Si</v>
          </cell>
          <cell r="O119" t="str">
            <v>La Vega</v>
          </cell>
        </row>
        <row r="120">
          <cell r="A120">
            <v>558</v>
          </cell>
          <cell r="B120" t="str">
            <v>DRBR106</v>
          </cell>
          <cell r="C120" t="str">
            <v>Base Naval 27 de Febrero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7</v>
          </cell>
        </row>
        <row r="121">
          <cell r="A121">
            <v>107</v>
          </cell>
          <cell r="B121" t="str">
            <v>DRBR107</v>
          </cell>
          <cell r="C121" t="str">
            <v>CURSA UASD Santiago</v>
          </cell>
          <cell r="D121" t="str">
            <v>NCR</v>
          </cell>
          <cell r="E121" t="str">
            <v>Norte</v>
          </cell>
          <cell r="F121" t="str">
            <v>NO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No</v>
          </cell>
          <cell r="L121" t="str">
            <v>No</v>
          </cell>
          <cell r="M121" t="str">
            <v>No</v>
          </cell>
          <cell r="N121" t="str">
            <v>No</v>
          </cell>
          <cell r="O121" t="str">
            <v>Santiago 2</v>
          </cell>
        </row>
        <row r="122">
          <cell r="A122">
            <v>740</v>
          </cell>
          <cell r="B122" t="str">
            <v>DRBR109</v>
          </cell>
          <cell r="C122" t="str">
            <v>EDENORTE</v>
          </cell>
          <cell r="D122" t="str">
            <v>NCR</v>
          </cell>
          <cell r="E122" t="str">
            <v>Norte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No</v>
          </cell>
          <cell r="L122" t="str">
            <v>Si</v>
          </cell>
          <cell r="M122" t="str">
            <v>No</v>
          </cell>
          <cell r="N122" t="str">
            <v>No</v>
          </cell>
          <cell r="O122" t="str">
            <v>Santiago 1</v>
          </cell>
        </row>
        <row r="123">
          <cell r="A123">
            <v>636</v>
          </cell>
          <cell r="B123" t="str">
            <v>DRBR110</v>
          </cell>
          <cell r="C123" t="str">
            <v>Oficina Tamboril</v>
          </cell>
          <cell r="D123" t="str">
            <v>NCR</v>
          </cell>
          <cell r="E123" t="str">
            <v>Norte</v>
          </cell>
          <cell r="F123" t="str">
            <v>SI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Santiago 1</v>
          </cell>
        </row>
        <row r="124">
          <cell r="A124">
            <v>111</v>
          </cell>
          <cell r="B124" t="str">
            <v>DRBR111</v>
          </cell>
          <cell r="C124" t="str">
            <v>Ofic. San Pedro Macorís</v>
          </cell>
          <cell r="D124" t="str">
            <v>Diebold</v>
          </cell>
          <cell r="E124" t="str">
            <v>Este</v>
          </cell>
          <cell r="F124" t="str">
            <v>SI</v>
          </cell>
          <cell r="G124" t="str">
            <v>Si</v>
          </cell>
          <cell r="H124" t="str">
            <v>Si</v>
          </cell>
          <cell r="I124" t="str">
            <v>Si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San Pedro de Macorís</v>
          </cell>
        </row>
        <row r="125">
          <cell r="A125">
            <v>630</v>
          </cell>
          <cell r="B125" t="str">
            <v>DRBR112</v>
          </cell>
          <cell r="C125" t="str">
            <v>Ofic. Plaza Zaglul San Pedro de Macorís #1</v>
          </cell>
          <cell r="D125" t="str">
            <v>NCR</v>
          </cell>
          <cell r="E125" t="str">
            <v>Este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Si</v>
          </cell>
          <cell r="L125" t="str">
            <v>Si</v>
          </cell>
          <cell r="M125" t="str">
            <v>Si</v>
          </cell>
          <cell r="N125" t="str">
            <v>No</v>
          </cell>
          <cell r="O125" t="str">
            <v>San Pedro de Macorís</v>
          </cell>
        </row>
        <row r="126">
          <cell r="A126">
            <v>113</v>
          </cell>
          <cell r="B126" t="str">
            <v>DRBR113</v>
          </cell>
          <cell r="C126" t="str">
            <v>Autoservicios Atalaya del Mar</v>
          </cell>
          <cell r="D126" t="str">
            <v/>
          </cell>
          <cell r="E126" t="str">
            <v/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/>
          </cell>
        </row>
        <row r="127">
          <cell r="A127">
            <v>114</v>
          </cell>
          <cell r="B127" t="str">
            <v>DRBR114</v>
          </cell>
          <cell r="C127" t="str">
            <v>Ofic. Hato Mayor</v>
          </cell>
          <cell r="D127" t="str">
            <v>NCR</v>
          </cell>
          <cell r="E127" t="str">
            <v>Este</v>
          </cell>
          <cell r="F127" t="str">
            <v>NO</v>
          </cell>
          <cell r="G127" t="str">
            <v>Si</v>
          </cell>
          <cell r="H127" t="str">
            <v>Si</v>
          </cell>
          <cell r="I127" t="str">
            <v>Si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San Pedro de Macorís</v>
          </cell>
        </row>
        <row r="128">
          <cell r="A128">
            <v>115</v>
          </cell>
          <cell r="B128" t="str">
            <v>DRBR115</v>
          </cell>
          <cell r="C128" t="str">
            <v>Ofic. Megacentro</v>
          </cell>
          <cell r="D128" t="str">
            <v>Diebold</v>
          </cell>
          <cell r="E128" t="str">
            <v>Distrito Nacional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No</v>
          </cell>
          <cell r="O128" t="str">
            <v>Grupo 4</v>
          </cell>
        </row>
        <row r="129">
          <cell r="A129">
            <v>117</v>
          </cell>
          <cell r="B129" t="str">
            <v>DRBR117</v>
          </cell>
          <cell r="C129" t="str">
            <v>Ofic. El Seybo</v>
          </cell>
          <cell r="D129" t="str">
            <v>Diebold</v>
          </cell>
          <cell r="E129" t="str">
            <v>Este</v>
          </cell>
          <cell r="F129" t="str">
            <v>SI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No</v>
          </cell>
          <cell r="L129" t="str">
            <v>Si</v>
          </cell>
          <cell r="M129" t="str">
            <v>No</v>
          </cell>
          <cell r="N129" t="str">
            <v>Si</v>
          </cell>
          <cell r="O129" t="str">
            <v>Oficina</v>
          </cell>
        </row>
        <row r="130">
          <cell r="A130">
            <v>118</v>
          </cell>
          <cell r="B130" t="str">
            <v>DRBR118</v>
          </cell>
          <cell r="C130" t="str">
            <v>ATM Plaza Torino KM9 Aut. Duarte</v>
          </cell>
          <cell r="D130" t="str">
            <v>NCR</v>
          </cell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119</v>
          </cell>
          <cell r="B131" t="str">
            <v>DRBR119</v>
          </cell>
          <cell r="C131" t="str">
            <v>ATM Oficina La Barranquita</v>
          </cell>
          <cell r="D131"/>
          <cell r="E131"/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/>
          <cell r="O131"/>
        </row>
        <row r="132">
          <cell r="A132">
            <v>609</v>
          </cell>
          <cell r="B132" t="str">
            <v>DRBR120</v>
          </cell>
          <cell r="C132" t="str">
            <v>Jumbo, San Pedro</v>
          </cell>
          <cell r="D132" t="str">
            <v>NCR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Si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San Pedro de Macorís</v>
          </cell>
        </row>
        <row r="133">
          <cell r="A133">
            <v>121</v>
          </cell>
          <cell r="B133" t="str">
            <v>DRBR121</v>
          </cell>
          <cell r="C133" t="str">
            <v>ATM Oficina Bayaguana</v>
          </cell>
          <cell r="D133" t="str">
            <v>NCR</v>
          </cell>
          <cell r="E133" t="str">
            <v>Este</v>
          </cell>
          <cell r="F133" t="str">
            <v>SI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/>
          </cell>
        </row>
        <row r="134">
          <cell r="A134">
            <v>602</v>
          </cell>
          <cell r="B134" t="str">
            <v>DRBR122</v>
          </cell>
          <cell r="C134" t="str">
            <v>Zona Franca #1, Santiago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No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No</v>
          </cell>
          <cell r="O134" t="str">
            <v>Santiago 2</v>
          </cell>
        </row>
        <row r="135">
          <cell r="A135">
            <v>587</v>
          </cell>
          <cell r="B135" t="str">
            <v>DRBR123</v>
          </cell>
          <cell r="C135" t="str">
            <v>Cuerpo de Ayudantes Militares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3</v>
          </cell>
        </row>
        <row r="136">
          <cell r="A136">
            <v>125</v>
          </cell>
          <cell r="B136" t="str">
            <v>DRBR125</v>
          </cell>
          <cell r="C136" t="str">
            <v>Dir. Gral. De Aduanas #2</v>
          </cell>
          <cell r="D136" t="str">
            <v/>
          </cell>
          <cell r="E136" t="str">
            <v/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Si</v>
          </cell>
          <cell r="L136" t="str">
            <v>Si</v>
          </cell>
          <cell r="M136" t="str">
            <v>Si</v>
          </cell>
          <cell r="N136" t="str">
            <v>Si</v>
          </cell>
          <cell r="O136" t="str">
            <v>Grupo 8</v>
          </cell>
        </row>
        <row r="137">
          <cell r="A137">
            <v>603</v>
          </cell>
          <cell r="B137" t="str">
            <v>DRBR126</v>
          </cell>
          <cell r="C137" t="str">
            <v>Zona Franca #2, Santiago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No</v>
          </cell>
          <cell r="O137" t="str">
            <v>Santiago 2</v>
          </cell>
        </row>
        <row r="138">
          <cell r="A138">
            <v>643</v>
          </cell>
          <cell r="B138" t="str">
            <v>DRBR127</v>
          </cell>
          <cell r="C138" t="str">
            <v>Ofic. Valerio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No</v>
          </cell>
          <cell r="I138" t="str">
            <v>Si</v>
          </cell>
          <cell r="J138" t="str">
            <v>No</v>
          </cell>
          <cell r="K138" t="str">
            <v>No</v>
          </cell>
          <cell r="L138" t="str">
            <v>Si</v>
          </cell>
          <cell r="M138" t="str">
            <v>No</v>
          </cell>
          <cell r="N138" t="str">
            <v>No</v>
          </cell>
          <cell r="O138" t="str">
            <v>Santiago 2</v>
          </cell>
        </row>
        <row r="139">
          <cell r="A139">
            <v>712</v>
          </cell>
          <cell r="B139" t="str">
            <v>DRBR128</v>
          </cell>
          <cell r="C139" t="str">
            <v>Oficina Imbert</v>
          </cell>
          <cell r="D139" t="str">
            <v>NCR</v>
          </cell>
          <cell r="E139" t="str">
            <v>Norte</v>
          </cell>
          <cell r="F139" t="str">
            <v>SI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>No</v>
          </cell>
          <cell r="L139" t="str">
            <v>Si</v>
          </cell>
          <cell r="M139" t="str">
            <v>No</v>
          </cell>
          <cell r="N139" t="str">
            <v>Si</v>
          </cell>
          <cell r="O139" t="str">
            <v>Santiago 2</v>
          </cell>
        </row>
        <row r="140">
          <cell r="A140">
            <v>129</v>
          </cell>
          <cell r="B140" t="str">
            <v>DRBR129</v>
          </cell>
          <cell r="C140" t="str">
            <v>Tienda La Sirena Santiago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Si</v>
          </cell>
          <cell r="L140" t="str">
            <v>Si</v>
          </cell>
          <cell r="M140" t="str">
            <v>Si</v>
          </cell>
          <cell r="N140" t="str">
            <v>No</v>
          </cell>
          <cell r="O140" t="str">
            <v>Santiago 2</v>
          </cell>
        </row>
        <row r="141">
          <cell r="A141">
            <v>910</v>
          </cell>
          <cell r="B141" t="str">
            <v>DRBR12A</v>
          </cell>
          <cell r="C141" t="str">
            <v>Ofic. Sol II</v>
          </cell>
          <cell r="D141" t="str">
            <v>Wincor Nixdorf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Si</v>
          </cell>
          <cell r="L141" t="str">
            <v>Si</v>
          </cell>
          <cell r="M141" t="str">
            <v>Si</v>
          </cell>
          <cell r="N141" t="str">
            <v>Si</v>
          </cell>
          <cell r="O141" t="str">
            <v>Santiago 2</v>
          </cell>
        </row>
        <row r="142">
          <cell r="A142">
            <v>940</v>
          </cell>
          <cell r="B142" t="str">
            <v>DRBR12C</v>
          </cell>
          <cell r="C142" t="str">
            <v>Ofic. El Portal</v>
          </cell>
          <cell r="D142" t="str">
            <v>Diebold</v>
          </cell>
          <cell r="E142" t="str">
            <v>Norte</v>
          </cell>
          <cell r="F142" t="str">
            <v>SI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Santiago 2</v>
          </cell>
        </row>
        <row r="143">
          <cell r="A143">
            <v>720</v>
          </cell>
          <cell r="B143" t="str">
            <v>DRBR12E</v>
          </cell>
          <cell r="C143" t="str">
            <v>OMSA Santiago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Si</v>
          </cell>
          <cell r="L143" t="str">
            <v>Si</v>
          </cell>
          <cell r="M143" t="str">
            <v>Si</v>
          </cell>
          <cell r="N143" t="str">
            <v>Si</v>
          </cell>
          <cell r="O143" t="str">
            <v>Santiago 2</v>
          </cell>
        </row>
        <row r="144">
          <cell r="A144">
            <v>969</v>
          </cell>
          <cell r="B144" t="str">
            <v>DRBR12F</v>
          </cell>
          <cell r="C144" t="str">
            <v>Ofic. El Sol I</v>
          </cell>
          <cell r="D144" t="str">
            <v>NCR</v>
          </cell>
          <cell r="E144" t="str">
            <v>Norte</v>
          </cell>
          <cell r="F144" t="str">
            <v>SI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Si</v>
          </cell>
          <cell r="L144" t="str">
            <v>Si</v>
          </cell>
          <cell r="M144" t="str">
            <v>Si</v>
          </cell>
          <cell r="N144" t="str">
            <v>Si</v>
          </cell>
          <cell r="O144" t="str">
            <v>Santiago 2</v>
          </cell>
        </row>
        <row r="145">
          <cell r="A145">
            <v>950</v>
          </cell>
          <cell r="B145" t="str">
            <v>DRBR12G</v>
          </cell>
          <cell r="C145" t="str">
            <v>Ofic. Monterico</v>
          </cell>
          <cell r="D145" t="str">
            <v>Diebold</v>
          </cell>
          <cell r="E145" t="str">
            <v>Norte</v>
          </cell>
          <cell r="F145" t="str">
            <v>SI</v>
          </cell>
          <cell r="G145" t="str">
            <v>Si</v>
          </cell>
          <cell r="H145" t="str">
            <v>Si</v>
          </cell>
          <cell r="I145" t="str">
            <v>Si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Santiago 2</v>
          </cell>
        </row>
        <row r="146">
          <cell r="A146">
            <v>732</v>
          </cell>
          <cell r="B146" t="str">
            <v>DRBR12H</v>
          </cell>
          <cell r="C146" t="str">
            <v>Molino Valle del Cibao</v>
          </cell>
          <cell r="D146" t="str">
            <v>NCR</v>
          </cell>
          <cell r="E146" t="str">
            <v>Norte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Si</v>
          </cell>
          <cell r="O146" t="str">
            <v>Santiago 1</v>
          </cell>
        </row>
        <row r="147">
          <cell r="A147">
            <v>644</v>
          </cell>
          <cell r="B147" t="str">
            <v>DRBR12I</v>
          </cell>
          <cell r="C147" t="str">
            <v>Zona Franca Grupo M</v>
          </cell>
          <cell r="D147" t="str">
            <v>NCR</v>
          </cell>
          <cell r="E147" t="str">
            <v>Norte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Santiago 2</v>
          </cell>
        </row>
        <row r="148">
          <cell r="A148">
            <v>635</v>
          </cell>
          <cell r="B148" t="str">
            <v>DRBR12J</v>
          </cell>
          <cell r="C148" t="str">
            <v>Zona Franca Tamboril</v>
          </cell>
          <cell r="D148" t="str">
            <v>NCR</v>
          </cell>
          <cell r="E148" t="str">
            <v>Norte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No</v>
          </cell>
          <cell r="O148" t="str">
            <v>Santiago 1</v>
          </cell>
        </row>
        <row r="149">
          <cell r="A149">
            <v>548</v>
          </cell>
          <cell r="B149" t="str">
            <v>DRBR130</v>
          </cell>
          <cell r="C149" t="str">
            <v>AMET</v>
          </cell>
          <cell r="D149" t="str">
            <v>NCR</v>
          </cell>
          <cell r="E149" t="str">
            <v>Distrito Nacional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Si</v>
          </cell>
          <cell r="L149" t="str">
            <v>Si</v>
          </cell>
          <cell r="M149" t="str">
            <v>Si</v>
          </cell>
          <cell r="N149" t="str">
            <v>Si</v>
          </cell>
          <cell r="O149" t="str">
            <v>Grupo 1</v>
          </cell>
        </row>
        <row r="150">
          <cell r="A150">
            <v>131</v>
          </cell>
          <cell r="B150" t="str">
            <v>DRBR131</v>
          </cell>
          <cell r="C150" t="str">
            <v>Ofic. Baní</v>
          </cell>
          <cell r="D150" t="str">
            <v>Diebold</v>
          </cell>
          <cell r="E150" t="str">
            <v>Sur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Oficina</v>
          </cell>
        </row>
        <row r="151">
          <cell r="A151">
            <v>561</v>
          </cell>
          <cell r="B151" t="str">
            <v>DRBR133</v>
          </cell>
          <cell r="C151" t="str">
            <v>Comando Reg. P.N. S.D Este</v>
          </cell>
          <cell r="D151" t="str">
            <v>NCR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Si</v>
          </cell>
          <cell r="O151" t="str">
            <v>Grupo 4</v>
          </cell>
        </row>
        <row r="152">
          <cell r="A152">
            <v>134</v>
          </cell>
          <cell r="B152" t="str">
            <v>DRBR134</v>
          </cell>
          <cell r="C152" t="str">
            <v>Ofic. San José De Ocoa</v>
          </cell>
          <cell r="D152" t="str">
            <v>Diebold</v>
          </cell>
          <cell r="E152" t="str">
            <v>Sur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Oficina</v>
          </cell>
        </row>
        <row r="153">
          <cell r="A153">
            <v>135</v>
          </cell>
          <cell r="B153" t="str">
            <v>DRBR135</v>
          </cell>
          <cell r="C153" t="str">
            <v>Ofic. Las Dunas</v>
          </cell>
          <cell r="D153" t="str">
            <v>Diebold</v>
          </cell>
          <cell r="E153" t="str">
            <v>Sur</v>
          </cell>
          <cell r="F153" t="str">
            <v>SI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No</v>
          </cell>
          <cell r="L153" t="str">
            <v>Si</v>
          </cell>
          <cell r="M153" t="str">
            <v>No</v>
          </cell>
          <cell r="N153" t="str">
            <v>Si</v>
          </cell>
          <cell r="O153" t="str">
            <v>Oficina</v>
          </cell>
        </row>
        <row r="154">
          <cell r="A154">
            <v>136</v>
          </cell>
          <cell r="B154" t="str">
            <v>DRBR136</v>
          </cell>
          <cell r="C154" t="str">
            <v>Supermercado Xtra</v>
          </cell>
          <cell r="D154" t="str">
            <v/>
          </cell>
          <cell r="E154" t="str">
            <v/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3</v>
          </cell>
        </row>
        <row r="155">
          <cell r="A155">
            <v>137</v>
          </cell>
          <cell r="B155" t="str">
            <v>DRBR137</v>
          </cell>
          <cell r="C155" t="str">
            <v>Ofic. Nizao</v>
          </cell>
          <cell r="D155" t="str">
            <v>Diebold</v>
          </cell>
          <cell r="E155" t="str">
            <v>Sur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138</v>
          </cell>
          <cell r="B156" t="str">
            <v>DRBR138</v>
          </cell>
          <cell r="C156" t="str">
            <v>Ofic. Fantino</v>
          </cell>
          <cell r="D156" t="str">
            <v>Diebold</v>
          </cell>
          <cell r="E156" t="str">
            <v>Norte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Si</v>
          </cell>
          <cell r="O156" t="str">
            <v>Oficina</v>
          </cell>
        </row>
        <row r="157">
          <cell r="A157">
            <v>139</v>
          </cell>
          <cell r="B157" t="str">
            <v>DRBR139</v>
          </cell>
          <cell r="C157" t="str">
            <v>Ofic. Plaza Lama Zona Oriental #1</v>
          </cell>
          <cell r="D157" t="str">
            <v>NCR</v>
          </cell>
          <cell r="E157" t="str">
            <v>Distrito Nacional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No</v>
          </cell>
          <cell r="O157" t="str">
            <v>Grupo 4</v>
          </cell>
        </row>
        <row r="158">
          <cell r="A158">
            <v>140</v>
          </cell>
          <cell r="B158" t="str">
            <v>DRBR140</v>
          </cell>
          <cell r="C158" t="str">
            <v>Hospital San Vicente de Paul</v>
          </cell>
          <cell r="D158"/>
          <cell r="E158" t="str">
            <v>Norte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/>
          <cell r="O158"/>
        </row>
        <row r="159">
          <cell r="A159">
            <v>605</v>
          </cell>
          <cell r="B159" t="str">
            <v>DRBR141</v>
          </cell>
          <cell r="C159" t="str">
            <v>Ofic. Bonao</v>
          </cell>
          <cell r="D159" t="str">
            <v>NCR</v>
          </cell>
          <cell r="E159" t="str">
            <v>Norte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Si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Si</v>
          </cell>
          <cell r="O159" t="str">
            <v>La Vega</v>
          </cell>
        </row>
        <row r="160">
          <cell r="A160">
            <v>142</v>
          </cell>
          <cell r="B160" t="str">
            <v>DRBR142</v>
          </cell>
          <cell r="C160" t="str">
            <v>Galerías Bonao</v>
          </cell>
          <cell r="D160" t="str">
            <v>NCR</v>
          </cell>
          <cell r="E160" t="str">
            <v>Norte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Si</v>
          </cell>
          <cell r="J160" t="str">
            <v>Si</v>
          </cell>
          <cell r="K160" t="str">
            <v>Si</v>
          </cell>
          <cell r="L160" t="str">
            <v>Si</v>
          </cell>
          <cell r="M160" t="str">
            <v>Si</v>
          </cell>
          <cell r="N160" t="str">
            <v>Si</v>
          </cell>
          <cell r="O160" t="str">
            <v>La Vega</v>
          </cell>
        </row>
        <row r="161">
          <cell r="A161">
            <v>143</v>
          </cell>
          <cell r="B161" t="str">
            <v>DRBR143</v>
          </cell>
          <cell r="C161"/>
          <cell r="D161"/>
          <cell r="E161"/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/>
          <cell r="O161"/>
        </row>
        <row r="162">
          <cell r="A162">
            <v>144</v>
          </cell>
          <cell r="B162" t="str">
            <v>DRBR144</v>
          </cell>
          <cell r="C162" t="str">
            <v>Ofic. Villa Altagracia</v>
          </cell>
          <cell r="D162" t="str">
            <v>NCR</v>
          </cell>
          <cell r="E162" t="str">
            <v>Norte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Si</v>
          </cell>
          <cell r="J162" t="str">
            <v>Si</v>
          </cell>
          <cell r="K162" t="str">
            <v>No</v>
          </cell>
          <cell r="L162" t="str">
            <v>Si</v>
          </cell>
          <cell r="M162" t="str">
            <v>No</v>
          </cell>
          <cell r="N162" t="str">
            <v>Si</v>
          </cell>
          <cell r="O162" t="str">
            <v>Oficina</v>
          </cell>
        </row>
        <row r="163">
          <cell r="A163">
            <v>613</v>
          </cell>
          <cell r="B163" t="str">
            <v>DRBR145</v>
          </cell>
          <cell r="C163" t="str">
            <v>Almacenes Zaglul, Higuey</v>
          </cell>
          <cell r="D163" t="str">
            <v>NCR</v>
          </cell>
          <cell r="E163" t="str">
            <v>Este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Romana-Higuey</v>
          </cell>
        </row>
        <row r="164">
          <cell r="A164">
            <v>146</v>
          </cell>
          <cell r="B164" t="str">
            <v>DRBR146</v>
          </cell>
          <cell r="C164" t="str">
            <v>TRIBUNAL CONSTITUCIONAL</v>
          </cell>
          <cell r="D164" t="str">
            <v>NCR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Si</v>
          </cell>
          <cell r="J164" t="str">
            <v>Si</v>
          </cell>
          <cell r="K164" t="str">
            <v>No</v>
          </cell>
          <cell r="L164" t="str">
            <v>Si</v>
          </cell>
          <cell r="M164" t="str">
            <v>No</v>
          </cell>
          <cell r="N164" t="str">
            <v>Si</v>
          </cell>
          <cell r="O164" t="str">
            <v/>
          </cell>
        </row>
        <row r="165">
          <cell r="A165">
            <v>147</v>
          </cell>
          <cell r="B165" t="str">
            <v>DRBR147</v>
          </cell>
          <cell r="C165" t="str">
            <v>Kiosco Megacentro I</v>
          </cell>
          <cell r="D165" t="str">
            <v>Diebold</v>
          </cell>
          <cell r="E165" t="str">
            <v>Distrito Nacional</v>
          </cell>
          <cell r="F165" t="str">
            <v>NO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5</v>
          </cell>
        </row>
        <row r="166">
          <cell r="A166">
            <v>149</v>
          </cell>
          <cell r="B166" t="str">
            <v>DRBR149</v>
          </cell>
          <cell r="C166" t="str">
            <v>Metro de SD concepción Bona</v>
          </cell>
          <cell r="D166"/>
          <cell r="E166" t="str">
            <v>Distrito Nacional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/>
          <cell r="O166"/>
        </row>
        <row r="167">
          <cell r="A167">
            <v>748</v>
          </cell>
          <cell r="B167" t="str">
            <v>DRBR150</v>
          </cell>
          <cell r="C167" t="str">
            <v>Banca Corporativa [Antiguo Centro de Caja Yaque]</v>
          </cell>
          <cell r="D167" t="str">
            <v>NCR</v>
          </cell>
          <cell r="E167" t="str">
            <v>Norte</v>
          </cell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No</v>
          </cell>
          <cell r="O167" t="str">
            <v>Santiago 1</v>
          </cell>
        </row>
        <row r="168">
          <cell r="A168">
            <v>151</v>
          </cell>
          <cell r="B168" t="str">
            <v>DRBR151</v>
          </cell>
          <cell r="C168" t="str">
            <v>Ofic. Nagua</v>
          </cell>
          <cell r="D168" t="str">
            <v>Wincor Nixdorf</v>
          </cell>
          <cell r="E168" t="str">
            <v>Norte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Si</v>
          </cell>
          <cell r="O168" t="str">
            <v>Nagua</v>
          </cell>
        </row>
        <row r="169">
          <cell r="A169">
            <v>152</v>
          </cell>
          <cell r="B169" t="str">
            <v>DRBR152</v>
          </cell>
          <cell r="C169" t="str">
            <v>KIOSKO MEGACENTRO  II</v>
          </cell>
          <cell r="D169" t="str">
            <v>NCR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No</v>
          </cell>
          <cell r="O169" t="str">
            <v>Grupo 5</v>
          </cell>
        </row>
        <row r="170">
          <cell r="A170">
            <v>153</v>
          </cell>
          <cell r="B170" t="str">
            <v>DRBR153</v>
          </cell>
          <cell r="C170" t="str">
            <v>REHABILITACION</v>
          </cell>
          <cell r="D170" t="str">
            <v>NCRMOT</v>
          </cell>
          <cell r="E170" t="str">
            <v>Distrito Nacional</v>
          </cell>
          <cell r="F170" t="str">
            <v>NO</v>
          </cell>
          <cell r="G170" t="str">
            <v>No</v>
          </cell>
          <cell r="H170" t="str">
            <v>No</v>
          </cell>
          <cell r="I170" t="str">
            <v>No</v>
          </cell>
          <cell r="J170" t="str">
            <v>No</v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</row>
        <row r="171">
          <cell r="A171">
            <v>154</v>
          </cell>
          <cell r="B171" t="str">
            <v>DRBR154</v>
          </cell>
          <cell r="C171" t="str">
            <v>Ofic. Sánchez</v>
          </cell>
          <cell r="D171" t="str">
            <v>Wincor Nixdorf</v>
          </cell>
          <cell r="E171" t="str">
            <v>Norte</v>
          </cell>
          <cell r="F171" t="str">
            <v>SI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No</v>
          </cell>
          <cell r="L171" t="str">
            <v>Si</v>
          </cell>
          <cell r="M171" t="str">
            <v>No</v>
          </cell>
          <cell r="N171" t="str">
            <v>Si</v>
          </cell>
          <cell r="O171" t="str">
            <v>Nagua</v>
          </cell>
        </row>
        <row r="172">
          <cell r="A172">
            <v>796</v>
          </cell>
          <cell r="B172" t="str">
            <v>DRBR155</v>
          </cell>
          <cell r="C172" t="str">
            <v>Autobanco Plaza Ventura</v>
          </cell>
          <cell r="D172" t="str">
            <v>NCR</v>
          </cell>
          <cell r="E172" t="str">
            <v>Norte</v>
          </cell>
          <cell r="F172" t="str">
            <v>SI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Si</v>
          </cell>
          <cell r="O172" t="str">
            <v>Nagua</v>
          </cell>
        </row>
        <row r="173">
          <cell r="A173">
            <v>746</v>
          </cell>
          <cell r="B173" t="str">
            <v>DRBR156</v>
          </cell>
          <cell r="C173" t="str">
            <v>Ofic. Las Terrenas</v>
          </cell>
          <cell r="D173" t="str">
            <v>NCR</v>
          </cell>
          <cell r="E173" t="str">
            <v>Norte</v>
          </cell>
          <cell r="F173" t="str">
            <v>SI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No</v>
          </cell>
          <cell r="L173" t="str">
            <v>Si</v>
          </cell>
          <cell r="M173" t="str">
            <v>No</v>
          </cell>
          <cell r="N173" t="str">
            <v>Si</v>
          </cell>
          <cell r="O173" t="str">
            <v>Nagua</v>
          </cell>
        </row>
        <row r="174">
          <cell r="A174">
            <v>157</v>
          </cell>
          <cell r="B174" t="str">
            <v>DRBR157</v>
          </cell>
          <cell r="C174" t="str">
            <v>Ofic. Samaná</v>
          </cell>
          <cell r="D174" t="str">
            <v>Diebold</v>
          </cell>
          <cell r="E174" t="str">
            <v>Norte</v>
          </cell>
          <cell r="F174" t="str">
            <v>SI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No</v>
          </cell>
          <cell r="L174" t="str">
            <v>Si</v>
          </cell>
          <cell r="M174" t="str">
            <v>No</v>
          </cell>
          <cell r="N174" t="str">
            <v>Si</v>
          </cell>
          <cell r="O174" t="str">
            <v>Nagua</v>
          </cell>
        </row>
        <row r="175">
          <cell r="A175">
            <v>158</v>
          </cell>
          <cell r="B175" t="str">
            <v>DRBR158</v>
          </cell>
          <cell r="C175" t="str">
            <v>Ofic. Romana Norte</v>
          </cell>
          <cell r="D175" t="str">
            <v>Diebold</v>
          </cell>
          <cell r="E175" t="str">
            <v>Este</v>
          </cell>
          <cell r="F175" t="str">
            <v>SI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Romana-Higuey</v>
          </cell>
        </row>
        <row r="176">
          <cell r="A176">
            <v>159</v>
          </cell>
          <cell r="B176" t="str">
            <v>DRBR159</v>
          </cell>
          <cell r="C176" t="str">
            <v>Hotel Dreams Dominicus #1</v>
          </cell>
          <cell r="D176" t="str">
            <v/>
          </cell>
          <cell r="E176" t="str">
            <v/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Si</v>
          </cell>
          <cell r="O176" t="str">
            <v/>
          </cell>
        </row>
        <row r="177">
          <cell r="A177">
            <v>160</v>
          </cell>
          <cell r="B177" t="str">
            <v>DRBR160</v>
          </cell>
          <cell r="C177" t="str">
            <v>Ofic. Herrera</v>
          </cell>
          <cell r="D177" t="str">
            <v>Wincor Nixdorf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Si</v>
          </cell>
          <cell r="J177" t="str">
            <v>Si</v>
          </cell>
          <cell r="K177" t="str">
            <v>No</v>
          </cell>
          <cell r="L177" t="str">
            <v>Si</v>
          </cell>
          <cell r="M177" t="str">
            <v>No</v>
          </cell>
          <cell r="N177" t="str">
            <v>No</v>
          </cell>
          <cell r="O177" t="str">
            <v>Grupo 6</v>
          </cell>
        </row>
        <row r="178">
          <cell r="A178">
            <v>161</v>
          </cell>
          <cell r="B178" t="str">
            <v>DRBR161</v>
          </cell>
          <cell r="C178" t="str">
            <v>Jumbo Punta Cana</v>
          </cell>
          <cell r="D178" t="str">
            <v>NCR</v>
          </cell>
          <cell r="E178" t="str">
            <v>Este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Higuey</v>
          </cell>
        </row>
        <row r="179">
          <cell r="A179">
            <v>162</v>
          </cell>
          <cell r="B179" t="str">
            <v>DRBR162</v>
          </cell>
          <cell r="C179" t="str">
            <v>Ofic. Tiradentes #1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Si</v>
          </cell>
          <cell r="L179" t="str">
            <v>Si</v>
          </cell>
          <cell r="M179" t="str">
            <v>Si</v>
          </cell>
          <cell r="N179" t="str">
            <v>Si</v>
          </cell>
          <cell r="O179" t="str">
            <v>Grupo 8</v>
          </cell>
        </row>
        <row r="180">
          <cell r="A180">
            <v>627</v>
          </cell>
          <cell r="B180" t="str">
            <v>DRBR163</v>
          </cell>
          <cell r="C180" t="str">
            <v>CAASD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Si</v>
          </cell>
          <cell r="O180" t="str">
            <v>Grupo 8</v>
          </cell>
        </row>
        <row r="181">
          <cell r="A181">
            <v>165</v>
          </cell>
          <cell r="B181" t="str">
            <v>DRBR165</v>
          </cell>
          <cell r="C181" t="str">
            <v>Autoservicio Megacentro</v>
          </cell>
          <cell r="D181" t="str">
            <v/>
          </cell>
          <cell r="E181" t="str">
            <v/>
          </cell>
          <cell r="F181" t="str">
            <v>SI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No</v>
          </cell>
          <cell r="O181" t="str">
            <v/>
          </cell>
        </row>
        <row r="182">
          <cell r="A182">
            <v>564</v>
          </cell>
          <cell r="B182" t="str">
            <v>DRBR168</v>
          </cell>
          <cell r="C182" t="str">
            <v>Ministerio de Agricultura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No</v>
          </cell>
          <cell r="K182" t="str">
            <v>No</v>
          </cell>
          <cell r="L182" t="str">
            <v>No</v>
          </cell>
          <cell r="M182" t="str">
            <v>No</v>
          </cell>
          <cell r="N182" t="str">
            <v>No</v>
          </cell>
          <cell r="O182" t="str">
            <v>Grupo 6</v>
          </cell>
        </row>
        <row r="183">
          <cell r="A183">
            <v>169</v>
          </cell>
          <cell r="B183" t="str">
            <v>DRBR169</v>
          </cell>
          <cell r="C183" t="str">
            <v>Ofic. Caonabo</v>
          </cell>
          <cell r="D183" t="str">
            <v>Diebold</v>
          </cell>
          <cell r="E183" t="str">
            <v>Distrito Nacional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Grupo 5</v>
          </cell>
        </row>
        <row r="184">
          <cell r="A184">
            <v>902</v>
          </cell>
          <cell r="B184" t="str">
            <v>DRBR16A</v>
          </cell>
          <cell r="C184" t="str">
            <v>Ofic. Plaza Florida</v>
          </cell>
          <cell r="D184" t="str">
            <v>Diebold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Grupo 3</v>
          </cell>
        </row>
        <row r="185">
          <cell r="A185">
            <v>547</v>
          </cell>
          <cell r="B185" t="str">
            <v>DRBR16B</v>
          </cell>
          <cell r="C185" t="str">
            <v>Plaza Lama Herrera</v>
          </cell>
          <cell r="D185" t="str">
            <v>NCR</v>
          </cell>
          <cell r="E185" t="str">
            <v>Distrito Nacional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No</v>
          </cell>
          <cell r="O185" t="str">
            <v>Grupo 6</v>
          </cell>
        </row>
        <row r="186">
          <cell r="A186">
            <v>571</v>
          </cell>
          <cell r="B186" t="str">
            <v>DRBR16C</v>
          </cell>
          <cell r="C186" t="str">
            <v>Hospital Central FFAA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8</v>
          </cell>
        </row>
        <row r="187">
          <cell r="A187">
            <v>908</v>
          </cell>
          <cell r="B187" t="str">
            <v>DRBR16D</v>
          </cell>
          <cell r="C187" t="str">
            <v>Ofic. Plaza Botánika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Grupo 1</v>
          </cell>
        </row>
        <row r="188">
          <cell r="A188">
            <v>913</v>
          </cell>
          <cell r="B188" t="str">
            <v>DRBR16E</v>
          </cell>
          <cell r="C188" t="str">
            <v>S/M Pola Sarasota</v>
          </cell>
          <cell r="D188" t="str">
            <v>Wincor Nixdorf</v>
          </cell>
          <cell r="E188" t="str">
            <v>Distrito Nacional</v>
          </cell>
          <cell r="F188" t="str">
            <v>SI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2</v>
          </cell>
        </row>
        <row r="189">
          <cell r="A189">
            <v>919</v>
          </cell>
          <cell r="B189" t="str">
            <v>DRBR16F</v>
          </cell>
          <cell r="C189" t="str">
            <v>S/M La Cadena Sarasota</v>
          </cell>
          <cell r="D189" t="str">
            <v>Diebold</v>
          </cell>
          <cell r="E189" t="str">
            <v>Distrito Nacional</v>
          </cell>
          <cell r="F189" t="str">
            <v>SI</v>
          </cell>
          <cell r="G189" t="str">
            <v>Si</v>
          </cell>
          <cell r="H189" t="str">
            <v>Si</v>
          </cell>
          <cell r="I189" t="str">
            <v>Si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No</v>
          </cell>
          <cell r="O189" t="str">
            <v>Grupo 5</v>
          </cell>
        </row>
        <row r="190">
          <cell r="A190">
            <v>790</v>
          </cell>
          <cell r="B190" t="str">
            <v>DRBR16I</v>
          </cell>
          <cell r="C190" t="str">
            <v>Ofic. Bella Vista Mall #1</v>
          </cell>
          <cell r="D190" t="str">
            <v>NCR</v>
          </cell>
          <cell r="E190" t="str">
            <v>Distrito Nacional</v>
          </cell>
          <cell r="F190" t="str">
            <v>SI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2</v>
          </cell>
        </row>
        <row r="191">
          <cell r="A191">
            <v>935</v>
          </cell>
          <cell r="B191" t="str">
            <v>DRBR16J</v>
          </cell>
          <cell r="C191" t="str">
            <v>Ofic. John F. Kennedy</v>
          </cell>
          <cell r="D191" t="str">
            <v>Diebold</v>
          </cell>
          <cell r="E191" t="str">
            <v>Distrito Nacional</v>
          </cell>
          <cell r="F191" t="str">
            <v>SI</v>
          </cell>
          <cell r="G191" t="str">
            <v>Si</v>
          </cell>
          <cell r="H191" t="str">
            <v>Si</v>
          </cell>
          <cell r="I191" t="str">
            <v>Si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Grupo 6</v>
          </cell>
        </row>
        <row r="192">
          <cell r="A192">
            <v>943</v>
          </cell>
          <cell r="B192" t="str">
            <v>DRBR16K</v>
          </cell>
          <cell r="C192" t="str">
            <v>Ofic. Transito Terrestre</v>
          </cell>
          <cell r="D192" t="str">
            <v>Diebold</v>
          </cell>
          <cell r="E192" t="str">
            <v>Distrito Nacional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Si</v>
          </cell>
          <cell r="L192" t="str">
            <v>Si</v>
          </cell>
          <cell r="M192" t="str">
            <v>Si</v>
          </cell>
          <cell r="N192" t="str">
            <v>Si</v>
          </cell>
          <cell r="O192" t="str">
            <v>Grupo 1</v>
          </cell>
        </row>
        <row r="193">
          <cell r="A193">
            <v>952</v>
          </cell>
          <cell r="B193" t="str">
            <v>DRBR16L</v>
          </cell>
          <cell r="C193" t="str">
            <v>Empresas Alvarez Rivas</v>
          </cell>
          <cell r="D193" t="str">
            <v>Diebold</v>
          </cell>
          <cell r="E193" t="str">
            <v>Distrito Nacional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Grupo 5</v>
          </cell>
        </row>
        <row r="194">
          <cell r="A194">
            <v>714</v>
          </cell>
          <cell r="B194" t="str">
            <v>DRBR16M</v>
          </cell>
          <cell r="C194" t="str">
            <v>Hospital De Herrera</v>
          </cell>
          <cell r="D194" t="str">
            <v>NCR</v>
          </cell>
          <cell r="E194" t="str">
            <v>Distrito Nacional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Grupo 6</v>
          </cell>
        </row>
        <row r="195">
          <cell r="A195">
            <v>972</v>
          </cell>
          <cell r="B195" t="str">
            <v>DRBR16O</v>
          </cell>
          <cell r="C195" t="str">
            <v>Banco Nac. de La Vivienda</v>
          </cell>
          <cell r="D195" t="str">
            <v>Wincor Nixdorf</v>
          </cell>
          <cell r="E195" t="str">
            <v>Distrito Nacional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>Grupo 8</v>
          </cell>
        </row>
        <row r="196">
          <cell r="A196">
            <v>575</v>
          </cell>
          <cell r="B196" t="str">
            <v>DRBR16P</v>
          </cell>
          <cell r="C196" t="str">
            <v>EDESUR Tiradentes</v>
          </cell>
          <cell r="D196" t="str">
            <v>NCR</v>
          </cell>
          <cell r="E196" t="str">
            <v>Distrito Nacional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Si</v>
          </cell>
          <cell r="M196" t="str">
            <v>No</v>
          </cell>
          <cell r="N196" t="str">
            <v>No</v>
          </cell>
          <cell r="O196" t="str">
            <v>Grupo 8</v>
          </cell>
        </row>
        <row r="197">
          <cell r="A197">
            <v>171</v>
          </cell>
          <cell r="B197" t="str">
            <v>DRBR171</v>
          </cell>
          <cell r="C197" t="str">
            <v>Ofic. Moca #1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Si</v>
          </cell>
          <cell r="M197" t="str">
            <v>No</v>
          </cell>
          <cell r="N197" t="str">
            <v>Si</v>
          </cell>
          <cell r="O197" t="str">
            <v>La Vega</v>
          </cell>
        </row>
        <row r="198">
          <cell r="A198">
            <v>172</v>
          </cell>
          <cell r="B198" t="str">
            <v>DRBR172</v>
          </cell>
          <cell r="C198" t="str">
            <v>Ofic. Guaucí</v>
          </cell>
          <cell r="D198" t="str">
            <v>Diebold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Si</v>
          </cell>
          <cell r="M198" t="str">
            <v>No</v>
          </cell>
          <cell r="N198" t="str">
            <v>Si</v>
          </cell>
          <cell r="O198" t="str">
            <v>La Vega</v>
          </cell>
        </row>
        <row r="199">
          <cell r="A199">
            <v>577</v>
          </cell>
          <cell r="B199" t="str">
            <v>DRBR173</v>
          </cell>
          <cell r="C199" t="str">
            <v>Olé Av. Duarte</v>
          </cell>
          <cell r="D199" t="str">
            <v>NCR</v>
          </cell>
          <cell r="E199" t="str">
            <v>Distrito Nacional</v>
          </cell>
          <cell r="F199" t="str">
            <v>SI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Si</v>
          </cell>
          <cell r="L199" t="str">
            <v>Si</v>
          </cell>
          <cell r="M199" t="str">
            <v>Si</v>
          </cell>
          <cell r="N199" t="str">
            <v>No</v>
          </cell>
          <cell r="O199" t="str">
            <v>Grupo 7</v>
          </cell>
        </row>
        <row r="200">
          <cell r="A200">
            <v>572</v>
          </cell>
          <cell r="B200" t="str">
            <v>DRBR174</v>
          </cell>
          <cell r="C200" t="str">
            <v>Olé Av. Ovando</v>
          </cell>
          <cell r="D200" t="str">
            <v>NCR</v>
          </cell>
          <cell r="E200" t="str">
            <v>Distrito Nacional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Si</v>
          </cell>
          <cell r="L200" t="str">
            <v>Si</v>
          </cell>
          <cell r="M200" t="str">
            <v>Si</v>
          </cell>
          <cell r="N200" t="str">
            <v>No</v>
          </cell>
          <cell r="O200" t="str">
            <v>Grupo 1</v>
          </cell>
        </row>
        <row r="201">
          <cell r="A201">
            <v>175</v>
          </cell>
          <cell r="B201" t="str">
            <v>DRBR175</v>
          </cell>
          <cell r="C201" t="str">
            <v>Dirección Ingeniería</v>
          </cell>
          <cell r="D201" t="str">
            <v>NCR</v>
          </cell>
          <cell r="E201" t="str">
            <v>Distrito Nacional</v>
          </cell>
          <cell r="F201" t="str">
            <v>NO</v>
          </cell>
          <cell r="G201" t="str">
            <v>Si</v>
          </cell>
          <cell r="H201" t="str">
            <v>No</v>
          </cell>
          <cell r="I201" t="str">
            <v>No</v>
          </cell>
          <cell r="J201" t="str">
            <v>No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Grupo 8</v>
          </cell>
        </row>
        <row r="202">
          <cell r="A202">
            <v>641</v>
          </cell>
          <cell r="B202" t="str">
            <v>DRBR176</v>
          </cell>
          <cell r="C202" t="str">
            <v>Farmacia Rimac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Si</v>
          </cell>
          <cell r="O202" t="str">
            <v>Grupo 2</v>
          </cell>
        </row>
        <row r="203">
          <cell r="A203">
            <v>590</v>
          </cell>
          <cell r="B203" t="str">
            <v>DRBR177</v>
          </cell>
          <cell r="C203" t="str">
            <v>Olé Av. Las Américas</v>
          </cell>
          <cell r="D203" t="str">
            <v>NCR</v>
          </cell>
          <cell r="E203" t="str">
            <v>Distrito Nacional</v>
          </cell>
          <cell r="F203" t="str">
            <v>SI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Grupo 9</v>
          </cell>
        </row>
        <row r="204">
          <cell r="A204">
            <v>734</v>
          </cell>
          <cell r="B204" t="str">
            <v>DRBR178</v>
          </cell>
          <cell r="C204" t="str">
            <v>Ofic. Independencia I</v>
          </cell>
          <cell r="D204" t="str">
            <v>NCR</v>
          </cell>
          <cell r="E204" t="str">
            <v>Distrito Nacional</v>
          </cell>
          <cell r="F204" t="str">
            <v>SI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Si</v>
          </cell>
          <cell r="O204" t="str">
            <v>Grupo 2</v>
          </cell>
        </row>
        <row r="205">
          <cell r="A205">
            <v>735</v>
          </cell>
          <cell r="B205" t="str">
            <v>DRBR179</v>
          </cell>
          <cell r="C205" t="str">
            <v>Ofic. Independencia II</v>
          </cell>
          <cell r="D205" t="str">
            <v>NCR</v>
          </cell>
          <cell r="E205" t="str">
            <v>Distrito Nacional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Grupo 2</v>
          </cell>
        </row>
        <row r="206">
          <cell r="A206">
            <v>180</v>
          </cell>
          <cell r="B206" t="str">
            <v>DRBR180</v>
          </cell>
          <cell r="C206" t="str">
            <v>Megacentro II</v>
          </cell>
          <cell r="D206" t="str">
            <v>Diebold</v>
          </cell>
          <cell r="E206" t="str">
            <v>Distrito Nacional</v>
          </cell>
          <cell r="F206" t="str">
            <v>SI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4</v>
          </cell>
        </row>
        <row r="207">
          <cell r="A207">
            <v>181</v>
          </cell>
          <cell r="B207" t="str">
            <v>DRBR181</v>
          </cell>
          <cell r="C207" t="str">
            <v>Ofic. Sabaneta</v>
          </cell>
          <cell r="D207" t="str">
            <v>Wincor Nixdorf</v>
          </cell>
          <cell r="E207" t="str">
            <v>Norte</v>
          </cell>
          <cell r="F207" t="str">
            <v>SI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No</v>
          </cell>
          <cell r="L207" t="str">
            <v>Si</v>
          </cell>
          <cell r="M207" t="str">
            <v>No</v>
          </cell>
          <cell r="N207" t="str">
            <v>Si</v>
          </cell>
          <cell r="O207" t="str">
            <v>Oficina</v>
          </cell>
        </row>
        <row r="208">
          <cell r="A208">
            <v>182</v>
          </cell>
          <cell r="B208" t="str">
            <v>DRBR182</v>
          </cell>
          <cell r="C208" t="str">
            <v>Est. Barahon Comb</v>
          </cell>
          <cell r="D208" t="str">
            <v>NCR</v>
          </cell>
          <cell r="E208" t="str">
            <v>sur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N/A</v>
          </cell>
          <cell r="O208" t="str">
            <v/>
          </cell>
        </row>
        <row r="209">
          <cell r="A209">
            <v>183</v>
          </cell>
          <cell r="B209" t="str">
            <v>DRBR183</v>
          </cell>
          <cell r="C209" t="str">
            <v>Estacion Nativa km 22 AUT. Duarte</v>
          </cell>
          <cell r="D209"/>
          <cell r="E209" t="str">
            <v>Distrito Nacional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/>
          <cell r="O209"/>
        </row>
        <row r="210">
          <cell r="A210">
            <v>184</v>
          </cell>
          <cell r="B210" t="str">
            <v>DRBR184</v>
          </cell>
          <cell r="C210" t="str">
            <v>Ofic. Hermanas Mirabal</v>
          </cell>
          <cell r="D210" t="str">
            <v>Diebold</v>
          </cell>
          <cell r="E210" t="str">
            <v>Distrito Nacional</v>
          </cell>
          <cell r="F210" t="str">
            <v>SI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>Grupo 1</v>
          </cell>
        </row>
        <row r="211">
          <cell r="A211">
            <v>185</v>
          </cell>
          <cell r="B211" t="str">
            <v>DRBR185</v>
          </cell>
          <cell r="C211" t="str">
            <v>UNPHU</v>
          </cell>
          <cell r="D211" t="str">
            <v>NCR</v>
          </cell>
          <cell r="E211" t="str">
            <v>Distrito Nacional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No</v>
          </cell>
          <cell r="K211" t="str">
            <v>No</v>
          </cell>
          <cell r="L211" t="str">
            <v>Si</v>
          </cell>
          <cell r="M211" t="str">
            <v>Si</v>
          </cell>
          <cell r="N211" t="str">
            <v>No</v>
          </cell>
          <cell r="O211" t="str">
            <v>Grupo 6</v>
          </cell>
        </row>
        <row r="212">
          <cell r="A212">
            <v>781</v>
          </cell>
          <cell r="B212" t="str">
            <v>DRBR186</v>
          </cell>
          <cell r="C212" t="str">
            <v>Estación Isla Malecon</v>
          </cell>
          <cell r="D212" t="str">
            <v>Wincor Nixdorf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Si</v>
          </cell>
          <cell r="L212" t="str">
            <v>Si</v>
          </cell>
          <cell r="M212" t="str">
            <v>Si</v>
          </cell>
          <cell r="N212" t="str">
            <v>Si</v>
          </cell>
          <cell r="O212" t="str">
            <v>Barahona</v>
          </cell>
        </row>
        <row r="213">
          <cell r="A213">
            <v>616</v>
          </cell>
          <cell r="B213" t="str">
            <v>DRBR187</v>
          </cell>
          <cell r="C213" t="str">
            <v>Fortaleza 5ta Brigada E.N</v>
          </cell>
          <cell r="D213" t="str">
            <v>NCR</v>
          </cell>
          <cell r="E213" t="str">
            <v>Sur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Barahona</v>
          </cell>
        </row>
        <row r="214">
          <cell r="A214">
            <v>188</v>
          </cell>
          <cell r="B214" t="str">
            <v>DRBR188</v>
          </cell>
          <cell r="C214" t="str">
            <v>Ofic. Miches</v>
          </cell>
          <cell r="D214" t="str">
            <v>Diebold</v>
          </cell>
          <cell r="E214" t="str">
            <v>Este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189</v>
          </cell>
          <cell r="B215" t="str">
            <v>DRBR189</v>
          </cell>
          <cell r="C215" t="str">
            <v>Comando Reg Cibao Central P.N.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Si</v>
          </cell>
          <cell r="L215" t="str">
            <v>Si</v>
          </cell>
          <cell r="M215" t="str">
            <v>Si</v>
          </cell>
          <cell r="N215" t="str">
            <v>Si</v>
          </cell>
          <cell r="O215" t="str">
            <v>Santiago 1</v>
          </cell>
        </row>
        <row r="216">
          <cell r="A216">
            <v>648</v>
          </cell>
          <cell r="B216" t="str">
            <v>DRBR190</v>
          </cell>
          <cell r="C216" t="str">
            <v>Hermandad de Pensionado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No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No</v>
          </cell>
          <cell r="M216" t="str">
            <v>No</v>
          </cell>
          <cell r="N216" t="str">
            <v>No</v>
          </cell>
          <cell r="O216" t="str">
            <v>Grupo 8</v>
          </cell>
        </row>
        <row r="217">
          <cell r="A217">
            <v>765</v>
          </cell>
          <cell r="B217" t="str">
            <v>DRBR191</v>
          </cell>
          <cell r="C217" t="str">
            <v>Ofic. Azua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Si</v>
          </cell>
          <cell r="J217" t="str">
            <v>Si</v>
          </cell>
          <cell r="K217" t="str">
            <v>Si</v>
          </cell>
          <cell r="L217" t="str">
            <v>Si</v>
          </cell>
          <cell r="M217" t="str">
            <v>Si</v>
          </cell>
          <cell r="N217" t="str">
            <v>Si</v>
          </cell>
          <cell r="O217" t="str">
            <v>Oficina</v>
          </cell>
        </row>
        <row r="218">
          <cell r="A218">
            <v>192</v>
          </cell>
          <cell r="B218" t="str">
            <v>DRBR192</v>
          </cell>
          <cell r="C218" t="str">
            <v>Autobanco Luperon II</v>
          </cell>
          <cell r="D218" t="str">
            <v>NCR</v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>Grupo 5</v>
          </cell>
        </row>
        <row r="219">
          <cell r="A219">
            <v>193</v>
          </cell>
          <cell r="B219" t="str">
            <v>DRBR193</v>
          </cell>
          <cell r="C219" t="str">
            <v>ATM Estación Texaco A &amp; C Four Wings (Santiago)</v>
          </cell>
          <cell r="D219" t="str">
            <v>NCR</v>
          </cell>
          <cell r="E219" t="str">
            <v>Norte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194</v>
          </cell>
          <cell r="B220" t="str">
            <v>DRBR194</v>
          </cell>
          <cell r="C220" t="str">
            <v>Ofic. Pantoja</v>
          </cell>
          <cell r="D220" t="str">
            <v>NCR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No</v>
          </cell>
          <cell r="I220" t="str">
            <v>Si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No</v>
          </cell>
          <cell r="O220" t="str">
            <v>Grupo 6</v>
          </cell>
        </row>
        <row r="221">
          <cell r="A221">
            <v>777</v>
          </cell>
          <cell r="B221" t="str">
            <v>DRBR195</v>
          </cell>
          <cell r="C221" t="str">
            <v>S/M Perez, Monte Plata</v>
          </cell>
          <cell r="D221" t="str">
            <v>NCR</v>
          </cell>
          <cell r="E221" t="str">
            <v>Este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>Oficina</v>
          </cell>
        </row>
        <row r="222">
          <cell r="A222">
            <v>196</v>
          </cell>
          <cell r="B222" t="str">
            <v>DRBR196</v>
          </cell>
          <cell r="C222" t="str">
            <v>Est. Texaco Cangrejo</v>
          </cell>
          <cell r="D222" t="str">
            <v>NCR</v>
          </cell>
          <cell r="E222" t="str">
            <v>Norte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Puerto Plata</v>
          </cell>
        </row>
        <row r="223">
          <cell r="A223">
            <v>782</v>
          </cell>
          <cell r="B223" t="str">
            <v>DRBR197</v>
          </cell>
          <cell r="C223" t="str">
            <v>Bco. Agrícola Constanza</v>
          </cell>
          <cell r="D223" t="str">
            <v>NCR</v>
          </cell>
          <cell r="E223" t="str">
            <v>Norte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No</v>
          </cell>
          <cell r="L223" t="str">
            <v>No</v>
          </cell>
          <cell r="M223" t="str">
            <v>No</v>
          </cell>
          <cell r="N223" t="str">
            <v>No</v>
          </cell>
          <cell r="O223" t="str">
            <v>Oficina</v>
          </cell>
        </row>
        <row r="224">
          <cell r="A224">
            <v>198</v>
          </cell>
          <cell r="B224" t="str">
            <v>DRBR198</v>
          </cell>
          <cell r="C224" t="str">
            <v>EL ENCANTO 1</v>
          </cell>
          <cell r="D224" t="str">
            <v>NCR</v>
          </cell>
          <cell r="E224" t="str">
            <v>Norte</v>
          </cell>
          <cell r="F224" t="str">
            <v>NO</v>
          </cell>
          <cell r="G224" t="str">
            <v>NO</v>
          </cell>
          <cell r="H224" t="str">
            <v>NO</v>
          </cell>
          <cell r="I224" t="str">
            <v/>
          </cell>
          <cell r="J224" t="str">
            <v>NO</v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</row>
        <row r="225">
          <cell r="A225">
            <v>199</v>
          </cell>
          <cell r="B225" t="str">
            <v>DRBR199</v>
          </cell>
          <cell r="C225" t="str">
            <v>Supermercado Amigo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</row>
        <row r="226">
          <cell r="A226">
            <v>747</v>
          </cell>
          <cell r="B226" t="str">
            <v>DRBR200</v>
          </cell>
          <cell r="C226" t="str">
            <v>Club BRRD Santiago</v>
          </cell>
          <cell r="D226" t="str">
            <v>NCR</v>
          </cell>
          <cell r="E226" t="str">
            <v>Norte</v>
          </cell>
          <cell r="F226" t="str">
            <v>SI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Si</v>
          </cell>
          <cell r="O226" t="str">
            <v>Santiago 2</v>
          </cell>
        </row>
        <row r="227">
          <cell r="A227">
            <v>201</v>
          </cell>
          <cell r="B227" t="str">
            <v>DRBR201</v>
          </cell>
          <cell r="C227" t="str">
            <v>Ofic. Mao</v>
          </cell>
          <cell r="D227" t="str">
            <v>Diebold</v>
          </cell>
          <cell r="E227" t="str">
            <v>Norte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No</v>
          </cell>
          <cell r="L227" t="str">
            <v>Si</v>
          </cell>
          <cell r="M227" t="str">
            <v>No</v>
          </cell>
          <cell r="N227" t="str">
            <v>Si</v>
          </cell>
          <cell r="O227" t="str">
            <v>Oficina</v>
          </cell>
        </row>
        <row r="228">
          <cell r="A228">
            <v>778</v>
          </cell>
          <cell r="B228" t="str">
            <v>DRBR202</v>
          </cell>
          <cell r="C228" t="str">
            <v>Ofic. Esperanza</v>
          </cell>
          <cell r="D228" t="str">
            <v>NCR</v>
          </cell>
          <cell r="E228" t="str">
            <v>Norte</v>
          </cell>
          <cell r="F228" t="str">
            <v>NO</v>
          </cell>
          <cell r="G228" t="str">
            <v>Si</v>
          </cell>
          <cell r="H228" t="str">
            <v>Si</v>
          </cell>
          <cell r="I228" t="str">
            <v>Si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951</v>
          </cell>
          <cell r="B229" t="str">
            <v>DRBR203</v>
          </cell>
          <cell r="C229" t="str">
            <v>Ofic. Haché Kennedy</v>
          </cell>
          <cell r="D229" t="str">
            <v>Diebold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Si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>Grupo 8</v>
          </cell>
        </row>
        <row r="230">
          <cell r="A230">
            <v>204</v>
          </cell>
          <cell r="B230" t="str">
            <v>DRBR204</v>
          </cell>
          <cell r="C230" t="str">
            <v>Hotel Dreams Dominicus #2</v>
          </cell>
          <cell r="D230" t="str">
            <v/>
          </cell>
          <cell r="E230" t="str">
            <v>Este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Si</v>
          </cell>
          <cell r="J230" t="str">
            <v>Si</v>
          </cell>
          <cell r="K230" t="str">
            <v>No</v>
          </cell>
          <cell r="L230" t="str">
            <v>Si</v>
          </cell>
          <cell r="M230" t="str">
            <v>No</v>
          </cell>
          <cell r="N230" t="str">
            <v>Si</v>
          </cell>
          <cell r="O230" t="str">
            <v>Romana-Higuey</v>
          </cell>
        </row>
        <row r="231">
          <cell r="A231">
            <v>779</v>
          </cell>
          <cell r="B231" t="str">
            <v>DRBR206</v>
          </cell>
          <cell r="C231" t="str">
            <v>Zona Franca Esperanza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Si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807</v>
          </cell>
          <cell r="B232" t="str">
            <v>DRBR207</v>
          </cell>
          <cell r="C232" t="str">
            <v>S/M Morel</v>
          </cell>
          <cell r="D232" t="str">
            <v>NCR</v>
          </cell>
          <cell r="E232" t="str">
            <v>Norte</v>
          </cell>
          <cell r="F232" t="str">
            <v>SI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>Oficina</v>
          </cell>
        </row>
        <row r="233">
          <cell r="A233">
            <v>208</v>
          </cell>
          <cell r="B233" t="str">
            <v>DRBR208</v>
          </cell>
          <cell r="C233" t="str">
            <v>Oficina Tireo</v>
          </cell>
          <cell r="D233" t="str">
            <v>NCR</v>
          </cell>
          <cell r="E233" t="str">
            <v>Norte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Si</v>
          </cell>
          <cell r="M233" t="str">
            <v>No</v>
          </cell>
          <cell r="N233" t="str">
            <v>Si</v>
          </cell>
          <cell r="O233" t="str">
            <v>Oficina</v>
          </cell>
        </row>
        <row r="234">
          <cell r="A234">
            <v>209</v>
          </cell>
          <cell r="B234" t="str">
            <v>DRBR209</v>
          </cell>
          <cell r="C234" t="str">
            <v>Oficina Palma Real</v>
          </cell>
          <cell r="D234" t="str">
            <v>Diebold</v>
          </cell>
          <cell r="E234" t="str">
            <v>Este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Si</v>
          </cell>
          <cell r="M234" t="str">
            <v>No</v>
          </cell>
          <cell r="N234" t="str">
            <v>Si</v>
          </cell>
          <cell r="O234" t="str">
            <v>Romana-Higuey</v>
          </cell>
        </row>
        <row r="235">
          <cell r="A235">
            <v>211</v>
          </cell>
          <cell r="B235" t="str">
            <v>DRBR211</v>
          </cell>
          <cell r="C235" t="str">
            <v>Ofic. La Romana #1</v>
          </cell>
          <cell r="D235" t="str">
            <v>NCR</v>
          </cell>
          <cell r="E235" t="str">
            <v>Este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Si</v>
          </cell>
          <cell r="M235" t="str">
            <v>No</v>
          </cell>
          <cell r="N235" t="str">
            <v>Si</v>
          </cell>
          <cell r="O235" t="str">
            <v>Romana-Higuey</v>
          </cell>
        </row>
        <row r="236">
          <cell r="A236">
            <v>212</v>
          </cell>
          <cell r="B236" t="str">
            <v>DRBR212</v>
          </cell>
          <cell r="C236" t="str">
            <v>Universidad Nacional Evangelica Sto. Dgo.</v>
          </cell>
          <cell r="D236" t="str">
            <v>NCR</v>
          </cell>
          <cell r="E236" t="str">
            <v>Distrito Nacional</v>
          </cell>
          <cell r="F236" t="str">
            <v>NO</v>
          </cell>
          <cell r="G236" t="str">
            <v>Si</v>
          </cell>
          <cell r="H236" t="str">
            <v>No</v>
          </cell>
          <cell r="I236" t="str">
            <v>Si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no</v>
          </cell>
          <cell r="N236" t="str">
            <v>Santiago 2</v>
          </cell>
          <cell r="O236" t="str">
            <v/>
          </cell>
        </row>
        <row r="237">
          <cell r="A237">
            <v>213</v>
          </cell>
          <cell r="B237" t="str">
            <v>DRBR213</v>
          </cell>
          <cell r="C237" t="str">
            <v>Almac. Iberia La Romana</v>
          </cell>
          <cell r="D237" t="str">
            <v>Diebold</v>
          </cell>
          <cell r="E237" t="str">
            <v>Este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Si</v>
          </cell>
          <cell r="L237" t="str">
            <v>Si</v>
          </cell>
          <cell r="M237" t="str">
            <v>Si</v>
          </cell>
          <cell r="N237" t="str">
            <v>No</v>
          </cell>
          <cell r="O237" t="str">
            <v>Romana-Higuey</v>
          </cell>
        </row>
        <row r="238">
          <cell r="A238">
            <v>772</v>
          </cell>
          <cell r="B238" t="str">
            <v>DRBR215</v>
          </cell>
          <cell r="C238" t="str">
            <v>UNP Yamasa</v>
          </cell>
          <cell r="D238" t="str">
            <v>NCR</v>
          </cell>
          <cell r="E238" t="str">
            <v>Este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Oficina</v>
          </cell>
        </row>
        <row r="239">
          <cell r="A239">
            <v>217</v>
          </cell>
          <cell r="B239" t="str">
            <v>DRBR217</v>
          </cell>
          <cell r="C239" t="str">
            <v>Ofic. Bávaro</v>
          </cell>
          <cell r="D239" t="str">
            <v>Diebold</v>
          </cell>
          <cell r="E239" t="str">
            <v>Este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Si</v>
          </cell>
          <cell r="M239" t="str">
            <v>No</v>
          </cell>
          <cell r="N239" t="str">
            <v>Si</v>
          </cell>
          <cell r="O239" t="str">
            <v>Romana-Higuey</v>
          </cell>
        </row>
        <row r="240">
          <cell r="A240">
            <v>218</v>
          </cell>
          <cell r="B240" t="str">
            <v>DRBR218</v>
          </cell>
          <cell r="C240" t="str">
            <v>Hotel Secrets Cap Cana II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No</v>
          </cell>
          <cell r="L240" t="str">
            <v>Si</v>
          </cell>
          <cell r="M240" t="str">
            <v>No</v>
          </cell>
          <cell r="N240" t="str">
            <v>Si</v>
          </cell>
          <cell r="O240" t="str">
            <v/>
          </cell>
        </row>
        <row r="241">
          <cell r="A241">
            <v>219</v>
          </cell>
          <cell r="B241" t="str">
            <v>DRBR219</v>
          </cell>
          <cell r="C241" t="str">
            <v>Ofic. La Altagracia</v>
          </cell>
          <cell r="D241" t="str">
            <v>Diebold</v>
          </cell>
          <cell r="E241" t="str">
            <v>Este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No</v>
          </cell>
          <cell r="L241" t="str">
            <v>Si</v>
          </cell>
          <cell r="M241" t="str">
            <v>No</v>
          </cell>
          <cell r="N241" t="str">
            <v>Si</v>
          </cell>
          <cell r="O241" t="str">
            <v>Romana-Higuey</v>
          </cell>
        </row>
        <row r="242">
          <cell r="A242">
            <v>612</v>
          </cell>
          <cell r="B242" t="str">
            <v>DRBR220</v>
          </cell>
          <cell r="C242" t="str">
            <v>Plaza Orense</v>
          </cell>
          <cell r="D242" t="str">
            <v>NCR</v>
          </cell>
          <cell r="E242" t="str">
            <v>Este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Romana-Higuey</v>
          </cell>
        </row>
        <row r="243">
          <cell r="A243">
            <v>26</v>
          </cell>
          <cell r="B243" t="str">
            <v>DRBR221</v>
          </cell>
          <cell r="C243" t="str">
            <v>ATM S/M Jumbo San Isidro</v>
          </cell>
          <cell r="D243" t="str">
            <v>NCR</v>
          </cell>
          <cell r="E243" t="str">
            <v>Este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Si</v>
          </cell>
          <cell r="L243" t="str">
            <v>Si</v>
          </cell>
          <cell r="M243" t="str">
            <v>Si</v>
          </cell>
          <cell r="N243" t="str">
            <v>No</v>
          </cell>
          <cell r="O243"/>
        </row>
        <row r="244">
          <cell r="A244">
            <v>222</v>
          </cell>
          <cell r="B244" t="str">
            <v>DRBR222</v>
          </cell>
          <cell r="C244" t="str">
            <v>Ofic. Dominicus</v>
          </cell>
          <cell r="D244" t="str">
            <v>Diebold</v>
          </cell>
          <cell r="E244" t="str">
            <v>Este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Si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Romana-Higuey</v>
          </cell>
        </row>
        <row r="245">
          <cell r="A245">
            <v>223</v>
          </cell>
          <cell r="B245" t="str">
            <v>DRBR223</v>
          </cell>
          <cell r="C245" t="str">
            <v>S/M Nacional 27 de Febrero</v>
          </cell>
          <cell r="D245" t="str">
            <v>Diebold</v>
          </cell>
          <cell r="E245" t="str">
            <v>Distrito Nacional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No</v>
          </cell>
          <cell r="O245" t="str">
            <v>Grupo 3</v>
          </cell>
        </row>
        <row r="246">
          <cell r="A246">
            <v>224</v>
          </cell>
          <cell r="B246" t="str">
            <v>DRBR224</v>
          </cell>
          <cell r="C246" t="str">
            <v>S/M Nacional El Millón</v>
          </cell>
          <cell r="D246" t="str">
            <v>Diebold</v>
          </cell>
          <cell r="E246" t="str">
            <v>Distrito Nacional</v>
          </cell>
          <cell r="F246" t="str">
            <v>SI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6</v>
          </cell>
        </row>
        <row r="247">
          <cell r="A247">
            <v>225</v>
          </cell>
          <cell r="B247" t="str">
            <v>DRBR225</v>
          </cell>
          <cell r="C247" t="str">
            <v>S/M Nacional Arroyo Hondo</v>
          </cell>
          <cell r="D247" t="str">
            <v>Diebold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No</v>
          </cell>
          <cell r="O247" t="str">
            <v>Grupo 1</v>
          </cell>
        </row>
        <row r="248">
          <cell r="A248">
            <v>562</v>
          </cell>
          <cell r="B248" t="str">
            <v>DRBR226</v>
          </cell>
          <cell r="C248" t="str">
            <v>JUMBO Carretera Mella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4</v>
          </cell>
        </row>
        <row r="249">
          <cell r="A249">
            <v>227</v>
          </cell>
          <cell r="B249" t="str">
            <v>DRBR227</v>
          </cell>
          <cell r="C249" t="str">
            <v>S/M BRAVO AV. ENRRIQUILLO</v>
          </cell>
          <cell r="D249" t="str">
            <v>NCR</v>
          </cell>
          <cell r="E249" t="str">
            <v>Distrito Nacional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Si</v>
          </cell>
          <cell r="L249" t="str">
            <v>Si</v>
          </cell>
          <cell r="M249" t="str">
            <v>No</v>
          </cell>
          <cell r="N249" t="str">
            <v>No</v>
          </cell>
          <cell r="O249" t="str">
            <v>Grupo 5</v>
          </cell>
        </row>
        <row r="250">
          <cell r="A250">
            <v>228</v>
          </cell>
          <cell r="B250" t="str">
            <v>DRBR228</v>
          </cell>
          <cell r="C250" t="str">
            <v>Oficina SAJOMA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Oficina</v>
          </cell>
        </row>
        <row r="251">
          <cell r="A251">
            <v>560</v>
          </cell>
          <cell r="B251" t="str">
            <v>DRBR229</v>
          </cell>
          <cell r="C251" t="str">
            <v>JUNTA CENTRAL ELECTORAL</v>
          </cell>
          <cell r="D251" t="str">
            <v>Diebold</v>
          </cell>
          <cell r="E251" t="str">
            <v>Distrito Nacional</v>
          </cell>
          <cell r="F251" t="str">
            <v>SI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Si</v>
          </cell>
          <cell r="L251" t="str">
            <v>Si</v>
          </cell>
          <cell r="M251" t="str">
            <v>Si</v>
          </cell>
          <cell r="N251" t="str">
            <v>Si</v>
          </cell>
          <cell r="O251" t="str">
            <v>Grupo 5</v>
          </cell>
        </row>
        <row r="252">
          <cell r="A252">
            <v>546</v>
          </cell>
          <cell r="B252" t="str">
            <v>DRBR230</v>
          </cell>
          <cell r="C252" t="str">
            <v>ITLAS</v>
          </cell>
          <cell r="D252" t="str">
            <v>NCR</v>
          </cell>
          <cell r="E252" t="str">
            <v>Este</v>
          </cell>
          <cell r="F252" t="str">
            <v>NO</v>
          </cell>
          <cell r="G252" t="str">
            <v>Si</v>
          </cell>
          <cell r="H252" t="str">
            <v>Si</v>
          </cell>
          <cell r="I252" t="str">
            <v>No</v>
          </cell>
          <cell r="J252" t="str">
            <v>Si</v>
          </cell>
          <cell r="K252" t="str">
            <v>No</v>
          </cell>
          <cell r="L252" t="str">
            <v>Si</v>
          </cell>
          <cell r="M252" t="str">
            <v>Si</v>
          </cell>
          <cell r="N252" t="str">
            <v>No</v>
          </cell>
          <cell r="O252" t="str">
            <v>Grupo 9</v>
          </cell>
        </row>
        <row r="253">
          <cell r="A253">
            <v>231</v>
          </cell>
          <cell r="B253" t="str">
            <v>DRBR231</v>
          </cell>
          <cell r="C253" t="str">
            <v>Ofic. Zona Oriental</v>
          </cell>
          <cell r="D253" t="str">
            <v>Diebold</v>
          </cell>
          <cell r="E253" t="str">
            <v>Distrito Nacional</v>
          </cell>
          <cell r="F253" t="str">
            <v>SI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No</v>
          </cell>
          <cell r="L253" t="str">
            <v>Si</v>
          </cell>
          <cell r="M253" t="str">
            <v>No</v>
          </cell>
          <cell r="N253" t="str">
            <v>No</v>
          </cell>
          <cell r="O253" t="str">
            <v>Grupo 4</v>
          </cell>
        </row>
        <row r="254">
          <cell r="A254">
            <v>232</v>
          </cell>
          <cell r="B254" t="str">
            <v>DRBR232</v>
          </cell>
          <cell r="C254" t="str">
            <v>S/M Nacional Z. Oriental</v>
          </cell>
          <cell r="D254" t="str">
            <v>Diebold</v>
          </cell>
          <cell r="E254" t="str">
            <v>Distrito Nacional</v>
          </cell>
          <cell r="F254" t="str">
            <v>SI</v>
          </cell>
          <cell r="G254" t="str">
            <v>Si</v>
          </cell>
          <cell r="H254" t="str">
            <v>Si</v>
          </cell>
          <cell r="I254" t="str">
            <v>No</v>
          </cell>
          <cell r="J254" t="str">
            <v>Si</v>
          </cell>
          <cell r="K254" t="str">
            <v>Si</v>
          </cell>
          <cell r="L254" t="str">
            <v>Si</v>
          </cell>
          <cell r="M254" t="str">
            <v>Si</v>
          </cell>
          <cell r="N254" t="str">
            <v>No</v>
          </cell>
          <cell r="O254" t="str">
            <v>Grupo 4</v>
          </cell>
        </row>
        <row r="255">
          <cell r="A255">
            <v>563</v>
          </cell>
          <cell r="B255" t="str">
            <v>DRBR233</v>
          </cell>
          <cell r="C255" t="str">
            <v>Base Aerea San Isidro</v>
          </cell>
          <cell r="D255" t="str">
            <v>NCR</v>
          </cell>
          <cell r="E255" t="str">
            <v>Distrito Nacional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Si</v>
          </cell>
          <cell r="L255" t="str">
            <v>Si</v>
          </cell>
          <cell r="M255" t="str">
            <v>Si</v>
          </cell>
          <cell r="N255" t="str">
            <v>Si</v>
          </cell>
          <cell r="O255" t="str">
            <v>Grupo 9</v>
          </cell>
        </row>
        <row r="256">
          <cell r="A256">
            <v>234</v>
          </cell>
          <cell r="B256" t="str">
            <v>DRBR234</v>
          </cell>
          <cell r="C256" t="str">
            <v>Ofic. Boca Chica #1</v>
          </cell>
          <cell r="D256" t="str">
            <v>Wincor Nixdorf</v>
          </cell>
          <cell r="E256" t="str">
            <v>Este</v>
          </cell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Si</v>
          </cell>
          <cell r="M256" t="str">
            <v>No</v>
          </cell>
          <cell r="N256" t="str">
            <v>Si</v>
          </cell>
          <cell r="O256" t="str">
            <v>Oficina</v>
          </cell>
        </row>
        <row r="257">
          <cell r="A257">
            <v>235</v>
          </cell>
          <cell r="B257" t="str">
            <v>DRBR235</v>
          </cell>
          <cell r="C257" t="str">
            <v>Multicentro La Sirena San Isidro</v>
          </cell>
          <cell r="D257" t="str">
            <v>Diebold</v>
          </cell>
          <cell r="E257" t="str">
            <v>Distrito Nacional</v>
          </cell>
          <cell r="F257" t="str">
            <v>SI</v>
          </cell>
          <cell r="G257" t="str">
            <v>Si</v>
          </cell>
          <cell r="H257" t="str">
            <v>Si</v>
          </cell>
          <cell r="I257" t="str">
            <v>No</v>
          </cell>
          <cell r="J257" t="str">
            <v>Si</v>
          </cell>
          <cell r="K257" t="str">
            <v>Si</v>
          </cell>
          <cell r="L257" t="str">
            <v>Si</v>
          </cell>
          <cell r="M257" t="str">
            <v>Si</v>
          </cell>
          <cell r="N257" t="str">
            <v>No</v>
          </cell>
          <cell r="O257" t="str">
            <v>Grupo 4</v>
          </cell>
        </row>
        <row r="258">
          <cell r="A258">
            <v>237</v>
          </cell>
          <cell r="B258" t="str">
            <v>DRBR237</v>
          </cell>
          <cell r="C258" t="str">
            <v>Ofic. Plaza Vásquez</v>
          </cell>
          <cell r="D258" t="str">
            <v>Diebold</v>
          </cell>
          <cell r="E258" t="str">
            <v>Distrito Nacional</v>
          </cell>
          <cell r="F258" t="str">
            <v>SI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No</v>
          </cell>
          <cell r="M258" t="str">
            <v>No</v>
          </cell>
          <cell r="N258" t="str">
            <v>Si</v>
          </cell>
          <cell r="O258" t="str">
            <v>Grupo 4</v>
          </cell>
        </row>
        <row r="259">
          <cell r="A259">
            <v>238</v>
          </cell>
          <cell r="B259" t="str">
            <v>DRBR238</v>
          </cell>
          <cell r="C259" t="str">
            <v>Ofic. La Sirena Charles</v>
          </cell>
          <cell r="D259" t="str">
            <v>Diebold</v>
          </cell>
          <cell r="E259" t="str">
            <v>Distrito Nacional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Si</v>
          </cell>
          <cell r="L259" t="str">
            <v>Si</v>
          </cell>
          <cell r="M259" t="str">
            <v>Si</v>
          </cell>
          <cell r="N259" t="str">
            <v>No</v>
          </cell>
          <cell r="O259" t="str">
            <v>Grupo 1</v>
          </cell>
        </row>
        <row r="260">
          <cell r="A260">
            <v>239</v>
          </cell>
          <cell r="B260" t="str">
            <v>DRBR239</v>
          </cell>
          <cell r="C260" t="str">
            <v>Autobanco Ofic. Charles G.</v>
          </cell>
          <cell r="D260" t="str">
            <v>Diebold</v>
          </cell>
          <cell r="E260" t="str">
            <v>Distrito Nacional</v>
          </cell>
          <cell r="F260" t="str">
            <v>SI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Si</v>
          </cell>
          <cell r="O260" t="str">
            <v>Grupo 4</v>
          </cell>
        </row>
        <row r="261">
          <cell r="A261">
            <v>721</v>
          </cell>
          <cell r="B261" t="str">
            <v>DRBR23A</v>
          </cell>
          <cell r="C261" t="str">
            <v>Ofic. Charles de Gaulle</v>
          </cell>
          <cell r="D261" t="str">
            <v>NCR</v>
          </cell>
          <cell r="E261" t="str">
            <v>Distrito Nacional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Si</v>
          </cell>
          <cell r="O261" t="str">
            <v>Grupo 4</v>
          </cell>
        </row>
        <row r="262">
          <cell r="A262">
            <v>949</v>
          </cell>
          <cell r="B262" t="str">
            <v>DRBR23D</v>
          </cell>
          <cell r="C262" t="str">
            <v>S/M Bravo Coral Mall</v>
          </cell>
          <cell r="D262" t="str">
            <v>Wincor Nixdorf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No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No</v>
          </cell>
          <cell r="N262" t="str">
            <v>No</v>
          </cell>
          <cell r="O262" t="str">
            <v>Grupo 4</v>
          </cell>
        </row>
        <row r="263">
          <cell r="A263">
            <v>589</v>
          </cell>
          <cell r="B263" t="str">
            <v>DRBR23E</v>
          </cell>
          <cell r="C263" t="str">
            <v>S/M Bravo San Vicente P.</v>
          </cell>
          <cell r="D263" t="str">
            <v>NCR</v>
          </cell>
          <cell r="E263" t="str">
            <v>Distrito Nacional</v>
          </cell>
          <cell r="F263" t="str">
            <v>NO</v>
          </cell>
          <cell r="G263" t="str">
            <v>Si</v>
          </cell>
          <cell r="H263" t="str">
            <v>No</v>
          </cell>
          <cell r="I263" t="str">
            <v>No</v>
          </cell>
          <cell r="J263" t="str">
            <v>Si</v>
          </cell>
          <cell r="K263" t="str">
            <v>Si</v>
          </cell>
          <cell r="L263" t="str">
            <v>Si</v>
          </cell>
          <cell r="M263" t="str">
            <v>No</v>
          </cell>
          <cell r="N263" t="str">
            <v>No</v>
          </cell>
          <cell r="O263" t="str">
            <v>Grupo 4</v>
          </cell>
        </row>
        <row r="264">
          <cell r="A264">
            <v>957</v>
          </cell>
          <cell r="B264" t="str">
            <v>DRBR23F</v>
          </cell>
          <cell r="C264" t="str">
            <v>Ofic. Venezuela #1</v>
          </cell>
          <cell r="D264" t="str">
            <v>NCR</v>
          </cell>
          <cell r="E264" t="str">
            <v>Distrito Nacional</v>
          </cell>
          <cell r="F264" t="str">
            <v>SI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No</v>
          </cell>
          <cell r="L264" t="str">
            <v>Si</v>
          </cell>
          <cell r="M264" t="str">
            <v>No</v>
          </cell>
          <cell r="N264" t="str">
            <v>Si</v>
          </cell>
          <cell r="O264" t="str">
            <v>Grupo 7</v>
          </cell>
        </row>
        <row r="265">
          <cell r="A265">
            <v>241</v>
          </cell>
          <cell r="B265" t="str">
            <v>DRBR241</v>
          </cell>
          <cell r="C265" t="str">
            <v>Palacio Nacional</v>
          </cell>
          <cell r="D265" t="str">
            <v>Diebold</v>
          </cell>
          <cell r="E265" t="str">
            <v>Distrito Nacional</v>
          </cell>
          <cell r="F265" t="str">
            <v>NO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No</v>
          </cell>
          <cell r="M265" t="str">
            <v>No</v>
          </cell>
          <cell r="N265" t="str">
            <v>No</v>
          </cell>
          <cell r="O265" t="str">
            <v>Grupo 3</v>
          </cell>
        </row>
        <row r="266">
          <cell r="A266">
            <v>593</v>
          </cell>
          <cell r="B266" t="str">
            <v>DRBR242</v>
          </cell>
          <cell r="C266" t="str">
            <v>Fuerzas Armadas</v>
          </cell>
          <cell r="D266" t="str">
            <v>NCR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Si</v>
          </cell>
          <cell r="O266" t="str">
            <v>Grupo 5</v>
          </cell>
        </row>
        <row r="267">
          <cell r="A267">
            <v>243</v>
          </cell>
          <cell r="B267" t="str">
            <v>DRBR243</v>
          </cell>
          <cell r="C267" t="str">
            <v>Ofic. Plaza Central</v>
          </cell>
          <cell r="D267" t="str">
            <v>Diebold</v>
          </cell>
          <cell r="E267" t="str">
            <v>Distrito Nacional</v>
          </cell>
          <cell r="F267" t="str">
            <v>SI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Si</v>
          </cell>
          <cell r="L267" t="str">
            <v>Si</v>
          </cell>
          <cell r="M267" t="str">
            <v>Si</v>
          </cell>
          <cell r="N267" t="str">
            <v>No</v>
          </cell>
          <cell r="O267" t="str">
            <v>Grupo 2</v>
          </cell>
        </row>
        <row r="268">
          <cell r="A268">
            <v>244</v>
          </cell>
          <cell r="B268" t="str">
            <v>DRBR244</v>
          </cell>
          <cell r="C268" t="str">
            <v>Ministerio de Hacienda</v>
          </cell>
          <cell r="D268" t="str">
            <v>Diebold</v>
          </cell>
          <cell r="E268" t="str">
            <v>Distrito Nacional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No</v>
          </cell>
          <cell r="O268" t="str">
            <v>Grupo 3</v>
          </cell>
        </row>
        <row r="269">
          <cell r="A269">
            <v>245</v>
          </cell>
          <cell r="B269" t="str">
            <v>DRBR245</v>
          </cell>
          <cell r="C269" t="str">
            <v>ATM Boombah Zona Franca Victor Mera</v>
          </cell>
          <cell r="D269" t="str">
            <v>NCR</v>
          </cell>
          <cell r="E269"/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No</v>
          </cell>
          <cell r="L269" t="str">
            <v>No</v>
          </cell>
          <cell r="M269" t="str">
            <v>No</v>
          </cell>
          <cell r="N269" t="str">
            <v>Si</v>
          </cell>
          <cell r="O269"/>
        </row>
        <row r="270">
          <cell r="A270">
            <v>246</v>
          </cell>
          <cell r="B270" t="str">
            <v>DRBR246</v>
          </cell>
          <cell r="C270" t="str">
            <v>Ofic. Torre Banreservas</v>
          </cell>
          <cell r="D270" t="str">
            <v>Diebold</v>
          </cell>
          <cell r="E270" t="str">
            <v>Distrito Nacional</v>
          </cell>
          <cell r="F270" t="str">
            <v>SI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No</v>
          </cell>
          <cell r="L270" t="str">
            <v>Si</v>
          </cell>
          <cell r="M270" t="str">
            <v>No</v>
          </cell>
          <cell r="N270" t="str">
            <v>No</v>
          </cell>
          <cell r="O270" t="str">
            <v>Grupo 2</v>
          </cell>
        </row>
        <row r="271">
          <cell r="A271">
            <v>248</v>
          </cell>
          <cell r="B271" t="str">
            <v>DRBR248</v>
          </cell>
          <cell r="C271" t="str">
            <v>Estación Shell Paraiso</v>
          </cell>
          <cell r="D271" t="str">
            <v>Diebold</v>
          </cell>
          <cell r="E271" t="str">
            <v>Distrito Nacional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Si</v>
          </cell>
          <cell r="O271" t="str">
            <v>Grupo 8</v>
          </cell>
        </row>
        <row r="272">
          <cell r="A272">
            <v>249</v>
          </cell>
          <cell r="B272" t="str">
            <v>DRBR249</v>
          </cell>
          <cell r="C272" t="str">
            <v>Banco Agrícola Neyba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Si</v>
          </cell>
          <cell r="J272" t="str">
            <v>Si</v>
          </cell>
          <cell r="K272" t="str">
            <v>No</v>
          </cell>
          <cell r="L272" t="str">
            <v>No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815</v>
          </cell>
          <cell r="B273" t="str">
            <v>DRBR24A</v>
          </cell>
          <cell r="C273" t="str">
            <v>Oficina Plaza Atalaya del Mar</v>
          </cell>
          <cell r="D273" t="str">
            <v>NCR</v>
          </cell>
          <cell r="E273" t="str">
            <v>Distrito Nacional</v>
          </cell>
          <cell r="F273" t="str">
            <v>SI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Si</v>
          </cell>
          <cell r="L273" t="str">
            <v>Si</v>
          </cell>
          <cell r="M273" t="str">
            <v>Si</v>
          </cell>
          <cell r="N273" t="str">
            <v>Si</v>
          </cell>
          <cell r="O273" t="str">
            <v>Grupo 5</v>
          </cell>
        </row>
        <row r="274">
          <cell r="A274">
            <v>904</v>
          </cell>
          <cell r="B274" t="str">
            <v>DRBR24B</v>
          </cell>
          <cell r="C274" t="str">
            <v>Multicentro Churchill</v>
          </cell>
          <cell r="D274" t="str">
            <v>Diebold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Si</v>
          </cell>
          <cell r="J274" t="str">
            <v>Si</v>
          </cell>
          <cell r="K274" t="str">
            <v>Si</v>
          </cell>
          <cell r="L274" t="str">
            <v>Si</v>
          </cell>
          <cell r="M274" t="str">
            <v>Si</v>
          </cell>
          <cell r="N274" t="str">
            <v>No</v>
          </cell>
          <cell r="O274" t="str">
            <v>Grupo 8</v>
          </cell>
        </row>
        <row r="275">
          <cell r="A275">
            <v>240</v>
          </cell>
          <cell r="B275" t="str">
            <v>DRBR24D</v>
          </cell>
          <cell r="C275" t="str">
            <v>S/M Carrefour I</v>
          </cell>
          <cell r="D275" t="str">
            <v>Diebold</v>
          </cell>
          <cell r="E275" t="str">
            <v>Distrito Nacional</v>
          </cell>
          <cell r="F275" t="str">
            <v>SI</v>
          </cell>
          <cell r="G275" t="str">
            <v>Si</v>
          </cell>
          <cell r="H275" t="str">
            <v>Si</v>
          </cell>
          <cell r="I275" t="str">
            <v>Si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6</v>
          </cell>
        </row>
        <row r="276">
          <cell r="A276">
            <v>915</v>
          </cell>
          <cell r="B276" t="str">
            <v>DRBR24F</v>
          </cell>
          <cell r="C276" t="str">
            <v>Ofic. Multicentro La Sirena Aut.  Duarte</v>
          </cell>
          <cell r="D276" t="str">
            <v>Diebold</v>
          </cell>
          <cell r="E276" t="str">
            <v>Distrito Nacional</v>
          </cell>
          <cell r="F276" t="str">
            <v>SI</v>
          </cell>
          <cell r="G276" t="str">
            <v>Si</v>
          </cell>
          <cell r="H276" t="str">
            <v>Si</v>
          </cell>
          <cell r="I276" t="str">
            <v>Si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No</v>
          </cell>
          <cell r="O276" t="str">
            <v>Grupo 6</v>
          </cell>
        </row>
        <row r="277">
          <cell r="A277">
            <v>565</v>
          </cell>
          <cell r="B277" t="str">
            <v>DRBR24H</v>
          </cell>
          <cell r="C277" t="str">
            <v>S/M Cadena, Nuñez De C.</v>
          </cell>
          <cell r="D277" t="str">
            <v>NCR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6</v>
          </cell>
        </row>
        <row r="278">
          <cell r="A278">
            <v>968</v>
          </cell>
          <cell r="B278" t="str">
            <v>DRBR24I</v>
          </cell>
          <cell r="C278" t="str">
            <v>Ofic. El Mercado Bani</v>
          </cell>
          <cell r="D278" t="str">
            <v>Diebold</v>
          </cell>
          <cell r="E278" t="str">
            <v>Sur</v>
          </cell>
          <cell r="F278" t="str">
            <v>SI</v>
          </cell>
          <cell r="G278" t="str">
            <v>Si</v>
          </cell>
          <cell r="H278" t="str">
            <v>Si</v>
          </cell>
          <cell r="I278" t="str">
            <v>Si</v>
          </cell>
          <cell r="J278" t="str">
            <v>Si</v>
          </cell>
          <cell r="K278" t="str">
            <v>No</v>
          </cell>
          <cell r="L278" t="str">
            <v>Si</v>
          </cell>
          <cell r="M278" t="str">
            <v>No</v>
          </cell>
          <cell r="N278" t="str">
            <v>Si</v>
          </cell>
          <cell r="O278" t="str">
            <v>Oficina</v>
          </cell>
        </row>
        <row r="279">
          <cell r="A279">
            <v>717</v>
          </cell>
          <cell r="B279" t="str">
            <v>DRBR24K</v>
          </cell>
          <cell r="C279" t="str">
            <v>Ofic. Los Alcarrizos</v>
          </cell>
          <cell r="D279" t="str">
            <v>NCR</v>
          </cell>
          <cell r="E279" t="str">
            <v>Distrito Nacional</v>
          </cell>
          <cell r="F279" t="str">
            <v>SI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Grupo 6</v>
          </cell>
        </row>
        <row r="280">
          <cell r="A280">
            <v>925</v>
          </cell>
          <cell r="B280" t="str">
            <v>DRBR24L</v>
          </cell>
          <cell r="C280" t="str">
            <v>Ofic. Plaza Lama 27 Feb.</v>
          </cell>
          <cell r="D280" t="str">
            <v>Diebold</v>
          </cell>
          <cell r="E280" t="str">
            <v>Distrito Nacional</v>
          </cell>
          <cell r="F280" t="str">
            <v>SI</v>
          </cell>
          <cell r="G280" t="str">
            <v>Si</v>
          </cell>
          <cell r="H280" t="str">
            <v>Si</v>
          </cell>
          <cell r="I280" t="str">
            <v>Si</v>
          </cell>
          <cell r="J280" t="str">
            <v>Si</v>
          </cell>
          <cell r="K280" t="str">
            <v>Si</v>
          </cell>
          <cell r="L280" t="str">
            <v>Si</v>
          </cell>
          <cell r="M280" t="str">
            <v>Si</v>
          </cell>
          <cell r="N280" t="str">
            <v>No</v>
          </cell>
          <cell r="O280" t="str">
            <v>Grupo 2</v>
          </cell>
        </row>
        <row r="281">
          <cell r="A281">
            <v>629</v>
          </cell>
          <cell r="B281" t="str">
            <v>DRBR24M</v>
          </cell>
          <cell r="C281" t="str">
            <v>Ofic. Americana Independencia #1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5</v>
          </cell>
        </row>
        <row r="282">
          <cell r="A282">
            <v>931</v>
          </cell>
          <cell r="B282" t="str">
            <v>DRBR24N</v>
          </cell>
          <cell r="C282" t="str">
            <v>Autobanco Luperon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5</v>
          </cell>
        </row>
        <row r="283">
          <cell r="A283">
            <v>642</v>
          </cell>
          <cell r="B283" t="str">
            <v>DRBR24O</v>
          </cell>
          <cell r="C283" t="str">
            <v>OMSA Sto. Dgo.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Si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6</v>
          </cell>
        </row>
        <row r="284">
          <cell r="A284">
            <v>555</v>
          </cell>
          <cell r="B284" t="str">
            <v>DRBR24P</v>
          </cell>
          <cell r="C284" t="str">
            <v>Estación Shell Las Praderas</v>
          </cell>
          <cell r="D284" t="str">
            <v>NCR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6</v>
          </cell>
        </row>
        <row r="285">
          <cell r="A285">
            <v>946</v>
          </cell>
          <cell r="B285" t="str">
            <v>DRBR24R</v>
          </cell>
          <cell r="C285" t="str">
            <v>Ofic. Nuñez de Caceres #1</v>
          </cell>
          <cell r="D285" t="str">
            <v>NCR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6</v>
          </cell>
        </row>
        <row r="286">
          <cell r="A286">
            <v>738</v>
          </cell>
          <cell r="B286" t="str">
            <v>DRBR24S</v>
          </cell>
          <cell r="C286" t="str">
            <v>Zona Fca. Los Alcarrizos</v>
          </cell>
          <cell r="D286" t="str">
            <v>NCR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Grupo 6</v>
          </cell>
        </row>
        <row r="287">
          <cell r="A287">
            <v>971</v>
          </cell>
          <cell r="B287" t="str">
            <v>DRBR24U</v>
          </cell>
          <cell r="C287" t="str">
            <v>Club Banreservas</v>
          </cell>
          <cell r="D287" t="str">
            <v>NCR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Si</v>
          </cell>
          <cell r="L287" t="str">
            <v>Si</v>
          </cell>
          <cell r="M287" t="str">
            <v>Si</v>
          </cell>
          <cell r="N287" t="str">
            <v>Si</v>
          </cell>
          <cell r="O287" t="str">
            <v>Grupo 5</v>
          </cell>
        </row>
        <row r="288">
          <cell r="A288">
            <v>976</v>
          </cell>
          <cell r="B288" t="str">
            <v>DRBR24W</v>
          </cell>
          <cell r="C288" t="str">
            <v>Diamond Plaza #1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Grupo 8</v>
          </cell>
        </row>
        <row r="289">
          <cell r="A289">
            <v>718</v>
          </cell>
          <cell r="B289" t="str">
            <v>DRBR24Y</v>
          </cell>
          <cell r="C289" t="str">
            <v>Feria Ganadera</v>
          </cell>
          <cell r="D289" t="str">
            <v>NCR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5</v>
          </cell>
        </row>
        <row r="290">
          <cell r="A290">
            <v>749</v>
          </cell>
          <cell r="B290" t="str">
            <v>DRBR251</v>
          </cell>
          <cell r="C290" t="str">
            <v>Ofic. Yaque</v>
          </cell>
          <cell r="D290" t="str">
            <v>NCR</v>
          </cell>
          <cell r="E290" t="str">
            <v>Norte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Si</v>
          </cell>
          <cell r="O290" t="str">
            <v>Santiago 1</v>
          </cell>
        </row>
        <row r="291">
          <cell r="A291">
            <v>252</v>
          </cell>
          <cell r="B291" t="str">
            <v>DRBR252</v>
          </cell>
          <cell r="C291" t="str">
            <v>Banco Agrícola Barahona</v>
          </cell>
          <cell r="D291" t="str">
            <v>NCR</v>
          </cell>
          <cell r="E291" t="str">
            <v>Sur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Si</v>
          </cell>
          <cell r="J291" t="str">
            <v>Si</v>
          </cell>
          <cell r="K291" t="str">
            <v>No</v>
          </cell>
          <cell r="L291" t="str">
            <v>No</v>
          </cell>
          <cell r="M291" t="str">
            <v>No</v>
          </cell>
          <cell r="N291" t="str">
            <v>Si</v>
          </cell>
          <cell r="O291" t="str">
            <v>Barahona</v>
          </cell>
        </row>
        <row r="292">
          <cell r="A292">
            <v>253</v>
          </cell>
          <cell r="B292" t="str">
            <v>DRBR253</v>
          </cell>
          <cell r="C292" t="str">
            <v>CCN, Santiago</v>
          </cell>
          <cell r="D292" t="str">
            <v>Diebold</v>
          </cell>
          <cell r="E292" t="str">
            <v>Norte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Si</v>
          </cell>
          <cell r="L292" t="str">
            <v>Si</v>
          </cell>
          <cell r="M292" t="str">
            <v>Si</v>
          </cell>
          <cell r="N292" t="str">
            <v>No</v>
          </cell>
          <cell r="O292" t="str">
            <v>Santiago 1</v>
          </cell>
        </row>
        <row r="293">
          <cell r="A293">
            <v>647</v>
          </cell>
          <cell r="B293" t="str">
            <v>DRBR254</v>
          </cell>
          <cell r="C293" t="str">
            <v>Corasaan</v>
          </cell>
          <cell r="D293" t="str">
            <v>NCR</v>
          </cell>
          <cell r="E293" t="str">
            <v>Norte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601</v>
          </cell>
          <cell r="B294" t="str">
            <v>DRBR255</v>
          </cell>
          <cell r="C294" t="str">
            <v>Plaza Haché, Santiago</v>
          </cell>
          <cell r="D294" t="str">
            <v>NCR</v>
          </cell>
          <cell r="E294" t="str">
            <v>Norte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No</v>
          </cell>
          <cell r="O294" t="str">
            <v>Santiago 1</v>
          </cell>
        </row>
        <row r="295">
          <cell r="A295">
            <v>256</v>
          </cell>
          <cell r="B295" t="str">
            <v>DRBR256</v>
          </cell>
          <cell r="C295" t="str">
            <v>Ofic. Licey al Medio</v>
          </cell>
          <cell r="D295" t="str">
            <v>Diebold</v>
          </cell>
          <cell r="E295" t="str">
            <v>Norte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Santiago 1</v>
          </cell>
        </row>
        <row r="296">
          <cell r="A296">
            <v>257</v>
          </cell>
          <cell r="B296" t="str">
            <v>DRBR257</v>
          </cell>
          <cell r="C296" t="str">
            <v>S/M Pola, Santiago</v>
          </cell>
          <cell r="D296" t="str">
            <v>Diebold</v>
          </cell>
          <cell r="E296" t="str">
            <v>Norte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No</v>
          </cell>
          <cell r="O296" t="str">
            <v>Santiago 1</v>
          </cell>
        </row>
        <row r="297">
          <cell r="A297">
            <v>599</v>
          </cell>
          <cell r="B297" t="str">
            <v>DRBR258</v>
          </cell>
          <cell r="C297" t="str">
            <v>Ofic. Plaza Internacional</v>
          </cell>
          <cell r="D297" t="str">
            <v>NCR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No</v>
          </cell>
          <cell r="O297" t="str">
            <v>Santiago 1</v>
          </cell>
        </row>
        <row r="298">
          <cell r="A298">
            <v>259</v>
          </cell>
          <cell r="B298" t="str">
            <v>DRBR259</v>
          </cell>
          <cell r="C298" t="str">
            <v>ATM Senado de República</v>
          </cell>
          <cell r="D298" t="str">
            <v>NCR</v>
          </cell>
          <cell r="E298" t="str">
            <v>Distrito Nacional</v>
          </cell>
          <cell r="F298" t="str">
            <v>NO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No</v>
          </cell>
          <cell r="L298" t="str">
            <v>No</v>
          </cell>
          <cell r="M298" t="str">
            <v>No</v>
          </cell>
          <cell r="N298" t="str">
            <v>Si</v>
          </cell>
          <cell r="O298"/>
        </row>
        <row r="299">
          <cell r="A299">
            <v>633</v>
          </cell>
          <cell r="B299" t="str">
            <v>DRBR260</v>
          </cell>
          <cell r="C299" t="str">
            <v>Autobanco Las Colinas</v>
          </cell>
          <cell r="D299" t="str">
            <v>NCR</v>
          </cell>
          <cell r="E299" t="str">
            <v>Norte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Santiago 2</v>
          </cell>
        </row>
        <row r="300">
          <cell r="A300">
            <v>261</v>
          </cell>
          <cell r="B300" t="str">
            <v>DRBR261</v>
          </cell>
          <cell r="C300" t="str">
            <v>Ofic. Aeropuerto Cibao</v>
          </cell>
          <cell r="D300" t="str">
            <v>Diebold</v>
          </cell>
          <cell r="E300" t="str">
            <v>Norte</v>
          </cell>
          <cell r="F300" t="str">
            <v>NO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Santiago 1</v>
          </cell>
        </row>
        <row r="301">
          <cell r="A301">
            <v>262</v>
          </cell>
          <cell r="B301" t="str">
            <v>DRBR262</v>
          </cell>
          <cell r="C301" t="str">
            <v>Ofic. Obras Públicas</v>
          </cell>
          <cell r="D301" t="str">
            <v>Diebold</v>
          </cell>
          <cell r="E301" t="str">
            <v>Norte</v>
          </cell>
          <cell r="F301" t="str">
            <v>SI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No</v>
          </cell>
          <cell r="L301" t="str">
            <v>No</v>
          </cell>
          <cell r="M301" t="str">
            <v>No</v>
          </cell>
          <cell r="N301" t="str">
            <v>No</v>
          </cell>
          <cell r="O301" t="str">
            <v>Santiago 1</v>
          </cell>
        </row>
        <row r="302">
          <cell r="A302">
            <v>632</v>
          </cell>
          <cell r="B302" t="str">
            <v>DRBR263</v>
          </cell>
          <cell r="C302" t="str">
            <v>Autobanco Gurabo</v>
          </cell>
          <cell r="D302" t="str">
            <v>NCR</v>
          </cell>
          <cell r="E302" t="str">
            <v>Norte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Santiago 1</v>
          </cell>
        </row>
        <row r="303">
          <cell r="A303">
            <v>264</v>
          </cell>
          <cell r="B303" t="str">
            <v>DRBR264</v>
          </cell>
          <cell r="C303" t="str">
            <v>S/M Nacional Av. Independencia</v>
          </cell>
          <cell r="D303" t="str">
            <v>Diebold</v>
          </cell>
          <cell r="E303" t="str">
            <v>Distrito Nacional</v>
          </cell>
          <cell r="F303" t="str">
            <v>SI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No</v>
          </cell>
          <cell r="O303" t="str">
            <v>Grupo 5</v>
          </cell>
        </row>
        <row r="304">
          <cell r="A304">
            <v>750</v>
          </cell>
          <cell r="B304" t="str">
            <v>DRBR265</v>
          </cell>
          <cell r="C304" t="str">
            <v>Oficina Duvergé</v>
          </cell>
          <cell r="D304" t="str">
            <v>NCR</v>
          </cell>
          <cell r="E304" t="str">
            <v>Sur</v>
          </cell>
          <cell r="F304" t="str">
            <v>SI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No</v>
          </cell>
          <cell r="L304" t="str">
            <v>Si</v>
          </cell>
          <cell r="M304" t="str">
            <v>No</v>
          </cell>
          <cell r="N304" t="str">
            <v>Si</v>
          </cell>
          <cell r="O304" t="str">
            <v>Barahona</v>
          </cell>
        </row>
        <row r="305">
          <cell r="A305">
            <v>266</v>
          </cell>
          <cell r="B305" t="str">
            <v>DRBR266</v>
          </cell>
          <cell r="C305" t="str">
            <v>Ofic. Villa Francisca</v>
          </cell>
          <cell r="D305" t="str">
            <v>NCR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No</v>
          </cell>
          <cell r="L305" t="str">
            <v>Si</v>
          </cell>
          <cell r="M305" t="str">
            <v>No</v>
          </cell>
          <cell r="N305" t="str">
            <v>Si</v>
          </cell>
          <cell r="O305" t="str">
            <v>Grupo 7</v>
          </cell>
        </row>
        <row r="306">
          <cell r="A306">
            <v>267</v>
          </cell>
          <cell r="B306" t="str">
            <v>DRBR267</v>
          </cell>
          <cell r="C306" t="str">
            <v>Centro Caja México</v>
          </cell>
          <cell r="D306" t="str">
            <v>NCR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No</v>
          </cell>
          <cell r="N306" t="str">
            <v>Si</v>
          </cell>
          <cell r="O306" t="str">
            <v>Grupo 7</v>
          </cell>
        </row>
        <row r="307">
          <cell r="A307">
            <v>268</v>
          </cell>
          <cell r="B307" t="str">
            <v>DRBR268</v>
          </cell>
          <cell r="C307" t="str">
            <v>Autobanco La Altagracia</v>
          </cell>
          <cell r="D307" t="str">
            <v>NCR</v>
          </cell>
          <cell r="E307" t="str">
            <v>Este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Si</v>
          </cell>
          <cell r="L307" t="str">
            <v>Si</v>
          </cell>
          <cell r="M307" t="str">
            <v>Si</v>
          </cell>
          <cell r="N307" t="str">
            <v>Si</v>
          </cell>
          <cell r="O307" t="str">
            <v>Romana-Higuey</v>
          </cell>
        </row>
        <row r="308">
          <cell r="A308">
            <v>739</v>
          </cell>
          <cell r="B308" t="str">
            <v>DRBR269</v>
          </cell>
          <cell r="C308" t="str">
            <v>ESTACION PEAJE AUT. DUARTE</v>
          </cell>
          <cell r="D308" t="str">
            <v>NCR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6</v>
          </cell>
        </row>
        <row r="309">
          <cell r="A309">
            <v>272</v>
          </cell>
          <cell r="B309" t="str">
            <v>DRBR272</v>
          </cell>
          <cell r="C309" t="str">
            <v>Camara de Diputados</v>
          </cell>
          <cell r="D309" t="str">
            <v>NCR</v>
          </cell>
          <cell r="E309" t="str">
            <v>Distrito Nacional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No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Si</v>
          </cell>
          <cell r="O309" t="str">
            <v>Grupo 2</v>
          </cell>
        </row>
        <row r="310">
          <cell r="A310">
            <v>634</v>
          </cell>
          <cell r="B310" t="str">
            <v>DRBR273</v>
          </cell>
          <cell r="C310" t="str">
            <v>AYUNTAMIENTO LOS LLANOS</v>
          </cell>
          <cell r="D310" t="str">
            <v>Wincor Nixdorf</v>
          </cell>
          <cell r="E310" t="str">
            <v>Este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No</v>
          </cell>
          <cell r="M310" t="str">
            <v>No</v>
          </cell>
          <cell r="N310" t="str">
            <v>Si</v>
          </cell>
          <cell r="O310" t="str">
            <v>San Pedro de Macorís</v>
          </cell>
        </row>
        <row r="311">
          <cell r="A311">
            <v>596</v>
          </cell>
          <cell r="B311" t="str">
            <v>DRBR274</v>
          </cell>
          <cell r="C311" t="str">
            <v>Autobanco Malecon Center</v>
          </cell>
          <cell r="D311" t="str">
            <v>NCR</v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>Grupo 3</v>
          </cell>
        </row>
        <row r="312">
          <cell r="A312">
            <v>275</v>
          </cell>
          <cell r="B312" t="str">
            <v>DRBR275</v>
          </cell>
          <cell r="C312" t="str">
            <v>AUTOBANCO DUARTE SANTIAGO</v>
          </cell>
          <cell r="D312" t="str">
            <v>Diebold</v>
          </cell>
          <cell r="E312" t="str">
            <v>Norte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Si</v>
          </cell>
          <cell r="L312" t="str">
            <v>Si</v>
          </cell>
          <cell r="M312" t="str">
            <v>Si</v>
          </cell>
          <cell r="N312" t="str">
            <v>Si</v>
          </cell>
          <cell r="O312" t="str">
            <v>Santiago 1</v>
          </cell>
        </row>
        <row r="313">
          <cell r="A313">
            <v>276</v>
          </cell>
          <cell r="B313" t="str">
            <v>DRBR276</v>
          </cell>
          <cell r="C313" t="str">
            <v>OFIC. LAS GUARANAS</v>
          </cell>
          <cell r="D313" t="str">
            <v>NCR</v>
          </cell>
          <cell r="E313" t="str">
            <v>Norte</v>
          </cell>
          <cell r="F313" t="str">
            <v>NO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No</v>
          </cell>
          <cell r="L313" t="str">
            <v>Si</v>
          </cell>
          <cell r="M313" t="str">
            <v>No</v>
          </cell>
          <cell r="N313" t="str">
            <v>Si</v>
          </cell>
          <cell r="O313" t="str">
            <v>San Francisco de Macorís</v>
          </cell>
        </row>
        <row r="314">
          <cell r="A314">
            <v>277</v>
          </cell>
          <cell r="B314" t="str">
            <v>DRBR277</v>
          </cell>
          <cell r="C314" t="str">
            <v>OFIC. DUARTE SANTIAGO</v>
          </cell>
          <cell r="D314" t="str">
            <v>Diebold</v>
          </cell>
          <cell r="E314" t="str">
            <v>Norte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Si</v>
          </cell>
          <cell r="O314" t="str">
            <v>Santiago 1</v>
          </cell>
        </row>
        <row r="315">
          <cell r="A315">
            <v>787</v>
          </cell>
          <cell r="B315" t="str">
            <v>DRBR278</v>
          </cell>
          <cell r="C315" t="str">
            <v>Cafetería CTB #2 [Prueba, Certificación Win7]</v>
          </cell>
          <cell r="D315" t="str">
            <v>Diebold</v>
          </cell>
          <cell r="E315" t="str">
            <v>Distrito Nacional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No</v>
          </cell>
          <cell r="L315" t="str">
            <v>No</v>
          </cell>
          <cell r="M315" t="str">
            <v>No</v>
          </cell>
          <cell r="N315" t="str">
            <v>No</v>
          </cell>
          <cell r="O315" t="str">
            <v>Grupo 2</v>
          </cell>
        </row>
        <row r="316">
          <cell r="A316">
            <v>279</v>
          </cell>
          <cell r="B316" t="str">
            <v>DRBR279</v>
          </cell>
          <cell r="C316" t="str">
            <v>DGT #2</v>
          </cell>
          <cell r="D316" t="str">
            <v>NCR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Si</v>
          </cell>
          <cell r="O316" t="str">
            <v>Grupo 2</v>
          </cell>
        </row>
        <row r="317">
          <cell r="A317">
            <v>752</v>
          </cell>
          <cell r="B317" t="str">
            <v>DRBR280</v>
          </cell>
          <cell r="C317" t="str">
            <v>Ofic. Las Carolinas</v>
          </cell>
          <cell r="D317" t="str">
            <v>NCR</v>
          </cell>
          <cell r="E317" t="str">
            <v>Norte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Si</v>
          </cell>
          <cell r="J317" t="str">
            <v>Si</v>
          </cell>
          <cell r="K317" t="str">
            <v>No</v>
          </cell>
          <cell r="L317" t="str">
            <v>Si</v>
          </cell>
          <cell r="M317" t="str">
            <v>No</v>
          </cell>
          <cell r="N317" t="str">
            <v>Si</v>
          </cell>
          <cell r="O317" t="str">
            <v>La Vega</v>
          </cell>
        </row>
        <row r="318">
          <cell r="A318">
            <v>737</v>
          </cell>
          <cell r="B318" t="str">
            <v>DRBR281</v>
          </cell>
          <cell r="C318" t="str">
            <v>OFIC. CABARETE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No</v>
          </cell>
          <cell r="L318" t="str">
            <v>Si</v>
          </cell>
          <cell r="M318" t="str">
            <v>No</v>
          </cell>
          <cell r="N318" t="str">
            <v>Si</v>
          </cell>
          <cell r="O318" t="str">
            <v>Puerto Plata</v>
          </cell>
        </row>
        <row r="319">
          <cell r="A319">
            <v>282</v>
          </cell>
          <cell r="B319" t="str">
            <v>DRBR282</v>
          </cell>
          <cell r="C319" t="str">
            <v>Autobanco Ofic. Nibaje</v>
          </cell>
          <cell r="D319" t="str">
            <v>NCR</v>
          </cell>
          <cell r="E319" t="str">
            <v>Norte</v>
          </cell>
          <cell r="F319" t="str">
            <v>NO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Santiago 2</v>
          </cell>
        </row>
        <row r="320">
          <cell r="A320">
            <v>283</v>
          </cell>
          <cell r="B320" t="str">
            <v>DRBR283</v>
          </cell>
          <cell r="C320" t="str">
            <v>OFIC. NIBAJE</v>
          </cell>
          <cell r="D320" t="str">
            <v>Wincor Nixdorf</v>
          </cell>
          <cell r="E320" t="str">
            <v>Norte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No</v>
          </cell>
          <cell r="L320" t="str">
            <v>Si</v>
          </cell>
          <cell r="M320" t="str">
            <v>No</v>
          </cell>
          <cell r="N320" t="str">
            <v>Si</v>
          </cell>
          <cell r="O320" t="str">
            <v>Santiago 2</v>
          </cell>
        </row>
        <row r="321">
          <cell r="A321">
            <v>528</v>
          </cell>
          <cell r="B321" t="str">
            <v>DRBR284</v>
          </cell>
          <cell r="C321" t="str">
            <v>FERRETERIA OCHOA</v>
          </cell>
          <cell r="D321" t="str">
            <v>Diebold</v>
          </cell>
          <cell r="E321" t="str">
            <v>Norte</v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No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>Santiago 2</v>
          </cell>
        </row>
        <row r="322">
          <cell r="A322">
            <v>285</v>
          </cell>
          <cell r="B322" t="str">
            <v>DRBR285</v>
          </cell>
          <cell r="C322" t="str">
            <v>Ofic. Camino Real</v>
          </cell>
          <cell r="D322" t="str">
            <v>NCR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Puerto Plata</v>
          </cell>
        </row>
        <row r="323">
          <cell r="A323">
            <v>727</v>
          </cell>
          <cell r="B323" t="str">
            <v>DRBR286</v>
          </cell>
          <cell r="C323" t="str">
            <v>ZF Pisano #1</v>
          </cell>
          <cell r="D323" t="str">
            <v>NCR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Santiago 2</v>
          </cell>
        </row>
        <row r="324">
          <cell r="A324">
            <v>743</v>
          </cell>
          <cell r="B324" t="str">
            <v>DRBR287</v>
          </cell>
          <cell r="C324" t="str">
            <v>Ofic. Los Frailes</v>
          </cell>
          <cell r="D324" t="str">
            <v>NCR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No</v>
          </cell>
          <cell r="L324" t="str">
            <v>Si</v>
          </cell>
          <cell r="M324" t="str">
            <v>No</v>
          </cell>
          <cell r="N324" t="str">
            <v>No</v>
          </cell>
          <cell r="O324" t="str">
            <v>Grupo 9</v>
          </cell>
        </row>
        <row r="325">
          <cell r="A325">
            <v>288</v>
          </cell>
          <cell r="B325" t="str">
            <v>DRBR288</v>
          </cell>
          <cell r="C325" t="str">
            <v xml:space="preserve">ATM Oficina Camino Real II (Puerto Plata) </v>
          </cell>
          <cell r="D325"/>
          <cell r="E325" t="str">
            <v>NORTE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744</v>
          </cell>
          <cell r="B326" t="str">
            <v>DRBR289</v>
          </cell>
          <cell r="C326" t="str">
            <v>LA SIRENA AV. VENEZUELA</v>
          </cell>
          <cell r="D326" t="str">
            <v>NCR</v>
          </cell>
          <cell r="E326" t="str">
            <v>Distrito Nacional</v>
          </cell>
          <cell r="F326" t="str">
            <v>SI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7</v>
          </cell>
        </row>
        <row r="327">
          <cell r="A327">
            <v>290</v>
          </cell>
          <cell r="B327" t="str">
            <v>DRBR290</v>
          </cell>
          <cell r="C327" t="str">
            <v>Ofic. San Fco Macorís II</v>
          </cell>
          <cell r="D327" t="str">
            <v>NCR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Si</v>
          </cell>
          <cell r="N327" t="str">
            <v>Si</v>
          </cell>
          <cell r="O327" t="str">
            <v>San Francisco de Macorís</v>
          </cell>
        </row>
        <row r="328">
          <cell r="A328">
            <v>291</v>
          </cell>
          <cell r="B328" t="str">
            <v>DRBR291</v>
          </cell>
          <cell r="C328" t="str">
            <v>Jumbo Las Colinas</v>
          </cell>
          <cell r="D328" t="str">
            <v>NCR</v>
          </cell>
          <cell r="E328" t="str">
            <v>Norte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No</v>
          </cell>
          <cell r="O328" t="str">
            <v>Santiago 2</v>
          </cell>
        </row>
        <row r="329">
          <cell r="A329">
            <v>292</v>
          </cell>
          <cell r="B329" t="str">
            <v>DRBR292</v>
          </cell>
          <cell r="C329" t="str">
            <v>UNP Castañuela</v>
          </cell>
          <cell r="D329" t="str">
            <v>NCR</v>
          </cell>
          <cell r="E329" t="str">
            <v>Norte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No</v>
          </cell>
          <cell r="M329" t="str">
            <v>No</v>
          </cell>
          <cell r="N329" t="str">
            <v>Si</v>
          </cell>
          <cell r="O329" t="str">
            <v>Oficina</v>
          </cell>
        </row>
        <row r="330">
          <cell r="A330">
            <v>293</v>
          </cell>
          <cell r="B330" t="str">
            <v>DRBR293</v>
          </cell>
          <cell r="C330" t="str">
            <v>Hipermercado Nueva Vision</v>
          </cell>
          <cell r="D330" t="str">
            <v>NCR</v>
          </cell>
          <cell r="E330" t="str">
            <v>Este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No</v>
          </cell>
          <cell r="L330" t="str">
            <v>No</v>
          </cell>
          <cell r="M330" t="str">
            <v>No</v>
          </cell>
          <cell r="N330" t="str">
            <v>No</v>
          </cell>
          <cell r="O330" t="str">
            <v>San Pedro de Macorís</v>
          </cell>
        </row>
        <row r="331">
          <cell r="A331">
            <v>294</v>
          </cell>
          <cell r="B331" t="str">
            <v>DRBR294</v>
          </cell>
          <cell r="C331" t="str">
            <v>Plaza Zaglul San Pedro de Macorís #2</v>
          </cell>
          <cell r="D331" t="str">
            <v>NCR</v>
          </cell>
          <cell r="E331" t="str">
            <v>Este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No</v>
          </cell>
          <cell r="L331" t="str">
            <v>No</v>
          </cell>
          <cell r="M331" t="str">
            <v>No</v>
          </cell>
          <cell r="N331" t="str">
            <v>No</v>
          </cell>
          <cell r="O331" t="str">
            <v>San Pedro de Macorís</v>
          </cell>
        </row>
        <row r="332">
          <cell r="A332">
            <v>295</v>
          </cell>
          <cell r="B332" t="str">
            <v>DRBR295</v>
          </cell>
          <cell r="C332" t="str">
            <v>Plaza Zaglul El Seybo</v>
          </cell>
          <cell r="D332" t="str">
            <v>NCR</v>
          </cell>
          <cell r="E332" t="str">
            <v>Este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No</v>
          </cell>
          <cell r="L332" t="str">
            <v>No</v>
          </cell>
          <cell r="M332" t="str">
            <v>No</v>
          </cell>
          <cell r="N332" t="str">
            <v>No</v>
          </cell>
          <cell r="O332" t="str">
            <v>San Pedro de Macorís</v>
          </cell>
        </row>
        <row r="333">
          <cell r="A333">
            <v>296</v>
          </cell>
          <cell r="B333" t="str">
            <v>DRBR296</v>
          </cell>
          <cell r="C333" t="str">
            <v>Estación ECO Petroleo Baní [BANICOMB]</v>
          </cell>
          <cell r="D333" t="str">
            <v>NCR</v>
          </cell>
          <cell r="E333" t="str">
            <v>Sur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No</v>
          </cell>
          <cell r="M333" t="str">
            <v>No</v>
          </cell>
          <cell r="N333" t="str">
            <v>No</v>
          </cell>
          <cell r="O333" t="str">
            <v>Oficina</v>
          </cell>
        </row>
        <row r="334">
          <cell r="A334">
            <v>297</v>
          </cell>
          <cell r="B334" t="str">
            <v>DRBR297</v>
          </cell>
          <cell r="C334" t="str">
            <v>Super Cadena Ocoa</v>
          </cell>
          <cell r="D334" t="str">
            <v>NCR</v>
          </cell>
          <cell r="E334" t="str">
            <v>Sur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No</v>
          </cell>
          <cell r="O334" t="str">
            <v>Oficina</v>
          </cell>
        </row>
        <row r="335">
          <cell r="A335">
            <v>298</v>
          </cell>
          <cell r="B335" t="str">
            <v>DRBR298</v>
          </cell>
          <cell r="C335" t="str">
            <v>S/M Aprezio Engombe</v>
          </cell>
          <cell r="D335" t="str">
            <v>NCR</v>
          </cell>
          <cell r="E335" t="str">
            <v>Distrito Nacional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>Grupo 5</v>
          </cell>
        </row>
        <row r="336">
          <cell r="A336">
            <v>299</v>
          </cell>
          <cell r="B336" t="str">
            <v>DRBR299</v>
          </cell>
          <cell r="C336" t="str">
            <v>S/M Aprezio Cotui</v>
          </cell>
          <cell r="D336" t="str">
            <v>NCR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Oficina</v>
          </cell>
        </row>
        <row r="337">
          <cell r="A337">
            <v>300</v>
          </cell>
          <cell r="B337" t="str">
            <v>DRBR300</v>
          </cell>
          <cell r="C337" t="str">
            <v>S/M Aprezio Guaricano</v>
          </cell>
          <cell r="D337" t="str">
            <v>NCR</v>
          </cell>
          <cell r="E337" t="str">
            <v>Distrito Nacional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Grupo 1</v>
          </cell>
        </row>
        <row r="338">
          <cell r="A338">
            <v>301</v>
          </cell>
          <cell r="B338" t="str">
            <v>DRBR301</v>
          </cell>
          <cell r="C338" t="str">
            <v>Ofic. Alfa &amp; Omega</v>
          </cell>
          <cell r="D338" t="str">
            <v>NCR</v>
          </cell>
          <cell r="E338" t="str">
            <v>Sur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Si</v>
          </cell>
          <cell r="O338" t="str">
            <v>Barahona</v>
          </cell>
        </row>
        <row r="339">
          <cell r="A339">
            <v>302</v>
          </cell>
          <cell r="B339" t="str">
            <v>DRBR302</v>
          </cell>
          <cell r="C339" t="str">
            <v>S/M Aprezio Los Mameyes</v>
          </cell>
          <cell r="D339" t="str">
            <v>NCR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No</v>
          </cell>
          <cell r="O339" t="str">
            <v>Grupo 7</v>
          </cell>
        </row>
        <row r="340">
          <cell r="A340">
            <v>783</v>
          </cell>
          <cell r="B340" t="str">
            <v>DRBR303</v>
          </cell>
          <cell r="C340" t="str">
            <v>Autobanco Alfa &amp; Omega</v>
          </cell>
          <cell r="D340" t="str">
            <v>NCR</v>
          </cell>
          <cell r="E340" t="str">
            <v>Sur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Barahona</v>
          </cell>
        </row>
        <row r="341">
          <cell r="A341">
            <v>304</v>
          </cell>
          <cell r="B341" t="str">
            <v>DRBR304</v>
          </cell>
          <cell r="C341" t="str">
            <v>Multicentro La Sirena Estrella Sadhala</v>
          </cell>
          <cell r="D341" t="str">
            <v>NCR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No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No</v>
          </cell>
          <cell r="O341" t="str">
            <v>Santiago 2</v>
          </cell>
        </row>
        <row r="342">
          <cell r="A342">
            <v>608</v>
          </cell>
          <cell r="B342" t="str">
            <v>DRBR305</v>
          </cell>
          <cell r="C342" t="str">
            <v>OFIC. JUMBO SAN PEDRO</v>
          </cell>
          <cell r="D342" t="str">
            <v>NCR</v>
          </cell>
          <cell r="E342" t="str">
            <v>Este</v>
          </cell>
          <cell r="F342" t="str">
            <v>SI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>San Pedro de Macorís</v>
          </cell>
        </row>
        <row r="343">
          <cell r="A343">
            <v>306</v>
          </cell>
          <cell r="B343" t="str">
            <v>DRBR306</v>
          </cell>
          <cell r="C343" t="str">
            <v>ATM Hospital Dr. Toribio</v>
          </cell>
          <cell r="D343" t="str">
            <v>NCR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/>
          </cell>
        </row>
        <row r="344">
          <cell r="A344">
            <v>307</v>
          </cell>
          <cell r="B344" t="str">
            <v>DRBR307</v>
          </cell>
          <cell r="C344" t="str">
            <v>Autoservicio Oficina Nagua II</v>
          </cell>
          <cell r="D344"/>
          <cell r="E344" t="str">
            <v>Norte</v>
          </cell>
          <cell r="F344" t="str">
            <v>SI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No</v>
          </cell>
          <cell r="M344" t="str">
            <v>No</v>
          </cell>
          <cell r="N344" t="str">
            <v>Si</v>
          </cell>
          <cell r="O344" t="str">
            <v>Nagua</v>
          </cell>
        </row>
        <row r="345">
          <cell r="A345">
            <v>309</v>
          </cell>
          <cell r="B345" t="str">
            <v>DRBR309</v>
          </cell>
          <cell r="C345" t="str">
            <v>ATM Secrets Cap Cana I</v>
          </cell>
          <cell r="D345" t="str">
            <v>NCR</v>
          </cell>
          <cell r="E345" t="str">
            <v>Este</v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310</v>
          </cell>
          <cell r="B346" t="str">
            <v>DRBR310</v>
          </cell>
          <cell r="C346" t="str">
            <v>FARMACIA SAN JUDAS TADEO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Si</v>
          </cell>
          <cell r="O346" t="str">
            <v>Oficina</v>
          </cell>
        </row>
        <row r="347">
          <cell r="A347">
            <v>312</v>
          </cell>
          <cell r="B347" t="str">
            <v>DRBR312</v>
          </cell>
          <cell r="C347" t="str">
            <v>Ofic. Tiradentes #2</v>
          </cell>
          <cell r="D347" t="str">
            <v>NCR</v>
          </cell>
          <cell r="E347" t="str">
            <v>Distrito Nacional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Si</v>
          </cell>
          <cell r="O347" t="str">
            <v>Grupo 8</v>
          </cell>
        </row>
        <row r="348">
          <cell r="A348">
            <v>314</v>
          </cell>
          <cell r="B348" t="str">
            <v>DRBR314</v>
          </cell>
          <cell r="C348" t="str">
            <v>OFICINA CAMBITA GARBITO</v>
          </cell>
          <cell r="D348" t="str">
            <v>NCR</v>
          </cell>
          <cell r="E348" t="str">
            <v>Sur</v>
          </cell>
          <cell r="F348" t="str">
            <v>NO</v>
          </cell>
          <cell r="G348" t="str">
            <v>Si</v>
          </cell>
          <cell r="H348" t="str">
            <v>Si</v>
          </cell>
          <cell r="I348" t="str">
            <v>No</v>
          </cell>
          <cell r="J348" t="str">
            <v>Si</v>
          </cell>
          <cell r="K348" t="str">
            <v>No</v>
          </cell>
          <cell r="L348" t="str">
            <v>Si</v>
          </cell>
          <cell r="M348" t="str">
            <v>No</v>
          </cell>
          <cell r="N348" t="str">
            <v>Si</v>
          </cell>
          <cell r="O348" t="str">
            <v>Oficina</v>
          </cell>
        </row>
        <row r="349">
          <cell r="A349">
            <v>315</v>
          </cell>
          <cell r="B349" t="str">
            <v>DRBR315</v>
          </cell>
          <cell r="C349" t="str">
            <v>Ofic. Estrella Sadhala</v>
          </cell>
          <cell r="D349" t="str">
            <v>NCR</v>
          </cell>
          <cell r="E349" t="str">
            <v>Norte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Santiago 1</v>
          </cell>
        </row>
        <row r="350">
          <cell r="A350">
            <v>597</v>
          </cell>
          <cell r="B350" t="str">
            <v>DRBR316</v>
          </cell>
          <cell r="C350" t="str">
            <v>CTBS SANTIAGO</v>
          </cell>
          <cell r="D350" t="str">
            <v>NCR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Si</v>
          </cell>
          <cell r="O350" t="str">
            <v>Santiago 1</v>
          </cell>
        </row>
        <row r="351">
          <cell r="A351">
            <v>317</v>
          </cell>
          <cell r="B351" t="str">
            <v>DRBR317</v>
          </cell>
          <cell r="C351" t="str">
            <v>Oficina Lope de Vega I</v>
          </cell>
          <cell r="D351" t="str">
            <v>NCR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No</v>
          </cell>
          <cell r="L351" t="str">
            <v>Si</v>
          </cell>
          <cell r="M351" t="str">
            <v>No</v>
          </cell>
          <cell r="N351" t="str">
            <v>Si</v>
          </cell>
          <cell r="O351" t="str">
            <v/>
          </cell>
        </row>
        <row r="352">
          <cell r="A352">
            <v>318</v>
          </cell>
          <cell r="B352" t="str">
            <v>DRBR318</v>
          </cell>
          <cell r="C352" t="str">
            <v>Autoservicio Lope de Vega</v>
          </cell>
          <cell r="D352" t="str">
            <v>NCR</v>
          </cell>
          <cell r="E352" t="str">
            <v/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No</v>
          </cell>
          <cell r="N352" t="str">
            <v>Si</v>
          </cell>
          <cell r="O352" t="str">
            <v>Grupo 8</v>
          </cell>
        </row>
        <row r="353">
          <cell r="A353">
            <v>319</v>
          </cell>
          <cell r="B353" t="str">
            <v>DRBR319</v>
          </cell>
          <cell r="C353" t="str">
            <v>Autobanco Lope de Vega #1</v>
          </cell>
          <cell r="D353" t="str">
            <v/>
          </cell>
          <cell r="E353" t="str">
            <v>Distrito Nacional</v>
          </cell>
          <cell r="F353" t="str">
            <v>NO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/>
          </cell>
        </row>
        <row r="354">
          <cell r="A354">
            <v>320</v>
          </cell>
          <cell r="B354" t="str">
            <v>DRBR320</v>
          </cell>
          <cell r="C354" t="str">
            <v>Hotel Dreams Uvero Alto</v>
          </cell>
          <cell r="D354" t="str">
            <v/>
          </cell>
          <cell r="E354" t="str">
            <v/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/>
          </cell>
        </row>
        <row r="355">
          <cell r="A355">
            <v>321</v>
          </cell>
          <cell r="B355" t="str">
            <v>DRBR321</v>
          </cell>
          <cell r="C355" t="str">
            <v>Ofic. Jimenez Moya I</v>
          </cell>
          <cell r="D355" t="str">
            <v>Wincor Nixdorf</v>
          </cell>
          <cell r="E355" t="str">
            <v>Distrito Nacional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Si</v>
          </cell>
          <cell r="O355" t="str">
            <v>Grupo 2</v>
          </cell>
        </row>
        <row r="356">
          <cell r="A356">
            <v>552</v>
          </cell>
          <cell r="B356" t="str">
            <v>DRBR323</v>
          </cell>
          <cell r="C356" t="str">
            <v>Suprema Corte de Justicia</v>
          </cell>
          <cell r="D356" t="str">
            <v>NCR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No</v>
          </cell>
          <cell r="M356" t="str">
            <v>No</v>
          </cell>
          <cell r="N356" t="str">
            <v>No</v>
          </cell>
          <cell r="O356" t="str">
            <v>Grupo 2</v>
          </cell>
        </row>
        <row r="357">
          <cell r="A357">
            <v>578</v>
          </cell>
          <cell r="B357" t="str">
            <v>DRBR324</v>
          </cell>
          <cell r="C357" t="str">
            <v>Procuraduría G. de La Rep</v>
          </cell>
          <cell r="D357" t="str">
            <v>NCR</v>
          </cell>
          <cell r="E357" t="str">
            <v>Distrito Nacional</v>
          </cell>
          <cell r="F357" t="str">
            <v>NO</v>
          </cell>
          <cell r="G357" t="str">
            <v>Si</v>
          </cell>
          <cell r="H357" t="str">
            <v>No</v>
          </cell>
          <cell r="I357" t="str">
            <v>No</v>
          </cell>
          <cell r="J357" t="str">
            <v>No</v>
          </cell>
          <cell r="K357" t="str">
            <v>No</v>
          </cell>
          <cell r="L357" t="str">
            <v>No</v>
          </cell>
          <cell r="M357" t="str">
            <v>No</v>
          </cell>
          <cell r="N357" t="str">
            <v>No</v>
          </cell>
          <cell r="O357" t="str">
            <v>Grupo 2</v>
          </cell>
        </row>
        <row r="358">
          <cell r="A358">
            <v>325</v>
          </cell>
          <cell r="B358" t="str">
            <v>DRBR325</v>
          </cell>
          <cell r="C358" t="str">
            <v>Casa Edwin</v>
          </cell>
          <cell r="D358" t="str">
            <v>NCR</v>
          </cell>
          <cell r="E358" t="str">
            <v>Distrito Nacional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/>
          </cell>
        </row>
        <row r="359">
          <cell r="A359">
            <v>326</v>
          </cell>
          <cell r="B359" t="str">
            <v>DRBR326</v>
          </cell>
          <cell r="C359" t="str">
            <v>Autoservicio Jimenez Moya</v>
          </cell>
          <cell r="D359" t="str">
            <v>NCR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2</v>
          </cell>
        </row>
        <row r="360">
          <cell r="A360">
            <v>327</v>
          </cell>
          <cell r="B360" t="str">
            <v>DRBR327</v>
          </cell>
          <cell r="C360" t="str">
            <v>SBD NACIONAL 27</v>
          </cell>
          <cell r="D360" t="str">
            <v>Diebold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3</v>
          </cell>
        </row>
        <row r="361">
          <cell r="A361">
            <v>645</v>
          </cell>
          <cell r="B361" t="str">
            <v>DRBR329</v>
          </cell>
          <cell r="C361" t="str">
            <v>SBD CABRERA</v>
          </cell>
          <cell r="D361" t="str">
            <v>NCR</v>
          </cell>
          <cell r="E361" t="str">
            <v>Norte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Si</v>
          </cell>
          <cell r="O361" t="str">
            <v>Nagua</v>
          </cell>
        </row>
        <row r="362">
          <cell r="A362">
            <v>330</v>
          </cell>
          <cell r="B362" t="str">
            <v>DRBR330</v>
          </cell>
          <cell r="C362" t="str">
            <v>Oficina Boulevard</v>
          </cell>
          <cell r="D362" t="str">
            <v>Diebold</v>
          </cell>
          <cell r="E362" t="str">
            <v>Este</v>
          </cell>
          <cell r="F362" t="str">
            <v>SI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Si</v>
          </cell>
          <cell r="L362" t="str">
            <v>Si</v>
          </cell>
          <cell r="M362" t="str">
            <v>Si</v>
          </cell>
          <cell r="N362" t="str">
            <v>Si</v>
          </cell>
          <cell r="O362" t="str">
            <v>Romana-Higuey</v>
          </cell>
        </row>
        <row r="363">
          <cell r="A363">
            <v>331</v>
          </cell>
          <cell r="B363" t="str">
            <v>DRBR331</v>
          </cell>
          <cell r="C363" t="str">
            <v>Ayuntamiento Santo Dgo. Este</v>
          </cell>
          <cell r="D363" t="str">
            <v/>
          </cell>
          <cell r="E363" t="str">
            <v/>
          </cell>
          <cell r="F363" t="str">
            <v>NO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/>
          </cell>
        </row>
        <row r="364">
          <cell r="A364">
            <v>332</v>
          </cell>
          <cell r="B364" t="str">
            <v>DRBR332</v>
          </cell>
          <cell r="C364" t="str">
            <v>Est. Sigma Cotui</v>
          </cell>
          <cell r="D364" t="str">
            <v/>
          </cell>
          <cell r="E364" t="str">
            <v/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No</v>
          </cell>
          <cell r="L364" t="str">
            <v>Si</v>
          </cell>
          <cell r="M364" t="str">
            <v>No</v>
          </cell>
          <cell r="N364" t="str">
            <v>Si</v>
          </cell>
          <cell r="O364" t="str">
            <v/>
          </cell>
        </row>
        <row r="365">
          <cell r="A365">
            <v>333</v>
          </cell>
          <cell r="B365" t="str">
            <v>DRBR333</v>
          </cell>
          <cell r="C365" t="str">
            <v>Ofic. Turey Maimón</v>
          </cell>
          <cell r="D365" t="str">
            <v/>
          </cell>
          <cell r="E365" t="str">
            <v/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/>
          </cell>
        </row>
        <row r="366">
          <cell r="A366">
            <v>334</v>
          </cell>
          <cell r="B366" t="str">
            <v>DRBR334</v>
          </cell>
          <cell r="C366" t="str">
            <v>Of. Salcedo #2</v>
          </cell>
          <cell r="D366" t="str">
            <v/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Oficina</v>
          </cell>
        </row>
        <row r="367">
          <cell r="A367">
            <v>335</v>
          </cell>
          <cell r="B367" t="str">
            <v>DRBR335</v>
          </cell>
          <cell r="C367" t="str">
            <v>Edificio Aster</v>
          </cell>
          <cell r="D367" t="str">
            <v>NCR</v>
          </cell>
          <cell r="E367" t="str">
            <v>Distrito Nacional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Si</v>
          </cell>
          <cell r="L367" t="str">
            <v>Si</v>
          </cell>
          <cell r="M367" t="str">
            <v>Si</v>
          </cell>
          <cell r="N367" t="str">
            <v>No</v>
          </cell>
          <cell r="O367" t="str">
            <v/>
          </cell>
        </row>
        <row r="368">
          <cell r="A368">
            <v>336</v>
          </cell>
          <cell r="B368" t="str">
            <v>DRBR336</v>
          </cell>
          <cell r="C368" t="str">
            <v>ATM Instituto Nacional de Cancer (incart)</v>
          </cell>
          <cell r="D368" t="str">
            <v>NCR</v>
          </cell>
          <cell r="E368" t="str">
            <v>Distrito Nacional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No</v>
          </cell>
          <cell r="M368" t="str">
            <v>No</v>
          </cell>
          <cell r="N368" t="str">
            <v>Si</v>
          </cell>
          <cell r="O368"/>
        </row>
        <row r="369">
          <cell r="A369">
            <v>337</v>
          </cell>
          <cell r="B369" t="str">
            <v>DRBR337</v>
          </cell>
          <cell r="C369" t="str">
            <v>ATM S/M Cooperativa Moca</v>
          </cell>
          <cell r="D369" t="str">
            <v>NCR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/>
          </cell>
        </row>
        <row r="370">
          <cell r="A370">
            <v>338</v>
          </cell>
          <cell r="B370" t="str">
            <v>DRBR338</v>
          </cell>
          <cell r="C370" t="str">
            <v>Aprezio Pantoja</v>
          </cell>
          <cell r="D370" t="str">
            <v>NCR</v>
          </cell>
          <cell r="E370" t="str">
            <v>Distrito Nacional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/>
          </cell>
          <cell r="O370" t="str">
            <v/>
          </cell>
        </row>
        <row r="371">
          <cell r="A371">
            <v>339</v>
          </cell>
          <cell r="B371" t="str">
            <v>DRBR339</v>
          </cell>
          <cell r="C371" t="str">
            <v>S/M Aprezio BaYona</v>
          </cell>
          <cell r="D371" t="str">
            <v>NCR</v>
          </cell>
          <cell r="E371" t="str">
            <v>Distrito Nacional</v>
          </cell>
          <cell r="F371" t="str">
            <v>SI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No</v>
          </cell>
          <cell r="O371" t="str">
            <v>Grupo 5</v>
          </cell>
        </row>
        <row r="372">
          <cell r="A372">
            <v>716</v>
          </cell>
          <cell r="B372" t="str">
            <v>DRBR340</v>
          </cell>
          <cell r="C372" t="str">
            <v>Ofic. Zona Fca. Santiago</v>
          </cell>
          <cell r="D372" t="str">
            <v>NCR</v>
          </cell>
          <cell r="E372" t="str">
            <v>Norte</v>
          </cell>
          <cell r="F372" t="str">
            <v>SI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No</v>
          </cell>
          <cell r="N372" t="str">
            <v>Si</v>
          </cell>
          <cell r="O372" t="str">
            <v>Santiago 2</v>
          </cell>
        </row>
        <row r="373">
          <cell r="A373">
            <v>342</v>
          </cell>
          <cell r="B373" t="str">
            <v>DRBR342</v>
          </cell>
          <cell r="C373" t="str">
            <v>ATM Oficina Obras Públicas AZUA</v>
          </cell>
          <cell r="D373" t="str">
            <v>NCR</v>
          </cell>
          <cell r="E373" t="str">
            <v>Sur</v>
          </cell>
          <cell r="F373" t="str">
            <v>SI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No</v>
          </cell>
          <cell r="L373" t="str">
            <v>No</v>
          </cell>
          <cell r="M373" t="str">
            <v>No</v>
          </cell>
          <cell r="N373" t="str">
            <v>No</v>
          </cell>
          <cell r="O373"/>
        </row>
        <row r="374">
          <cell r="A374">
            <v>345</v>
          </cell>
          <cell r="B374" t="str">
            <v>DRBR345</v>
          </cell>
          <cell r="C374" t="str">
            <v xml:space="preserve">Ofic. Yamasa II </v>
          </cell>
          <cell r="D374"/>
          <cell r="E374" t="str">
            <v>Este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/>
        </row>
        <row r="375">
          <cell r="A375">
            <v>346</v>
          </cell>
          <cell r="B375" t="str">
            <v>DRBR346</v>
          </cell>
          <cell r="C375" t="str">
            <v>ATM Ministerio de Industria y Comercio</v>
          </cell>
          <cell r="D375" t="str">
            <v>NCR</v>
          </cell>
          <cell r="E375" t="str">
            <v>Distrito Nacional</v>
          </cell>
          <cell r="F375"/>
          <cell r="G375" t="str">
            <v>Si</v>
          </cell>
          <cell r="H375" t="str">
            <v>Si</v>
          </cell>
          <cell r="I375" t="str">
            <v>No</v>
          </cell>
          <cell r="J375" t="str">
            <v>Si</v>
          </cell>
          <cell r="K375" t="str">
            <v>No</v>
          </cell>
          <cell r="L375" t="str">
            <v>No</v>
          </cell>
          <cell r="M375" t="str">
            <v>No</v>
          </cell>
          <cell r="N375" t="str">
            <v>No</v>
          </cell>
          <cell r="O375" t="str">
            <v>Grupo 2</v>
          </cell>
        </row>
        <row r="376">
          <cell r="A376">
            <v>347</v>
          </cell>
          <cell r="B376" t="str">
            <v>DRBR347</v>
          </cell>
          <cell r="C376" t="str">
            <v>Oficina Patio de Colombia</v>
          </cell>
          <cell r="D376"/>
          <cell r="E376" t="str">
            <v>Distrito Nacional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/>
          <cell r="O376"/>
        </row>
        <row r="377">
          <cell r="A377">
            <v>349</v>
          </cell>
          <cell r="B377" t="str">
            <v>DRBR349</v>
          </cell>
          <cell r="C377" t="str">
            <v>SENASA</v>
          </cell>
          <cell r="D377"/>
          <cell r="E377" t="str">
            <v>Distrito Nacional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/>
        </row>
        <row r="378">
          <cell r="A378">
            <v>350</v>
          </cell>
          <cell r="B378" t="str">
            <v>DRBR350</v>
          </cell>
          <cell r="C378" t="str">
            <v>Ofic. Villa Tapia</v>
          </cell>
          <cell r="D378" t="str">
            <v>NCR</v>
          </cell>
          <cell r="E378" t="str">
            <v>Norte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No</v>
          </cell>
          <cell r="N378" t="str">
            <v>Si</v>
          </cell>
          <cell r="O378" t="str">
            <v>Oficina</v>
          </cell>
        </row>
        <row r="379">
          <cell r="A379">
            <v>351</v>
          </cell>
          <cell r="B379" t="str">
            <v>DRBR351</v>
          </cell>
          <cell r="C379" t="str">
            <v>S/M Jose Luis Pto. Plata</v>
          </cell>
          <cell r="D379" t="str">
            <v>NCR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Puerto Plata</v>
          </cell>
        </row>
        <row r="380">
          <cell r="A380">
            <v>352</v>
          </cell>
          <cell r="B380" t="str">
            <v>DRBR352</v>
          </cell>
          <cell r="C380" t="str">
            <v>Estacion Shell Square One</v>
          </cell>
          <cell r="D380" t="str">
            <v>NCR</v>
          </cell>
          <cell r="E380" t="str">
            <v>Norte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Santiago 2</v>
          </cell>
        </row>
        <row r="381">
          <cell r="A381">
            <v>353</v>
          </cell>
          <cell r="B381" t="str">
            <v>DRBR353</v>
          </cell>
          <cell r="C381" t="str">
            <v>Estacion Shell Boulevard Juan Dolio</v>
          </cell>
          <cell r="D381" t="str">
            <v>NCR</v>
          </cell>
          <cell r="E381" t="str">
            <v>Este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No</v>
          </cell>
          <cell r="O381" t="str">
            <v>Grupo 9</v>
          </cell>
        </row>
        <row r="382">
          <cell r="A382">
            <v>354</v>
          </cell>
          <cell r="B382" t="str">
            <v>DRBR354</v>
          </cell>
          <cell r="C382" t="str">
            <v>Ofic. Nuñez de Caceres #2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6</v>
          </cell>
        </row>
        <row r="383">
          <cell r="A383">
            <v>355</v>
          </cell>
          <cell r="B383" t="str">
            <v>DRBR355</v>
          </cell>
          <cell r="C383" t="str">
            <v>UNP Metro #2</v>
          </cell>
          <cell r="D383" t="str">
            <v>NCR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356</v>
          </cell>
          <cell r="B384" t="str">
            <v>DRBR356</v>
          </cell>
          <cell r="C384" t="str">
            <v>Estacion SIGMA San Cristobal</v>
          </cell>
          <cell r="D384" t="str">
            <v>NCR</v>
          </cell>
          <cell r="E384" t="str">
            <v>Sur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No</v>
          </cell>
          <cell r="L384" t="str">
            <v>Si</v>
          </cell>
          <cell r="M384" t="str">
            <v>No</v>
          </cell>
          <cell r="N384" t="str">
            <v>Si</v>
          </cell>
          <cell r="O384" t="str">
            <v>Grupo 5</v>
          </cell>
        </row>
        <row r="385">
          <cell r="A385">
            <v>357</v>
          </cell>
          <cell r="B385" t="str">
            <v>DRBR357</v>
          </cell>
          <cell r="C385" t="str">
            <v>Universidad Nacional Evangelica</v>
          </cell>
          <cell r="D385" t="str">
            <v>NCR</v>
          </cell>
          <cell r="E385" t="str">
            <v>Norte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Si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Si</v>
          </cell>
          <cell r="O385" t="str">
            <v>Santiago 1</v>
          </cell>
        </row>
        <row r="386">
          <cell r="A386">
            <v>358</v>
          </cell>
          <cell r="B386" t="str">
            <v>DRBR358</v>
          </cell>
          <cell r="C386" t="str">
            <v>ATM Ayuntamiento Cevico</v>
          </cell>
          <cell r="D386"/>
          <cell r="E386" t="str">
            <v>Norte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Si</v>
          </cell>
          <cell r="O386"/>
        </row>
        <row r="387">
          <cell r="A387">
            <v>359</v>
          </cell>
          <cell r="B387" t="str">
            <v>DRBR359</v>
          </cell>
          <cell r="C387" t="str">
            <v>ATM S/M Bravo Ozama</v>
          </cell>
          <cell r="D387" t="str">
            <v>NCR</v>
          </cell>
          <cell r="E387" t="str">
            <v>Distrito Nacional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/>
          <cell r="O387"/>
        </row>
        <row r="388">
          <cell r="A388">
            <v>360</v>
          </cell>
          <cell r="B388" t="str">
            <v>DRBR360</v>
          </cell>
          <cell r="C388" t="str">
            <v>Ayuntamiento Guayabal</v>
          </cell>
          <cell r="D388" t="str">
            <v>Diebold</v>
          </cell>
          <cell r="E388" t="str">
            <v>Sur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si</v>
          </cell>
          <cell r="O388" t="str">
            <v>Barahona</v>
          </cell>
        </row>
        <row r="389">
          <cell r="A389">
            <v>363</v>
          </cell>
          <cell r="B389" t="str">
            <v>DRBR363</v>
          </cell>
          <cell r="C389" t="str">
            <v>S/M Bravo Villa Mella</v>
          </cell>
          <cell r="D389"/>
          <cell r="E389" t="str">
            <v>Distrito Nacional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/>
        </row>
        <row r="390">
          <cell r="A390">
            <v>364</v>
          </cell>
          <cell r="B390" t="str">
            <v>DRBR364</v>
          </cell>
          <cell r="C390" t="str">
            <v>ATM  TABADOM HOLDING</v>
          </cell>
          <cell r="D390" t="str">
            <v>NCR</v>
          </cell>
          <cell r="E390"/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No</v>
          </cell>
          <cell r="M390" t="str">
            <v>No</v>
          </cell>
          <cell r="N390" t="str">
            <v>Si</v>
          </cell>
          <cell r="O390" t="str">
            <v>Santiago</v>
          </cell>
        </row>
        <row r="391">
          <cell r="A391">
            <v>365</v>
          </cell>
          <cell r="B391" t="str">
            <v>DRBR365</v>
          </cell>
          <cell r="C391" t="str">
            <v>Centro Medico de Diabetes, Obesidad y Endocrinología (CEMDOE)</v>
          </cell>
          <cell r="D391"/>
          <cell r="E391" t="str">
            <v>Distrito Nacional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/>
        </row>
        <row r="392">
          <cell r="A392">
            <v>366</v>
          </cell>
          <cell r="B392" t="str">
            <v>DRBR366</v>
          </cell>
          <cell r="C392" t="str">
            <v>ATM Oficina Boulevard (Higuey) II</v>
          </cell>
          <cell r="D392"/>
          <cell r="E392"/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/>
          <cell r="O392"/>
        </row>
        <row r="393">
          <cell r="A393">
            <v>367</v>
          </cell>
          <cell r="B393" t="str">
            <v xml:space="preserve">DRBR367 </v>
          </cell>
          <cell r="C393" t="str">
            <v>Ayuntamiento El Puerto</v>
          </cell>
          <cell r="D393"/>
          <cell r="E393" t="str">
            <v>Este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/>
        </row>
        <row r="394">
          <cell r="A394">
            <v>368</v>
          </cell>
          <cell r="B394" t="str">
            <v xml:space="preserve">DRBR368 </v>
          </cell>
          <cell r="C394" t="str">
            <v>Ayuntamiento Peralvillo</v>
          </cell>
          <cell r="D394"/>
          <cell r="E394" t="str">
            <v>Este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/>
        </row>
        <row r="395">
          <cell r="A395">
            <v>369</v>
          </cell>
          <cell r="B395" t="str">
            <v xml:space="preserve">DRBR369 </v>
          </cell>
          <cell r="C395" t="str">
            <v>Autoservicio Plaza Lama Aut. Duarte</v>
          </cell>
          <cell r="D395"/>
          <cell r="E395" t="str">
            <v>Distrito Nacional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/>
        </row>
        <row r="396">
          <cell r="A396">
            <v>370</v>
          </cell>
          <cell r="B396" t="str">
            <v>DRBR370</v>
          </cell>
          <cell r="C396" t="str">
            <v>ATM Oficina Cruce de Imbert II (puerto Plata)</v>
          </cell>
          <cell r="D396" t="str">
            <v>Diebold</v>
          </cell>
          <cell r="E396" t="str">
            <v>Norte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/>
          <cell r="O396" t="str">
            <v>Puerto Plata</v>
          </cell>
        </row>
        <row r="397">
          <cell r="A397">
            <v>372</v>
          </cell>
          <cell r="B397" t="str">
            <v>DRBR372</v>
          </cell>
          <cell r="C397" t="str">
            <v>Oficina Sánchez II</v>
          </cell>
          <cell r="D397"/>
          <cell r="E397" t="str">
            <v>Norte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/>
          <cell r="O397"/>
        </row>
        <row r="398">
          <cell r="A398">
            <v>373</v>
          </cell>
          <cell r="B398" t="str">
            <v>DRBR373</v>
          </cell>
          <cell r="C398" t="str">
            <v>S/M Tangui Nagua</v>
          </cell>
          <cell r="D398"/>
          <cell r="E398" t="str">
            <v>Norte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/>
          <cell r="O398"/>
        </row>
        <row r="399">
          <cell r="A399">
            <v>375</v>
          </cell>
          <cell r="B399" t="str">
            <v>DRBR375</v>
          </cell>
          <cell r="C399" t="str">
            <v xml:space="preserve"> Base Naval Las Calderas (BANI)</v>
          </cell>
          <cell r="D399"/>
          <cell r="E399" t="str">
            <v>Sur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/>
        </row>
        <row r="400">
          <cell r="A400">
            <v>377</v>
          </cell>
          <cell r="B400" t="str">
            <v>DRBR377</v>
          </cell>
          <cell r="C400" t="str">
            <v>ATM Estacion del Metro Eduardo Brito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Si</v>
          </cell>
          <cell r="L400" t="str">
            <v>Si</v>
          </cell>
          <cell r="M400" t="str">
            <v>Si</v>
          </cell>
          <cell r="N400" t="str">
            <v>No</v>
          </cell>
          <cell r="O400" t="str">
            <v/>
          </cell>
        </row>
        <row r="401">
          <cell r="A401">
            <v>378</v>
          </cell>
          <cell r="B401" t="str">
            <v>DRBR378</v>
          </cell>
          <cell r="C401" t="str">
            <v>UNP Villa Flores San Juan</v>
          </cell>
          <cell r="D401"/>
          <cell r="E401" t="str">
            <v>Sur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/>
          <cell r="O401"/>
        </row>
        <row r="402">
          <cell r="A402">
            <v>380</v>
          </cell>
          <cell r="B402" t="str">
            <v>DRBR380</v>
          </cell>
          <cell r="C402" t="str">
            <v>Ofic. Navarrete</v>
          </cell>
          <cell r="D402" t="str">
            <v>NCR</v>
          </cell>
          <cell r="E402" t="str">
            <v>Norte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No</v>
          </cell>
          <cell r="L402" t="str">
            <v>Si</v>
          </cell>
          <cell r="M402" t="str">
            <v>No</v>
          </cell>
          <cell r="N402" t="str">
            <v>Si</v>
          </cell>
          <cell r="O402" t="str">
            <v>Oficina</v>
          </cell>
        </row>
        <row r="403">
          <cell r="A403">
            <v>382</v>
          </cell>
          <cell r="B403" t="str">
            <v xml:space="preserve">DRBR382 </v>
          </cell>
          <cell r="C403" t="str">
            <v>Estación del Metro Maria Montes</v>
          </cell>
          <cell r="D403"/>
          <cell r="E403" t="str">
            <v>Distrito Nacional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/>
          <cell r="O403"/>
        </row>
        <row r="404">
          <cell r="A404">
            <v>383</v>
          </cell>
          <cell r="B404" t="str">
            <v>DRBR383</v>
          </cell>
          <cell r="C404" t="str">
            <v>S/M Daniel Dajabón</v>
          </cell>
          <cell r="D404"/>
          <cell r="E404" t="str">
            <v>Norte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/>
          <cell r="O404"/>
        </row>
        <row r="405">
          <cell r="A405">
            <v>384</v>
          </cell>
          <cell r="B405" t="str">
            <v>DRBR384</v>
          </cell>
          <cell r="C405" t="str">
            <v>Sótano Torre Banreservas (Reserva Zona Metro)</v>
          </cell>
          <cell r="D405"/>
          <cell r="E405" t="str">
            <v>Distrito Nacional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/>
        </row>
        <row r="406">
          <cell r="A406">
            <v>385</v>
          </cell>
          <cell r="B406" t="str">
            <v>DRBR385</v>
          </cell>
          <cell r="C406" t="str">
            <v>OFIC. PLAZA VERON I</v>
          </cell>
          <cell r="D406" t="str">
            <v>NCR</v>
          </cell>
          <cell r="E406" t="str">
            <v>Este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Si</v>
          </cell>
          <cell r="O406" t="str">
            <v>Romana-Higuey</v>
          </cell>
        </row>
        <row r="407">
          <cell r="A407">
            <v>386</v>
          </cell>
          <cell r="B407" t="str">
            <v>DRBR386</v>
          </cell>
          <cell r="C407" t="str">
            <v>OFIC. PLAZA VERON II</v>
          </cell>
          <cell r="D407" t="str">
            <v>NCR</v>
          </cell>
          <cell r="E407" t="str">
            <v>Este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No</v>
          </cell>
          <cell r="L407" t="str">
            <v>Si</v>
          </cell>
          <cell r="M407" t="str">
            <v>No</v>
          </cell>
          <cell r="N407" t="str">
            <v>Si</v>
          </cell>
          <cell r="O407" t="str">
            <v>Romana-Higuey</v>
          </cell>
        </row>
        <row r="408">
          <cell r="A408">
            <v>387</v>
          </cell>
          <cell r="B408" t="str">
            <v>DRBR387</v>
          </cell>
          <cell r="C408" t="str">
            <v>S/M La Cadena San Vicente</v>
          </cell>
          <cell r="D408" t="str">
            <v>Wincor Nixdorf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4</v>
          </cell>
        </row>
        <row r="409">
          <cell r="A409">
            <v>388</v>
          </cell>
          <cell r="B409" t="str">
            <v>DRBR388</v>
          </cell>
          <cell r="C409" t="str">
            <v>LA SIRENA PUERTO PLATA</v>
          </cell>
          <cell r="D409" t="str">
            <v>Wincor Nixdorf</v>
          </cell>
          <cell r="E409" t="str">
            <v>Norte</v>
          </cell>
          <cell r="F409" t="str">
            <v>NO</v>
          </cell>
          <cell r="G409" t="str">
            <v>Si</v>
          </cell>
          <cell r="H409" t="str">
            <v>Si</v>
          </cell>
          <cell r="I409" t="str">
            <v>No</v>
          </cell>
          <cell r="J409" t="str">
            <v>Si</v>
          </cell>
          <cell r="K409" t="str">
            <v>Si</v>
          </cell>
          <cell r="L409" t="str">
            <v>Si</v>
          </cell>
          <cell r="M409" t="str">
            <v>Si</v>
          </cell>
          <cell r="N409" t="str">
            <v>No</v>
          </cell>
          <cell r="O409" t="str">
            <v>Puerto Plata</v>
          </cell>
        </row>
        <row r="410">
          <cell r="A410">
            <v>389</v>
          </cell>
          <cell r="B410" t="str">
            <v>DRBR389</v>
          </cell>
          <cell r="C410" t="str">
            <v>HOTEL PRINCESS</v>
          </cell>
          <cell r="D410" t="str">
            <v>Diebold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Grupo 2</v>
          </cell>
        </row>
        <row r="411">
          <cell r="A411">
            <v>390</v>
          </cell>
          <cell r="B411" t="str">
            <v>DRBR390</v>
          </cell>
          <cell r="C411" t="str">
            <v>Ofic. Boca Chica #2</v>
          </cell>
          <cell r="D411" t="str">
            <v>Wincor Nixdorf</v>
          </cell>
          <cell r="E411" t="str">
            <v>Este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No</v>
          </cell>
          <cell r="L411" t="str">
            <v>Si</v>
          </cell>
          <cell r="M411" t="str">
            <v>No</v>
          </cell>
          <cell r="N411" t="str">
            <v>Si</v>
          </cell>
          <cell r="O411" t="str">
            <v>Oficina</v>
          </cell>
        </row>
        <row r="412">
          <cell r="A412">
            <v>391</v>
          </cell>
          <cell r="B412" t="str">
            <v>DRBR391</v>
          </cell>
          <cell r="C412" t="str">
            <v>JUMBO LUPERON</v>
          </cell>
          <cell r="D412" t="str">
            <v>Wincor Nixdorf</v>
          </cell>
          <cell r="E412" t="str">
            <v>Distrito Nacional</v>
          </cell>
          <cell r="F412" t="str">
            <v>NO</v>
          </cell>
          <cell r="G412" t="str">
            <v>Si</v>
          </cell>
          <cell r="H412" t="str">
            <v>Si</v>
          </cell>
          <cell r="I412" t="str">
            <v>No</v>
          </cell>
          <cell r="J412" t="str">
            <v>Si</v>
          </cell>
          <cell r="K412" t="str">
            <v>Si</v>
          </cell>
          <cell r="L412" t="str">
            <v>Si</v>
          </cell>
          <cell r="M412" t="str">
            <v>Si</v>
          </cell>
          <cell r="N412" t="str">
            <v>No</v>
          </cell>
          <cell r="O412" t="str">
            <v>Grupo 6</v>
          </cell>
        </row>
        <row r="413">
          <cell r="A413">
            <v>392</v>
          </cell>
          <cell r="B413" t="str">
            <v>DRBR392</v>
          </cell>
          <cell r="C413" t="str">
            <v>Ofic. San Juan De La Maguana #2</v>
          </cell>
          <cell r="D413" t="str">
            <v>Wincor Nixdorf</v>
          </cell>
          <cell r="E413" t="str">
            <v>Sur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No</v>
          </cell>
          <cell r="L413" t="str">
            <v>Si</v>
          </cell>
          <cell r="M413" t="str">
            <v>No</v>
          </cell>
          <cell r="N413" t="str">
            <v>Si</v>
          </cell>
          <cell r="O413" t="str">
            <v>Oficina</v>
          </cell>
        </row>
        <row r="414">
          <cell r="A414">
            <v>722</v>
          </cell>
          <cell r="B414" t="str">
            <v>DRBR393</v>
          </cell>
          <cell r="C414" t="str">
            <v>OFIC. CHARLE DE GAULLE III</v>
          </cell>
          <cell r="D414" t="str">
            <v>NCR</v>
          </cell>
          <cell r="E414" t="str">
            <v>Distrito Nacional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4</v>
          </cell>
        </row>
        <row r="415">
          <cell r="A415">
            <v>394</v>
          </cell>
          <cell r="B415" t="str">
            <v>DRBR394</v>
          </cell>
          <cell r="C415" t="str">
            <v>MULTICENTRO SIRENA LUPERON</v>
          </cell>
          <cell r="D415" t="str">
            <v>Wincor Nixdorf</v>
          </cell>
          <cell r="E415" t="str">
            <v>Distrito Nacional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6</v>
          </cell>
        </row>
        <row r="416">
          <cell r="A416">
            <v>395</v>
          </cell>
          <cell r="B416" t="str">
            <v>DRBR395</v>
          </cell>
          <cell r="C416" t="str">
            <v>Ofic. Sabana Iglesia</v>
          </cell>
          <cell r="D416" t="str">
            <v>NCR</v>
          </cell>
          <cell r="E416" t="str">
            <v>Norte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Si</v>
          </cell>
          <cell r="M416" t="str">
            <v>No</v>
          </cell>
          <cell r="N416" t="str">
            <v>Si</v>
          </cell>
          <cell r="O416" t="str">
            <v>Oficina</v>
          </cell>
        </row>
        <row r="417">
          <cell r="A417">
            <v>396</v>
          </cell>
          <cell r="B417" t="str">
            <v>DRBR396</v>
          </cell>
          <cell r="C417" t="str">
            <v>OFIC. PLAZA ULLOA</v>
          </cell>
          <cell r="D417" t="str">
            <v>Wincor Nixdorf</v>
          </cell>
          <cell r="E417" t="str">
            <v>Norte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No</v>
          </cell>
          <cell r="L417" t="str">
            <v>No</v>
          </cell>
          <cell r="M417" t="str">
            <v>No</v>
          </cell>
          <cell r="N417" t="str">
            <v>Si</v>
          </cell>
          <cell r="O417" t="str">
            <v>Santiago 2</v>
          </cell>
        </row>
        <row r="418">
          <cell r="A418">
            <v>397</v>
          </cell>
          <cell r="B418" t="str">
            <v>DRBR397</v>
          </cell>
          <cell r="C418" t="str">
            <v>AUTOBANCO SAN FCO. MACORIS</v>
          </cell>
          <cell r="D418" t="str">
            <v>Diebold</v>
          </cell>
          <cell r="E418" t="str">
            <v>Norte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Si</v>
          </cell>
          <cell r="O418" t="str">
            <v>San Francisco de Macorís</v>
          </cell>
        </row>
        <row r="419">
          <cell r="A419">
            <v>399</v>
          </cell>
          <cell r="B419" t="str">
            <v>DRBR399</v>
          </cell>
          <cell r="C419" t="str">
            <v>Ofic. La Romana #2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Romana-Higuey</v>
          </cell>
        </row>
        <row r="420">
          <cell r="A420">
            <v>604</v>
          </cell>
          <cell r="B420" t="str">
            <v>DRBR401</v>
          </cell>
          <cell r="C420" t="str">
            <v>Ofic. Estancia Nueva</v>
          </cell>
          <cell r="D420" t="str">
            <v>NCR</v>
          </cell>
          <cell r="E420" t="str">
            <v>Norte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Si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Si</v>
          </cell>
          <cell r="O420" t="str">
            <v>La Vega</v>
          </cell>
        </row>
        <row r="421">
          <cell r="A421">
            <v>402</v>
          </cell>
          <cell r="B421" t="str">
            <v>DRBR402</v>
          </cell>
          <cell r="C421" t="str">
            <v>LA SIRENA LA VEGA</v>
          </cell>
          <cell r="D421" t="str">
            <v>Wincor Nixdorf</v>
          </cell>
          <cell r="E421" t="str">
            <v>Norte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Si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La Vega</v>
          </cell>
        </row>
        <row r="422">
          <cell r="A422">
            <v>403</v>
          </cell>
          <cell r="B422" t="str">
            <v>DRBR403</v>
          </cell>
          <cell r="C422" t="str">
            <v>OFIC. VICENTE NOBLE</v>
          </cell>
          <cell r="D422" t="str">
            <v>NCR</v>
          </cell>
          <cell r="E422" t="str">
            <v>Sur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No</v>
          </cell>
          <cell r="L422" t="str">
            <v>Si</v>
          </cell>
          <cell r="M422" t="str">
            <v>No</v>
          </cell>
          <cell r="N422" t="str">
            <v>Si</v>
          </cell>
          <cell r="O422" t="str">
            <v>Barahona</v>
          </cell>
        </row>
        <row r="423">
          <cell r="A423">
            <v>584</v>
          </cell>
          <cell r="B423" t="str">
            <v>DRBR404</v>
          </cell>
          <cell r="C423" t="str">
            <v>Ofic. San Cristobal</v>
          </cell>
          <cell r="D423" t="str">
            <v>NCR</v>
          </cell>
          <cell r="E423" t="str">
            <v>Sur</v>
          </cell>
          <cell r="F423" t="str">
            <v>SI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405</v>
          </cell>
          <cell r="B424" t="str">
            <v>DRBR405</v>
          </cell>
          <cell r="C424" t="str">
            <v>SBD Loma de Cabrera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No</v>
          </cell>
          <cell r="L424" t="str">
            <v>Si</v>
          </cell>
          <cell r="M424" t="str">
            <v>No</v>
          </cell>
          <cell r="N424" t="str">
            <v>Si</v>
          </cell>
          <cell r="O424" t="str">
            <v>Oficina</v>
          </cell>
        </row>
        <row r="425">
          <cell r="A425">
            <v>406</v>
          </cell>
          <cell r="B425" t="str">
            <v>DRBR406</v>
          </cell>
          <cell r="C425" t="str">
            <v>PLAZA LAMA MAXIMO GOMEZ</v>
          </cell>
          <cell r="D425" t="str">
            <v>Wincor Nixdorf</v>
          </cell>
          <cell r="E425" t="str">
            <v>Distrito Nacional</v>
          </cell>
          <cell r="F425" t="str">
            <v>SI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Si</v>
          </cell>
          <cell r="M425" t="str">
            <v>No</v>
          </cell>
          <cell r="N425" t="str">
            <v>No</v>
          </cell>
          <cell r="O425" t="str">
            <v>Grupo 1</v>
          </cell>
        </row>
        <row r="426">
          <cell r="A426">
            <v>407</v>
          </cell>
          <cell r="B426" t="str">
            <v>DRBR407</v>
          </cell>
          <cell r="C426" t="str">
            <v>La Sirena Villa Mella</v>
          </cell>
          <cell r="D426" t="str">
            <v>Wincor Nixdorf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408</v>
          </cell>
          <cell r="B427" t="str">
            <v>DRBR408</v>
          </cell>
          <cell r="C427" t="str">
            <v>Autobanco Palmas Herreras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6</v>
          </cell>
        </row>
        <row r="428">
          <cell r="A428">
            <v>409</v>
          </cell>
          <cell r="B428" t="str">
            <v>DRBR409</v>
          </cell>
          <cell r="C428" t="str">
            <v>OFIC. PALMAS HERRERA I</v>
          </cell>
          <cell r="D428" t="str">
            <v>Wincor Nixdorf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Si</v>
          </cell>
          <cell r="O428" t="str">
            <v>Grupo 6</v>
          </cell>
        </row>
        <row r="429">
          <cell r="A429">
            <v>410</v>
          </cell>
          <cell r="B429" t="str">
            <v>DRBR410</v>
          </cell>
          <cell r="C429" t="str">
            <v>OFIC. PALMAS HERRERA II</v>
          </cell>
          <cell r="D429" t="str">
            <v>Wincor Nixdorf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Si</v>
          </cell>
          <cell r="O429" t="str">
            <v>Grupo 6</v>
          </cell>
        </row>
        <row r="430">
          <cell r="A430">
            <v>411</v>
          </cell>
          <cell r="B430" t="str">
            <v>DRBR411</v>
          </cell>
          <cell r="C430" t="str">
            <v>UNP Piedra Blanca</v>
          </cell>
          <cell r="D430" t="str">
            <v>Diebold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No</v>
          </cell>
          <cell r="L430" t="str">
            <v>Si</v>
          </cell>
          <cell r="M430" t="str">
            <v>No</v>
          </cell>
          <cell r="N430" t="str">
            <v>Si</v>
          </cell>
          <cell r="O430" t="str">
            <v>Oficina</v>
          </cell>
        </row>
        <row r="431">
          <cell r="A431">
            <v>413</v>
          </cell>
          <cell r="B431" t="str">
            <v>DRBR413</v>
          </cell>
          <cell r="C431" t="str">
            <v>OFIC. LAS GALERAS</v>
          </cell>
          <cell r="D431" t="str">
            <v>Wincor Nixdorf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Si</v>
          </cell>
          <cell r="O431" t="str">
            <v>Oficina</v>
          </cell>
        </row>
        <row r="432">
          <cell r="A432">
            <v>414</v>
          </cell>
          <cell r="B432" t="str">
            <v>DRBR414</v>
          </cell>
          <cell r="C432" t="str">
            <v>Ofic. Villa Francisca #2</v>
          </cell>
          <cell r="D432" t="str">
            <v>NCR</v>
          </cell>
          <cell r="E432" t="str">
            <v>Distrito Nacional</v>
          </cell>
          <cell r="F432" t="str">
            <v>SI</v>
          </cell>
          <cell r="G432" t="str">
            <v>Si</v>
          </cell>
          <cell r="H432" t="str">
            <v>Si</v>
          </cell>
          <cell r="I432" t="str">
            <v>No</v>
          </cell>
          <cell r="J432" t="str">
            <v>Si</v>
          </cell>
          <cell r="K432" t="str">
            <v>No</v>
          </cell>
          <cell r="L432" t="str">
            <v>Si</v>
          </cell>
          <cell r="M432" t="str">
            <v>No</v>
          </cell>
          <cell r="N432" t="str">
            <v>Si</v>
          </cell>
          <cell r="O432" t="str">
            <v>Grupo 7</v>
          </cell>
        </row>
        <row r="433">
          <cell r="A433">
            <v>415</v>
          </cell>
          <cell r="B433" t="str">
            <v>DRBR415</v>
          </cell>
          <cell r="C433" t="str">
            <v>Autobanco San Martín I</v>
          </cell>
          <cell r="D433" t="str">
            <v>NCR</v>
          </cell>
          <cell r="E433" t="str">
            <v>Distrito Nacional</v>
          </cell>
          <cell r="F433" t="str">
            <v>NO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Grupo 1</v>
          </cell>
        </row>
        <row r="434">
          <cell r="A434">
            <v>416</v>
          </cell>
          <cell r="B434" t="str">
            <v>DRBR416</v>
          </cell>
          <cell r="C434" t="str">
            <v>Autobanco San Martin II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Si</v>
          </cell>
          <cell r="L434" t="str">
            <v>Si</v>
          </cell>
          <cell r="M434" t="str">
            <v>Si</v>
          </cell>
          <cell r="N434" t="str">
            <v>Si</v>
          </cell>
          <cell r="O434" t="str">
            <v>Grupo 1</v>
          </cell>
        </row>
        <row r="435">
          <cell r="A435">
            <v>631</v>
          </cell>
          <cell r="B435" t="str">
            <v>DRBR417</v>
          </cell>
          <cell r="C435" t="str">
            <v>ASOCODEQUI, QUISQUEYA</v>
          </cell>
          <cell r="D435" t="str">
            <v>NCR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No</v>
          </cell>
          <cell r="O435" t="str">
            <v>San Pedro de Macorís</v>
          </cell>
        </row>
        <row r="436">
          <cell r="A436">
            <v>615</v>
          </cell>
          <cell r="B436" t="str">
            <v>DRBR418</v>
          </cell>
          <cell r="C436" t="str">
            <v>ESTACION SUNIX CABRAL</v>
          </cell>
          <cell r="D436" t="str">
            <v>NCR</v>
          </cell>
          <cell r="E436" t="str">
            <v>Sur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Barahona</v>
          </cell>
        </row>
        <row r="437">
          <cell r="A437">
            <v>719</v>
          </cell>
          <cell r="B437" t="str">
            <v>DRBR419</v>
          </cell>
          <cell r="C437" t="str">
            <v>AYUNTAMIENTO SAN LUIS</v>
          </cell>
          <cell r="D437" t="str">
            <v>NCR</v>
          </cell>
          <cell r="E437" t="str">
            <v>Distrito Nacional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Si</v>
          </cell>
          <cell r="O437" t="str">
            <v>Grupo 4</v>
          </cell>
        </row>
        <row r="438">
          <cell r="A438">
            <v>420</v>
          </cell>
          <cell r="B438" t="str">
            <v>DRBR420</v>
          </cell>
          <cell r="C438" t="str">
            <v>DGII Av. Lincoln</v>
          </cell>
          <cell r="D438" t="str">
            <v>Wincor Nixdorf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Si</v>
          </cell>
          <cell r="L438" t="str">
            <v>Si</v>
          </cell>
          <cell r="M438" t="str">
            <v>Si</v>
          </cell>
          <cell r="N438" t="str">
            <v>Si</v>
          </cell>
          <cell r="O438" t="str">
            <v>Grupo 8</v>
          </cell>
        </row>
        <row r="439">
          <cell r="A439">
            <v>421</v>
          </cell>
          <cell r="B439" t="str">
            <v>DRBR421</v>
          </cell>
          <cell r="C439" t="str">
            <v>ESTACION SERV. ARRYO HONDO</v>
          </cell>
          <cell r="D439" t="str">
            <v>Wincor Nixdorf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1</v>
          </cell>
        </row>
        <row r="440">
          <cell r="A440">
            <v>422</v>
          </cell>
          <cell r="B440" t="str">
            <v>DRBR422</v>
          </cell>
          <cell r="C440" t="str">
            <v>S/M OLE MANOGUAYABO</v>
          </cell>
          <cell r="D440" t="str">
            <v>Wincor Nixdorf</v>
          </cell>
          <cell r="E440" t="str">
            <v>Distrito Nacional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Grupo 6</v>
          </cell>
        </row>
        <row r="441">
          <cell r="A441">
            <v>423</v>
          </cell>
          <cell r="B441" t="str">
            <v>DRBR423</v>
          </cell>
          <cell r="C441" t="str">
            <v>FARMACIA MARIELLY</v>
          </cell>
          <cell r="D441" t="str">
            <v>Wincor Nixdorf</v>
          </cell>
          <cell r="E441" t="str">
            <v>Distrito Nacional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Grupo 1</v>
          </cell>
        </row>
        <row r="442">
          <cell r="A442">
            <v>424</v>
          </cell>
          <cell r="B442" t="str">
            <v>DRBR424</v>
          </cell>
          <cell r="C442" t="str">
            <v>OFIC. JUMBO LUPERON I</v>
          </cell>
          <cell r="D442" t="str">
            <v>Wincor Nixdorf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Si</v>
          </cell>
          <cell r="M442" t="str">
            <v>Si</v>
          </cell>
          <cell r="N442" t="str">
            <v>No</v>
          </cell>
          <cell r="O442" t="str">
            <v>Grupo 6</v>
          </cell>
        </row>
        <row r="443">
          <cell r="A443">
            <v>425</v>
          </cell>
          <cell r="B443" t="str">
            <v>DRBR425</v>
          </cell>
          <cell r="C443" t="str">
            <v>OFIC. JUMBO LUPERON II</v>
          </cell>
          <cell r="D443" t="str">
            <v>Wincor Nixdorf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No</v>
          </cell>
          <cell r="L443" t="str">
            <v>Si</v>
          </cell>
          <cell r="M443" t="str">
            <v>Si</v>
          </cell>
          <cell r="N443" t="str">
            <v>No</v>
          </cell>
          <cell r="O443" t="str">
            <v>Grupo 6</v>
          </cell>
        </row>
        <row r="444">
          <cell r="A444">
            <v>581</v>
          </cell>
          <cell r="B444" t="str">
            <v>DRBR426</v>
          </cell>
          <cell r="C444" t="str">
            <v>BNV II</v>
          </cell>
          <cell r="D444" t="str">
            <v>NCR</v>
          </cell>
          <cell r="E444" t="str">
            <v>Distrito Nacional</v>
          </cell>
          <cell r="F444" t="str">
            <v/>
          </cell>
          <cell r="G444" t="str">
            <v>No</v>
          </cell>
          <cell r="H444" t="str">
            <v>No</v>
          </cell>
          <cell r="I444" t="str">
            <v>No</v>
          </cell>
          <cell r="J444" t="str">
            <v>No</v>
          </cell>
          <cell r="K444" t="str">
            <v>No</v>
          </cell>
          <cell r="L444" t="str">
            <v>No</v>
          </cell>
          <cell r="M444" t="str">
            <v>No</v>
          </cell>
          <cell r="N444" t="str">
            <v>No</v>
          </cell>
          <cell r="O444" t="str">
            <v>Grupo 8</v>
          </cell>
        </row>
        <row r="445">
          <cell r="A445">
            <v>427</v>
          </cell>
          <cell r="B445" t="str">
            <v>DRBR427</v>
          </cell>
          <cell r="C445" t="str">
            <v>Almacenes Iberia, Hato Mayor</v>
          </cell>
          <cell r="D445" t="str">
            <v>Wincor Nixdorf</v>
          </cell>
          <cell r="E445" t="str">
            <v>Este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Si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Si</v>
          </cell>
          <cell r="N445" t="str">
            <v>No</v>
          </cell>
          <cell r="O445" t="str">
            <v>San Pedro de Macorís</v>
          </cell>
        </row>
        <row r="446">
          <cell r="A446">
            <v>428</v>
          </cell>
          <cell r="B446" t="str">
            <v>DRBR428</v>
          </cell>
          <cell r="C446" t="str">
            <v>ACROPOLIS CENTER</v>
          </cell>
          <cell r="D446" t="str">
            <v>Diebold</v>
          </cell>
          <cell r="E446" t="str">
            <v>Distrito Nacional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2</v>
          </cell>
        </row>
        <row r="447">
          <cell r="A447">
            <v>429</v>
          </cell>
          <cell r="B447" t="str">
            <v>DRBR429</v>
          </cell>
          <cell r="C447" t="str">
            <v>OFIC. JUMBO LA ROMANA</v>
          </cell>
          <cell r="D447" t="str">
            <v>Diebold</v>
          </cell>
          <cell r="E447" t="str">
            <v>Este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No</v>
          </cell>
          <cell r="N447" t="str">
            <v>No</v>
          </cell>
          <cell r="O447" t="str">
            <v>Romana-Higuey</v>
          </cell>
        </row>
        <row r="448">
          <cell r="A448">
            <v>583</v>
          </cell>
          <cell r="B448" t="str">
            <v>DRBR431</v>
          </cell>
          <cell r="C448" t="str">
            <v>MINISTERIO DE LA FFAA I</v>
          </cell>
          <cell r="D448" t="str">
            <v>NCR</v>
          </cell>
          <cell r="E448" t="str">
            <v>Distrito Nacional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432</v>
          </cell>
          <cell r="B449" t="str">
            <v>DRBR432</v>
          </cell>
          <cell r="C449" t="str">
            <v>Ofic. Puerto Plata #2</v>
          </cell>
          <cell r="D449" t="str">
            <v>NCR</v>
          </cell>
          <cell r="E449" t="str">
            <v>Norte</v>
          </cell>
          <cell r="F449" t="str">
            <v>SI</v>
          </cell>
          <cell r="G449" t="str">
            <v>Si</v>
          </cell>
          <cell r="H449" t="str">
            <v>Si</v>
          </cell>
          <cell r="I449" t="str">
            <v>Si</v>
          </cell>
          <cell r="J449" t="str">
            <v>Si</v>
          </cell>
          <cell r="K449" t="str">
            <v>No</v>
          </cell>
          <cell r="L449" t="str">
            <v>Si</v>
          </cell>
          <cell r="M449" t="str">
            <v>No</v>
          </cell>
          <cell r="N449" t="str">
            <v>Si</v>
          </cell>
          <cell r="O449" t="str">
            <v>Puerto Plata</v>
          </cell>
        </row>
        <row r="450">
          <cell r="A450">
            <v>433</v>
          </cell>
          <cell r="B450" t="str">
            <v>DRBR433</v>
          </cell>
          <cell r="C450" t="str">
            <v>CENTRO COMERC. LAS CANAS</v>
          </cell>
          <cell r="D450" t="str">
            <v>Diebold</v>
          </cell>
          <cell r="E450" t="str">
            <v>Este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Romana-Higuey</v>
          </cell>
        </row>
        <row r="451">
          <cell r="A451">
            <v>434</v>
          </cell>
          <cell r="B451" t="str">
            <v>DRBR434</v>
          </cell>
          <cell r="C451" t="str">
            <v>EGEHID</v>
          </cell>
          <cell r="D451" t="str">
            <v>Wincor Nixdorf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Si</v>
          </cell>
          <cell r="M451" t="str">
            <v>No</v>
          </cell>
          <cell r="N451" t="str">
            <v>Si</v>
          </cell>
          <cell r="O451" t="str">
            <v>Grupo 2</v>
          </cell>
        </row>
        <row r="452">
          <cell r="A452">
            <v>435</v>
          </cell>
          <cell r="B452" t="str">
            <v>DRBR435</v>
          </cell>
          <cell r="C452" t="str">
            <v>Autobanco Torre BRRD I</v>
          </cell>
          <cell r="D452" t="str">
            <v>NCR</v>
          </cell>
          <cell r="E452" t="str">
            <v>Distrito Nacional</v>
          </cell>
          <cell r="F452" t="str">
            <v>SI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2</v>
          </cell>
        </row>
        <row r="453">
          <cell r="A453">
            <v>436</v>
          </cell>
          <cell r="B453" t="str">
            <v>DRBR436</v>
          </cell>
          <cell r="C453" t="str">
            <v>Autobanco Torre BRRD II</v>
          </cell>
          <cell r="D453" t="str">
            <v>NCR</v>
          </cell>
          <cell r="E453" t="str">
            <v>Distrito Nacional</v>
          </cell>
          <cell r="F453" t="str">
            <v>SI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Grupo 2</v>
          </cell>
        </row>
        <row r="454">
          <cell r="A454">
            <v>437</v>
          </cell>
          <cell r="B454" t="str">
            <v>DRBR437</v>
          </cell>
          <cell r="C454" t="str">
            <v>AUTOBANCO TORRE III</v>
          </cell>
          <cell r="D454" t="str">
            <v>NCR</v>
          </cell>
          <cell r="E454" t="str">
            <v>Distrito Nacional</v>
          </cell>
          <cell r="F454" t="str">
            <v>SI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2</v>
          </cell>
        </row>
        <row r="455">
          <cell r="A455">
            <v>438</v>
          </cell>
          <cell r="B455" t="str">
            <v>DRBR438</v>
          </cell>
          <cell r="C455" t="str">
            <v>AUTOBANCO TORRE IV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2</v>
          </cell>
        </row>
        <row r="456">
          <cell r="A456">
            <v>763</v>
          </cell>
          <cell r="B456" t="str">
            <v>DRBR439</v>
          </cell>
          <cell r="C456" t="str">
            <v>OFICINA MONTELLANO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Puerto Plata</v>
          </cell>
        </row>
        <row r="457">
          <cell r="A457">
            <v>766</v>
          </cell>
          <cell r="B457" t="str">
            <v>DRBR440</v>
          </cell>
          <cell r="C457" t="str">
            <v>OFICINA AZUA II</v>
          </cell>
          <cell r="D457" t="str">
            <v>NCR</v>
          </cell>
          <cell r="E457" t="str">
            <v>Sur</v>
          </cell>
          <cell r="F457" t="str">
            <v>SI</v>
          </cell>
          <cell r="G457" t="str">
            <v>Si</v>
          </cell>
          <cell r="H457" t="str">
            <v>Si</v>
          </cell>
          <cell r="I457" t="str">
            <v>Si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Si</v>
          </cell>
          <cell r="O457" t="str">
            <v>Oficina</v>
          </cell>
        </row>
        <row r="458">
          <cell r="A458">
            <v>441</v>
          </cell>
          <cell r="B458" t="str">
            <v>DRBR441</v>
          </cell>
          <cell r="C458" t="str">
            <v>ESTACION TEXACO ROMULO B.</v>
          </cell>
          <cell r="D458" t="str">
            <v>NCR</v>
          </cell>
          <cell r="E458" t="str">
            <v>Distrito Nacional</v>
          </cell>
          <cell r="F458" t="str">
            <v>NO</v>
          </cell>
          <cell r="G458" t="str">
            <v>NO</v>
          </cell>
          <cell r="H458" t="str">
            <v>NO</v>
          </cell>
          <cell r="I458" t="str">
            <v/>
          </cell>
          <cell r="J458" t="str">
            <v>NO</v>
          </cell>
          <cell r="K458" t="str">
            <v/>
          </cell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</row>
        <row r="459">
          <cell r="A459">
            <v>443</v>
          </cell>
          <cell r="B459" t="str">
            <v>DRBR443</v>
          </cell>
          <cell r="C459" t="str">
            <v>EDIFICIO SAN RAFAEL</v>
          </cell>
          <cell r="D459" t="str">
            <v>Wincor Nixdorf</v>
          </cell>
          <cell r="E459" t="str">
            <v>Distrito Nacional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No</v>
          </cell>
          <cell r="L459" t="str">
            <v>Si</v>
          </cell>
          <cell r="M459" t="str">
            <v>No</v>
          </cell>
          <cell r="N459" t="str">
            <v>Si</v>
          </cell>
          <cell r="O459" t="str">
            <v>Grupo 8</v>
          </cell>
        </row>
        <row r="460">
          <cell r="A460">
            <v>444</v>
          </cell>
          <cell r="B460" t="str">
            <v>DRBR444</v>
          </cell>
          <cell r="C460" t="str">
            <v>HOSPITAL HOMS</v>
          </cell>
          <cell r="D460" t="str">
            <v>Wincor Nixdorf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1</v>
          </cell>
        </row>
        <row r="461">
          <cell r="A461">
            <v>446</v>
          </cell>
          <cell r="B461" t="str">
            <v>DRBR446</v>
          </cell>
          <cell r="C461" t="str">
            <v>ATM Hipodromo V Centenario</v>
          </cell>
          <cell r="D461" t="str">
            <v>NCR</v>
          </cell>
          <cell r="E461" t="str">
            <v>Distrito Nacional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No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No</v>
          </cell>
          <cell r="O461" t="str">
            <v/>
          </cell>
        </row>
        <row r="462">
          <cell r="A462">
            <v>447</v>
          </cell>
          <cell r="B462" t="str">
            <v>DRBR447</v>
          </cell>
          <cell r="C462" t="str">
            <v>PLAZA LAMA LA ROMANA</v>
          </cell>
          <cell r="D462" t="str">
            <v>Wincor Nixdorf</v>
          </cell>
          <cell r="E462" t="str">
            <v>Este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Si</v>
          </cell>
          <cell r="L462" t="str">
            <v>Si</v>
          </cell>
          <cell r="M462" t="str">
            <v>Si</v>
          </cell>
          <cell r="N462" t="str">
            <v>No</v>
          </cell>
          <cell r="O462" t="str">
            <v>Romana-Higuey</v>
          </cell>
        </row>
        <row r="463">
          <cell r="A463">
            <v>448</v>
          </cell>
          <cell r="B463" t="str">
            <v>DRBR448</v>
          </cell>
          <cell r="C463" t="str">
            <v>CLUB BANCO CENTRAL</v>
          </cell>
          <cell r="D463" t="str">
            <v>Wincor Nixdorf</v>
          </cell>
          <cell r="E463" t="str">
            <v>Distrito Nacional</v>
          </cell>
          <cell r="F463" t="str">
            <v>NO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Grupo 5</v>
          </cell>
        </row>
        <row r="464">
          <cell r="A464">
            <v>449</v>
          </cell>
          <cell r="B464" t="str">
            <v>DRBR449</v>
          </cell>
          <cell r="C464" t="str">
            <v>Autobanco Lope de Vega #2</v>
          </cell>
          <cell r="D464" t="str">
            <v>NCR</v>
          </cell>
          <cell r="E464" t="str">
            <v/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/>
          </cell>
        </row>
        <row r="465">
          <cell r="A465">
            <v>775</v>
          </cell>
          <cell r="B465" t="str">
            <v>DRBR450</v>
          </cell>
          <cell r="C465" t="str">
            <v>SUPERMERCADO LILO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Oficina</v>
          </cell>
        </row>
        <row r="466">
          <cell r="A466">
            <v>764</v>
          </cell>
          <cell r="B466" t="str">
            <v>DRBR451</v>
          </cell>
          <cell r="C466" t="str">
            <v>Ofic. Elias Piña</v>
          </cell>
          <cell r="D466" t="str">
            <v>NCR</v>
          </cell>
          <cell r="E466" t="str">
            <v>Sur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No</v>
          </cell>
          <cell r="L466" t="str">
            <v>Si</v>
          </cell>
          <cell r="M466" t="str">
            <v>No</v>
          </cell>
          <cell r="N466" t="str">
            <v>Si</v>
          </cell>
          <cell r="O466" t="str">
            <v>Oficina</v>
          </cell>
        </row>
        <row r="467">
          <cell r="A467">
            <v>788</v>
          </cell>
          <cell r="B467" t="str">
            <v>DRBR452</v>
          </cell>
          <cell r="C467" t="str">
            <v>MINIST. RELAC. EXTERIORES</v>
          </cell>
          <cell r="D467" t="str">
            <v>Wincor Nixdorf</v>
          </cell>
          <cell r="E467" t="str">
            <v>Distrito Nacional</v>
          </cell>
          <cell r="F467" t="str">
            <v>NO</v>
          </cell>
          <cell r="G467" t="str">
            <v>No</v>
          </cell>
          <cell r="H467" t="str">
            <v>No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3</v>
          </cell>
        </row>
        <row r="468">
          <cell r="A468">
            <v>453</v>
          </cell>
          <cell r="B468" t="str">
            <v>DRBR453</v>
          </cell>
          <cell r="C468" t="str">
            <v>Autobanco Sarasota #2</v>
          </cell>
          <cell r="D468" t="str">
            <v>NCR</v>
          </cell>
          <cell r="E468" t="str">
            <v>Distrito Nacional</v>
          </cell>
          <cell r="F468" t="str">
            <v>SI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Si</v>
          </cell>
          <cell r="O468" t="str">
            <v>Grupo 2</v>
          </cell>
        </row>
        <row r="469">
          <cell r="A469">
            <v>454</v>
          </cell>
          <cell r="B469" t="str">
            <v>DRBR454</v>
          </cell>
          <cell r="C469" t="str">
            <v>ATM UNP Partido Dajabón</v>
          </cell>
          <cell r="D469" t="str">
            <v/>
          </cell>
          <cell r="E469" t="str">
            <v/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/>
          </cell>
        </row>
        <row r="470">
          <cell r="A470">
            <v>455</v>
          </cell>
          <cell r="B470" t="str">
            <v>DRBR455</v>
          </cell>
          <cell r="C470" t="str">
            <v>Oficina Baní II</v>
          </cell>
          <cell r="D470" t="str">
            <v>Diebold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Si</v>
          </cell>
          <cell r="J470" t="str">
            <v>Si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Si</v>
          </cell>
          <cell r="O470" t="str">
            <v>Oficina</v>
          </cell>
        </row>
        <row r="471">
          <cell r="A471">
            <v>458</v>
          </cell>
          <cell r="B471" t="str">
            <v>DRBR458</v>
          </cell>
          <cell r="C471" t="str">
            <v>Hospital Dario Contreras</v>
          </cell>
          <cell r="D471" t="str">
            <v/>
          </cell>
          <cell r="E471" t="str">
            <v>Distrito Nacional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/>
          </cell>
        </row>
        <row r="472">
          <cell r="A472">
            <v>459</v>
          </cell>
          <cell r="B472" t="str">
            <v>DRBR459</v>
          </cell>
          <cell r="C472" t="str">
            <v>ATM MINISTERIO DE TURISMO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/>
          </cell>
        </row>
        <row r="473">
          <cell r="A473">
            <v>741</v>
          </cell>
          <cell r="B473" t="str">
            <v>DRBR460</v>
          </cell>
          <cell r="C473" t="str">
            <v>CURNE-UASD, SAN FCO. MACORIS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No</v>
          </cell>
          <cell r="O473" t="str">
            <v>San Francisco de Macorís</v>
          </cell>
        </row>
        <row r="474">
          <cell r="A474">
            <v>461</v>
          </cell>
          <cell r="B474" t="str">
            <v>DRBR461</v>
          </cell>
          <cell r="C474" t="str">
            <v>Autobanco Sarasota #1</v>
          </cell>
          <cell r="D474" t="str">
            <v>NCR</v>
          </cell>
          <cell r="E474" t="str">
            <v>Distrito Nacional</v>
          </cell>
          <cell r="F474" t="str">
            <v>SI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2</v>
          </cell>
        </row>
        <row r="475">
          <cell r="A475">
            <v>462</v>
          </cell>
          <cell r="B475" t="str">
            <v>DRBR462</v>
          </cell>
          <cell r="C475" t="str">
            <v>ATM Agrocafe Del Caribe</v>
          </cell>
          <cell r="D475" t="str">
            <v>NCR</v>
          </cell>
          <cell r="E475" t="str">
            <v>Este</v>
          </cell>
          <cell r="F475" t="str">
            <v>NO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No</v>
          </cell>
          <cell r="O475" t="str">
            <v/>
          </cell>
        </row>
        <row r="476">
          <cell r="A476">
            <v>463</v>
          </cell>
          <cell r="B476" t="str">
            <v>DRBR463</v>
          </cell>
          <cell r="C476" t="str">
            <v>LA SIRENA EL EMBRUJO, STGO.</v>
          </cell>
          <cell r="D476" t="str">
            <v>Diebold</v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No</v>
          </cell>
          <cell r="O476" t="str">
            <v>Santiago 1</v>
          </cell>
        </row>
        <row r="477">
          <cell r="A477">
            <v>465</v>
          </cell>
          <cell r="B477" t="str">
            <v>DRBR465</v>
          </cell>
          <cell r="C477" t="str">
            <v>Edif. Tarjeta de Crédito</v>
          </cell>
          <cell r="D477" t="str">
            <v>NCR</v>
          </cell>
          <cell r="E477" t="str">
            <v>Distrito Nacional</v>
          </cell>
          <cell r="F477" t="str">
            <v>SI</v>
          </cell>
          <cell r="G477" t="str">
            <v>Si</v>
          </cell>
          <cell r="H477" t="str">
            <v>No</v>
          </cell>
          <cell r="I477" t="str">
            <v>No</v>
          </cell>
          <cell r="J477" t="str">
            <v>Si</v>
          </cell>
          <cell r="K477" t="str">
            <v>Si</v>
          </cell>
          <cell r="L477" t="str">
            <v>Si</v>
          </cell>
          <cell r="M477" t="str">
            <v>Si</v>
          </cell>
          <cell r="N477" t="str">
            <v>No</v>
          </cell>
          <cell r="O477" t="str">
            <v/>
          </cell>
        </row>
        <row r="478">
          <cell r="A478">
            <v>466</v>
          </cell>
          <cell r="B478" t="str">
            <v>DRBR466</v>
          </cell>
          <cell r="C478" t="str">
            <v>Superintendencia de Valores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No</v>
          </cell>
          <cell r="O478" t="str">
            <v/>
          </cell>
        </row>
        <row r="479">
          <cell r="A479">
            <v>467</v>
          </cell>
          <cell r="B479" t="str">
            <v>DRBR467</v>
          </cell>
          <cell r="C479" t="str">
            <v>Estacion Rilix Pontezuela (puerto Plata)</v>
          </cell>
          <cell r="D479" t="str">
            <v>NCR</v>
          </cell>
          <cell r="E479" t="str">
            <v>Norte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468</v>
          </cell>
          <cell r="B480" t="str">
            <v>DRBR468</v>
          </cell>
          <cell r="C480" t="str">
            <v>ATM Estadio Quisqueya</v>
          </cell>
          <cell r="D480" t="str">
            <v>NCR</v>
          </cell>
          <cell r="E480" t="str">
            <v>Distrito Nacional</v>
          </cell>
          <cell r="F480" t="str">
            <v>N/A</v>
          </cell>
          <cell r="G480" t="str">
            <v>N/A</v>
          </cell>
          <cell r="H480" t="str">
            <v>N/A</v>
          </cell>
          <cell r="I480" t="str">
            <v>N/A</v>
          </cell>
          <cell r="J480" t="str">
            <v>N/A</v>
          </cell>
          <cell r="K480" t="str">
            <v>N/A</v>
          </cell>
          <cell r="L480" t="str">
            <v>N/A</v>
          </cell>
          <cell r="M480" t="str">
            <v>N/A</v>
          </cell>
          <cell r="N480"/>
          <cell r="O480"/>
        </row>
        <row r="481">
          <cell r="A481">
            <v>470</v>
          </cell>
          <cell r="B481" t="str">
            <v>DRBR470</v>
          </cell>
          <cell r="C481" t="str">
            <v>HOSPITAL REGIONAL TAIWAN, AZUA</v>
          </cell>
          <cell r="D481" t="str">
            <v>Diebold</v>
          </cell>
          <cell r="E481" t="str">
            <v>Sur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Oficina</v>
          </cell>
        </row>
        <row r="482">
          <cell r="A482">
            <v>471</v>
          </cell>
          <cell r="B482" t="str">
            <v>DRBR471</v>
          </cell>
          <cell r="C482" t="str">
            <v>Autoservicio DGT #1</v>
          </cell>
          <cell r="D482" t="str">
            <v>NCR</v>
          </cell>
          <cell r="E482" t="str">
            <v/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No</v>
          </cell>
          <cell r="O482" t="str">
            <v/>
          </cell>
        </row>
        <row r="483">
          <cell r="A483">
            <v>472</v>
          </cell>
          <cell r="B483" t="str">
            <v>DRBR472</v>
          </cell>
          <cell r="C483" t="str">
            <v>PLAZA MEGATONE, MOCA</v>
          </cell>
          <cell r="D483" t="str">
            <v>Diebold</v>
          </cell>
          <cell r="E483" t="str">
            <v>Norte</v>
          </cell>
          <cell r="F483" t="str">
            <v>NO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No</v>
          </cell>
          <cell r="N483" t="str">
            <v>No</v>
          </cell>
          <cell r="O483" t="str">
            <v>La Vega</v>
          </cell>
        </row>
        <row r="484">
          <cell r="A484">
            <v>473</v>
          </cell>
          <cell r="B484" t="str">
            <v>DRBR473</v>
          </cell>
          <cell r="C484" t="str">
            <v>S/M CARREFOUR II</v>
          </cell>
          <cell r="D484" t="str">
            <v>Diebold</v>
          </cell>
          <cell r="E484" t="str">
            <v>Distrito Nacional</v>
          </cell>
          <cell r="F484" t="str">
            <v>NO</v>
          </cell>
          <cell r="G484" t="str">
            <v>Si</v>
          </cell>
          <cell r="H484" t="str">
            <v>Si</v>
          </cell>
          <cell r="I484" t="str">
            <v>Si</v>
          </cell>
          <cell r="J484" t="str">
            <v>Si</v>
          </cell>
          <cell r="K484" t="str">
            <v>Si</v>
          </cell>
          <cell r="L484" t="str">
            <v>Si</v>
          </cell>
          <cell r="M484" t="str">
            <v>Si</v>
          </cell>
          <cell r="N484" t="str">
            <v>No</v>
          </cell>
          <cell r="O484" t="str">
            <v>Grupo 6</v>
          </cell>
        </row>
        <row r="485">
          <cell r="A485">
            <v>476</v>
          </cell>
          <cell r="B485" t="str">
            <v>DRBR476</v>
          </cell>
          <cell r="C485" t="str">
            <v>La Sirena La Caoba</v>
          </cell>
          <cell r="D485" t="str">
            <v>Diebold</v>
          </cell>
          <cell r="E485" t="str">
            <v>Distrito Nacional</v>
          </cell>
          <cell r="F485" t="str">
            <v>SI</v>
          </cell>
          <cell r="G485" t="str">
            <v>Si</v>
          </cell>
          <cell r="H485" t="str">
            <v>Si</v>
          </cell>
          <cell r="I485" t="str">
            <v>Si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Grupo 6</v>
          </cell>
        </row>
        <row r="486">
          <cell r="A486">
            <v>570</v>
          </cell>
          <cell r="B486" t="str">
            <v>DRBR478</v>
          </cell>
          <cell r="C486" t="str">
            <v>SUPERMERCADO LIVERPOOL</v>
          </cell>
          <cell r="D486" t="str">
            <v>NCR</v>
          </cell>
          <cell r="E486" t="str">
            <v>Distrito Nacional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Grupo 1</v>
          </cell>
        </row>
        <row r="487">
          <cell r="A487">
            <v>480</v>
          </cell>
          <cell r="B487" t="str">
            <v>DRBR480</v>
          </cell>
          <cell r="C487" t="str">
            <v>UNP Farmaconal Higuey</v>
          </cell>
          <cell r="D487"/>
          <cell r="E487" t="str">
            <v>Este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544</v>
          </cell>
          <cell r="B488" t="str">
            <v>DRBR481</v>
          </cell>
          <cell r="C488" t="str">
            <v>DIRECCION GENERAL TECNOLOGIA</v>
          </cell>
          <cell r="D488" t="str">
            <v>NCR</v>
          </cell>
          <cell r="E488" t="str">
            <v>Distrito Nacional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Grupo 2</v>
          </cell>
        </row>
        <row r="489">
          <cell r="A489">
            <v>482</v>
          </cell>
          <cell r="B489" t="str">
            <v>DRBR482</v>
          </cell>
          <cell r="C489" t="str">
            <v>PLAZA LAMA SANTIAGO</v>
          </cell>
          <cell r="D489" t="str">
            <v>Diebold</v>
          </cell>
          <cell r="E489" t="str">
            <v>Norte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No</v>
          </cell>
          <cell r="J489" t="str">
            <v>Si</v>
          </cell>
          <cell r="K489" t="str">
            <v>Si</v>
          </cell>
          <cell r="L489" t="str">
            <v>Si</v>
          </cell>
          <cell r="M489" t="str">
            <v>Si</v>
          </cell>
          <cell r="N489" t="str">
            <v>No</v>
          </cell>
          <cell r="O489" t="str">
            <v>Santiago 2</v>
          </cell>
        </row>
        <row r="490">
          <cell r="A490">
            <v>483</v>
          </cell>
          <cell r="B490" t="str">
            <v>DRBR483</v>
          </cell>
          <cell r="C490" t="str">
            <v>S/M KARLA, DAJABON</v>
          </cell>
          <cell r="D490" t="str">
            <v>Wincor Nixdorf</v>
          </cell>
          <cell r="E490" t="str">
            <v>Norte</v>
          </cell>
          <cell r="F490" t="str">
            <v>NO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No</v>
          </cell>
          <cell r="N490" t="str">
            <v>Si</v>
          </cell>
          <cell r="O490" t="str">
            <v>Oficina</v>
          </cell>
        </row>
        <row r="491">
          <cell r="A491">
            <v>733</v>
          </cell>
          <cell r="B491" t="str">
            <v>DRBR484</v>
          </cell>
          <cell r="C491" t="str">
            <v>Zona Franca Pedernales</v>
          </cell>
          <cell r="D491" t="str">
            <v>NCR</v>
          </cell>
          <cell r="E491" t="str">
            <v>Sur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Si</v>
          </cell>
          <cell r="O491" t="str">
            <v>Barahona</v>
          </cell>
        </row>
        <row r="492">
          <cell r="A492">
            <v>485</v>
          </cell>
          <cell r="B492" t="str">
            <v>DRBR485</v>
          </cell>
          <cell r="C492" t="str">
            <v>CEDIMAT</v>
          </cell>
          <cell r="D492" t="str">
            <v>Diebold</v>
          </cell>
          <cell r="E492" t="str">
            <v>Distrito Nacional</v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Si</v>
          </cell>
          <cell r="L492" t="str">
            <v>Si</v>
          </cell>
          <cell r="M492" t="str">
            <v>Si</v>
          </cell>
          <cell r="N492" t="str">
            <v>Si</v>
          </cell>
          <cell r="O492" t="str">
            <v>Grupo 1</v>
          </cell>
        </row>
        <row r="493">
          <cell r="A493">
            <v>486</v>
          </cell>
          <cell r="B493" t="str">
            <v>DRBR486</v>
          </cell>
          <cell r="C493" t="str">
            <v>UNP Ole La Caleta</v>
          </cell>
          <cell r="D493" t="str">
            <v>NCR</v>
          </cell>
          <cell r="E493" t="str">
            <v>Este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Si</v>
          </cell>
          <cell r="N493" t="str">
            <v>No</v>
          </cell>
          <cell r="O493" t="str">
            <v>Grupo 9</v>
          </cell>
        </row>
        <row r="494">
          <cell r="A494">
            <v>487</v>
          </cell>
          <cell r="B494" t="str">
            <v>DRBR487</v>
          </cell>
          <cell r="C494" t="str">
            <v>HIPER OLE HAINAMOSA</v>
          </cell>
          <cell r="D494" t="str">
            <v>Diebold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No</v>
          </cell>
          <cell r="O494" t="str">
            <v>Grupo 4</v>
          </cell>
        </row>
        <row r="495">
          <cell r="A495">
            <v>488</v>
          </cell>
          <cell r="B495" t="str">
            <v>DRBR488</v>
          </cell>
          <cell r="C495" t="str">
            <v>AEROPUERTO EL HIGUERO</v>
          </cell>
          <cell r="D495" t="str">
            <v>Diebold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>Grupo 1</v>
          </cell>
        </row>
        <row r="496">
          <cell r="A496">
            <v>489</v>
          </cell>
          <cell r="B496" t="str">
            <v>DRBR489</v>
          </cell>
          <cell r="C496" t="str">
            <v>AEROPUERTO EL CATEY</v>
          </cell>
          <cell r="D496" t="str">
            <v>Diebold</v>
          </cell>
          <cell r="E496" t="str">
            <v>Norte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>Nagua</v>
          </cell>
        </row>
        <row r="497">
          <cell r="A497">
            <v>490</v>
          </cell>
          <cell r="B497" t="str">
            <v>DRBR490</v>
          </cell>
          <cell r="C497" t="str">
            <v>HOSPITAL NEY ARIAS LORA</v>
          </cell>
          <cell r="D497" t="str">
            <v>Diebold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1</v>
          </cell>
        </row>
        <row r="498">
          <cell r="A498">
            <v>491</v>
          </cell>
          <cell r="B498" t="str">
            <v>DRBR491</v>
          </cell>
          <cell r="C498" t="str">
            <v>DOLHPIN EXPLORER</v>
          </cell>
          <cell r="D498" t="str">
            <v>Diebold</v>
          </cell>
          <cell r="E498" t="str">
            <v>Este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Si</v>
          </cell>
          <cell r="O498" t="str">
            <v>Romana-Higuey</v>
          </cell>
        </row>
        <row r="499">
          <cell r="A499">
            <v>492</v>
          </cell>
          <cell r="B499" t="str">
            <v>DRBR492</v>
          </cell>
          <cell r="C499" t="str">
            <v xml:space="preserve"> S/M Nacional El Dorado Santiago</v>
          </cell>
          <cell r="D499"/>
          <cell r="E499" t="str">
            <v>Norte</v>
          </cell>
          <cell r="F499" t="str">
            <v>N/A</v>
          </cell>
          <cell r="G499" t="str">
            <v>N/A</v>
          </cell>
          <cell r="H499" t="str">
            <v>N/A</v>
          </cell>
          <cell r="I499" t="str">
            <v>N/A</v>
          </cell>
          <cell r="J499" t="str">
            <v>N/A</v>
          </cell>
          <cell r="K499" t="str">
            <v>N/A</v>
          </cell>
          <cell r="L499" t="str">
            <v>N/A</v>
          </cell>
          <cell r="M499" t="str">
            <v>N/A</v>
          </cell>
          <cell r="N499" t="str">
            <v>N/A</v>
          </cell>
          <cell r="O499"/>
        </row>
        <row r="500">
          <cell r="A500">
            <v>493</v>
          </cell>
          <cell r="B500" t="str">
            <v>DRBR493</v>
          </cell>
          <cell r="C500" t="str">
            <v>OFICINA HAINA II</v>
          </cell>
          <cell r="D500" t="str">
            <v>Diebold</v>
          </cell>
          <cell r="E500" t="str">
            <v>Sur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Si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Si</v>
          </cell>
          <cell r="O500" t="str">
            <v>Grupo 5</v>
          </cell>
        </row>
        <row r="501">
          <cell r="A501">
            <v>494</v>
          </cell>
          <cell r="B501" t="str">
            <v>DRBR494</v>
          </cell>
          <cell r="C501" t="str">
            <v>OFICINA BLUE MALL I</v>
          </cell>
          <cell r="D501" t="str">
            <v>Diebold</v>
          </cell>
          <cell r="E501" t="str">
            <v>Distrito Nacional</v>
          </cell>
          <cell r="F501" t="str">
            <v>SI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No</v>
          </cell>
          <cell r="O501" t="str">
            <v>Grupo 8</v>
          </cell>
        </row>
        <row r="502">
          <cell r="A502">
            <v>495</v>
          </cell>
          <cell r="B502" t="str">
            <v>DRBR495</v>
          </cell>
          <cell r="C502" t="str">
            <v>ATM Cemento PANAM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SI</v>
          </cell>
          <cell r="H502" t="str">
            <v>SI</v>
          </cell>
          <cell r="I502" t="str">
            <v>NO</v>
          </cell>
          <cell r="J502" t="str">
            <v>SI</v>
          </cell>
          <cell r="K502" t="str">
            <v>SI</v>
          </cell>
          <cell r="L502" t="str">
            <v>SI</v>
          </cell>
          <cell r="M502" t="str">
            <v>SI</v>
          </cell>
          <cell r="N502" t="str">
            <v>SI</v>
          </cell>
          <cell r="O502" t="str">
            <v>San Pedro de Macorís</v>
          </cell>
        </row>
        <row r="503">
          <cell r="A503">
            <v>496</v>
          </cell>
          <cell r="B503" t="str">
            <v>DRBR496</v>
          </cell>
          <cell r="C503" t="str">
            <v>La Sirena Bonao</v>
          </cell>
          <cell r="D503" t="str">
            <v>Diebold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No</v>
          </cell>
          <cell r="O503" t="str">
            <v>La Vega</v>
          </cell>
        </row>
        <row r="504">
          <cell r="A504">
            <v>497</v>
          </cell>
          <cell r="B504" t="str">
            <v>DRBR497</v>
          </cell>
          <cell r="C504" t="str">
            <v>OFICINA EL PORTAL II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No</v>
          </cell>
          <cell r="L504" t="str">
            <v>Si</v>
          </cell>
          <cell r="M504" t="str">
            <v>No</v>
          </cell>
          <cell r="N504" t="str">
            <v>Si</v>
          </cell>
          <cell r="O504" t="str">
            <v>Santiago 2</v>
          </cell>
        </row>
        <row r="505">
          <cell r="A505">
            <v>498</v>
          </cell>
          <cell r="B505" t="str">
            <v>DRBR498</v>
          </cell>
          <cell r="C505" t="str">
            <v>SHELL 27 FEB-TIRADENTES</v>
          </cell>
          <cell r="D505" t="str">
            <v>Diebold</v>
          </cell>
          <cell r="E505" t="str">
            <v>Distrito Nacional</v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>Si</v>
          </cell>
          <cell r="L505" t="str">
            <v>Si</v>
          </cell>
          <cell r="M505" t="str">
            <v>Si</v>
          </cell>
          <cell r="N505" t="str">
            <v>Si</v>
          </cell>
          <cell r="O505" t="str">
            <v>Grupo 3</v>
          </cell>
        </row>
        <row r="506">
          <cell r="A506">
            <v>499</v>
          </cell>
          <cell r="B506" t="str">
            <v>DRBR499</v>
          </cell>
          <cell r="C506" t="str">
            <v>ESTACION ESSO TIRADENTES</v>
          </cell>
          <cell r="D506" t="str">
            <v>Diebold</v>
          </cell>
          <cell r="E506" t="str">
            <v>Distrito Nacional</v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>Grupo 8</v>
          </cell>
        </row>
        <row r="507">
          <cell r="A507">
            <v>500</v>
          </cell>
          <cell r="B507" t="str">
            <v>DRBR500</v>
          </cell>
          <cell r="C507" t="str">
            <v>OFICINA CUTUPU</v>
          </cell>
          <cell r="D507" t="str">
            <v>Wincor Nixdorf</v>
          </cell>
          <cell r="E507" t="str">
            <v>Norte</v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No</v>
          </cell>
          <cell r="L507" t="str">
            <v>Si</v>
          </cell>
          <cell r="M507" t="str">
            <v>No</v>
          </cell>
          <cell r="N507" t="str">
            <v>Si</v>
          </cell>
          <cell r="O507" t="str">
            <v>La Vega</v>
          </cell>
        </row>
        <row r="508">
          <cell r="A508">
            <v>501</v>
          </cell>
          <cell r="B508" t="str">
            <v>DRBR501</v>
          </cell>
          <cell r="C508" t="str">
            <v>OFICINA LAS CANELAS</v>
          </cell>
          <cell r="D508" t="str">
            <v>NCR</v>
          </cell>
          <cell r="E508" t="str">
            <v>Norte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Oficina</v>
          </cell>
        </row>
        <row r="509">
          <cell r="A509">
            <v>502</v>
          </cell>
          <cell r="B509" t="str">
            <v>DRBR502</v>
          </cell>
          <cell r="C509" t="str">
            <v>CENTRO M. MATERNO INFANTIL</v>
          </cell>
          <cell r="D509" t="str">
            <v>Diebold</v>
          </cell>
          <cell r="E509" t="str">
            <v>Norte</v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Santiago 1</v>
          </cell>
        </row>
        <row r="510">
          <cell r="A510">
            <v>504</v>
          </cell>
          <cell r="B510" t="str">
            <v>DRBR504</v>
          </cell>
          <cell r="C510" t="str">
            <v>CURNA-UASD, NAGUA</v>
          </cell>
          <cell r="D510" t="str">
            <v>Diebold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Si</v>
          </cell>
          <cell r="K510" t="str">
            <v>No</v>
          </cell>
          <cell r="L510" t="str">
            <v>Si</v>
          </cell>
          <cell r="M510" t="str">
            <v>Si</v>
          </cell>
          <cell r="N510" t="str">
            <v>No</v>
          </cell>
          <cell r="O510" t="str">
            <v>Nagua</v>
          </cell>
        </row>
        <row r="511">
          <cell r="A511">
            <v>708</v>
          </cell>
          <cell r="B511" t="str">
            <v>DRBR505</v>
          </cell>
          <cell r="C511" t="str">
            <v>EL VESTIR DE HOY</v>
          </cell>
          <cell r="D511" t="str">
            <v>NCR</v>
          </cell>
          <cell r="E511" t="str">
            <v>Distrito Nacional</v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Si</v>
          </cell>
          <cell r="K511" t="str">
            <v>Si</v>
          </cell>
          <cell r="L511" t="str">
            <v>Si</v>
          </cell>
          <cell r="M511" t="str">
            <v>Si</v>
          </cell>
          <cell r="N511" t="str">
            <v>Si</v>
          </cell>
          <cell r="O511" t="str">
            <v>Grupo 1</v>
          </cell>
        </row>
        <row r="512">
          <cell r="A512">
            <v>710</v>
          </cell>
          <cell r="B512" t="str">
            <v>DRBR506</v>
          </cell>
          <cell r="C512" t="str">
            <v>S/M SOBERANOS, SABANA PERDIDA</v>
          </cell>
          <cell r="D512" t="str">
            <v>NCR</v>
          </cell>
          <cell r="E512" t="str">
            <v>Distrito Nacional</v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No</v>
          </cell>
          <cell r="O512" t="str">
            <v>Grupo 1</v>
          </cell>
        </row>
        <row r="513">
          <cell r="A513">
            <v>507</v>
          </cell>
          <cell r="B513" t="str">
            <v>DRBR507</v>
          </cell>
          <cell r="C513" t="str">
            <v>Estacion SIGMA Boca Chica</v>
          </cell>
          <cell r="D513" t="str">
            <v/>
          </cell>
          <cell r="E513" t="str">
            <v/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Si</v>
          </cell>
          <cell r="M513" t="str">
            <v>No</v>
          </cell>
          <cell r="N513" t="str">
            <v>Si</v>
          </cell>
          <cell r="O513" t="str">
            <v/>
          </cell>
        </row>
        <row r="514">
          <cell r="A514">
            <v>566</v>
          </cell>
          <cell r="B514" t="str">
            <v>DRBR508</v>
          </cell>
          <cell r="C514" t="str">
            <v>HIPERMERCADO OLE AUT. DUARTE</v>
          </cell>
          <cell r="D514" t="str">
            <v>NCR</v>
          </cell>
          <cell r="E514" t="str">
            <v>Distrito Nacional</v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No</v>
          </cell>
          <cell r="O514" t="str">
            <v>Grupo 6</v>
          </cell>
        </row>
        <row r="515">
          <cell r="A515">
            <v>536</v>
          </cell>
          <cell r="B515" t="str">
            <v>DRBR509</v>
          </cell>
          <cell r="C515" t="str">
            <v>PLAZA LAMA SAN ISIDRO</v>
          </cell>
          <cell r="D515" t="str">
            <v>Wincor Nixdorf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No</v>
          </cell>
          <cell r="O515" t="str">
            <v>Grupo 4</v>
          </cell>
        </row>
        <row r="516">
          <cell r="A516">
            <v>510</v>
          </cell>
          <cell r="B516" t="str">
            <v>DRBR510</v>
          </cell>
          <cell r="C516" t="str">
            <v>FERRETERIA BELLON</v>
          </cell>
          <cell r="D516" t="str">
            <v>Diebold</v>
          </cell>
          <cell r="E516" t="str">
            <v>Norte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No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>Santiago 1</v>
          </cell>
        </row>
        <row r="517">
          <cell r="A517">
            <v>511</v>
          </cell>
          <cell r="B517" t="str">
            <v>DRBR511</v>
          </cell>
          <cell r="C517" t="str">
            <v>OFICINA RIO SAN JUAN</v>
          </cell>
          <cell r="D517" t="str">
            <v>Diebold</v>
          </cell>
          <cell r="E517" t="str">
            <v>Norte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No</v>
          </cell>
          <cell r="L517" t="str">
            <v>Si</v>
          </cell>
          <cell r="M517" t="str">
            <v>No</v>
          </cell>
          <cell r="N517" t="str">
            <v>Si</v>
          </cell>
          <cell r="O517" t="str">
            <v>Nagua</v>
          </cell>
        </row>
        <row r="518">
          <cell r="A518">
            <v>512</v>
          </cell>
          <cell r="B518" t="str">
            <v>DRBR512</v>
          </cell>
          <cell r="C518" t="str">
            <v>Plaza Jesus Ferreira Municipio Guerra</v>
          </cell>
          <cell r="D518"/>
          <cell r="E518" t="str">
            <v>Este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513</v>
          </cell>
          <cell r="B519" t="str">
            <v>DRBR513</v>
          </cell>
          <cell r="C519" t="str">
            <v>OFICINA NISIBON</v>
          </cell>
          <cell r="D519" t="str">
            <v>Diebold</v>
          </cell>
          <cell r="E519" t="str">
            <v>Este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Si</v>
          </cell>
          <cell r="M519" t="str">
            <v>No</v>
          </cell>
          <cell r="N519" t="str">
            <v>Si</v>
          </cell>
          <cell r="O519" t="str">
            <v>Oficina</v>
          </cell>
        </row>
        <row r="520">
          <cell r="A520">
            <v>514</v>
          </cell>
          <cell r="B520" t="str">
            <v>DRBR514</v>
          </cell>
          <cell r="C520" t="str">
            <v>AUTOSERVICIO C. DE GAULLE</v>
          </cell>
          <cell r="D520" t="str">
            <v>Diebold</v>
          </cell>
          <cell r="E520" t="str">
            <v>Distrito Nacional</v>
          </cell>
          <cell r="F520" t="str">
            <v>NO</v>
          </cell>
          <cell r="G520" t="str">
            <v>Si</v>
          </cell>
          <cell r="H520" t="str">
            <v>No</v>
          </cell>
          <cell r="I520" t="str">
            <v>No</v>
          </cell>
          <cell r="J520" t="str">
            <v>No</v>
          </cell>
          <cell r="K520" t="str">
            <v>No</v>
          </cell>
          <cell r="L520" t="str">
            <v>Si</v>
          </cell>
          <cell r="M520" t="str">
            <v>No</v>
          </cell>
          <cell r="N520" t="str">
            <v>No</v>
          </cell>
          <cell r="O520" t="str">
            <v>Grupo 4</v>
          </cell>
        </row>
        <row r="521">
          <cell r="A521">
            <v>515</v>
          </cell>
          <cell r="B521" t="str">
            <v>DRBR515</v>
          </cell>
          <cell r="C521" t="str">
            <v>Agora Mall #1</v>
          </cell>
          <cell r="D521" t="str">
            <v>NCR</v>
          </cell>
          <cell r="E521" t="str">
            <v>Distrito Nacional</v>
          </cell>
          <cell r="F521" t="str">
            <v>SI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Grupo 8</v>
          </cell>
        </row>
        <row r="522">
          <cell r="A522">
            <v>516</v>
          </cell>
          <cell r="B522" t="str">
            <v>DRBR516</v>
          </cell>
          <cell r="C522" t="str">
            <v>OFIC GAZCUE</v>
          </cell>
          <cell r="D522" t="str">
            <v>Diebold</v>
          </cell>
          <cell r="E522" t="str">
            <v>Distrito Nacional</v>
          </cell>
          <cell r="F522" t="str">
            <v>SI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Si</v>
          </cell>
          <cell r="O522" t="str">
            <v>Grupo 3</v>
          </cell>
        </row>
        <row r="523">
          <cell r="A523">
            <v>517</v>
          </cell>
          <cell r="B523" t="str">
            <v>DRBR517</v>
          </cell>
          <cell r="C523" t="str">
            <v>Autobanco San Soucí</v>
          </cell>
          <cell r="D523" t="str">
            <v>Diebold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Si</v>
          </cell>
          <cell r="K523" t="str">
            <v>Si</v>
          </cell>
          <cell r="L523" t="str">
            <v>Si</v>
          </cell>
          <cell r="M523" t="str">
            <v>Si</v>
          </cell>
          <cell r="N523" t="str">
            <v>Si</v>
          </cell>
          <cell r="O523" t="str">
            <v>Grupo 7</v>
          </cell>
        </row>
        <row r="524">
          <cell r="A524">
            <v>518</v>
          </cell>
          <cell r="B524" t="str">
            <v>DRBR518</v>
          </cell>
          <cell r="C524" t="str">
            <v>OFIC LOS ALAMOS</v>
          </cell>
          <cell r="D524" t="str">
            <v>Diebold</v>
          </cell>
          <cell r="E524" t="str">
            <v>Norte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Santiago 2</v>
          </cell>
        </row>
        <row r="525">
          <cell r="A525">
            <v>519</v>
          </cell>
          <cell r="B525" t="str">
            <v>DRBR519</v>
          </cell>
          <cell r="C525" t="str">
            <v>PLAZA C. ESTRELLA, BAVARO</v>
          </cell>
          <cell r="D525" t="str">
            <v>Diebold</v>
          </cell>
          <cell r="E525" t="str">
            <v>Este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Si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No</v>
          </cell>
          <cell r="O525" t="str">
            <v>Romana-Higuey</v>
          </cell>
        </row>
        <row r="526">
          <cell r="A526">
            <v>520</v>
          </cell>
          <cell r="B526" t="str">
            <v>DRBR520</v>
          </cell>
          <cell r="C526" t="str">
            <v>COOPERATIVA NAVARRETE</v>
          </cell>
          <cell r="D526" t="str">
            <v>Diebold</v>
          </cell>
          <cell r="E526" t="str">
            <v>Norte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No</v>
          </cell>
          <cell r="L526" t="str">
            <v>Si</v>
          </cell>
          <cell r="M526" t="str">
            <v>No</v>
          </cell>
          <cell r="N526" t="str">
            <v>Si</v>
          </cell>
          <cell r="O526" t="str">
            <v>Oficina</v>
          </cell>
        </row>
        <row r="527">
          <cell r="A527">
            <v>521</v>
          </cell>
          <cell r="B527" t="str">
            <v>DRBR521</v>
          </cell>
          <cell r="C527" t="str">
            <v>OFIC. BAYAHIBE</v>
          </cell>
          <cell r="D527" t="str">
            <v>Diebold</v>
          </cell>
          <cell r="E527" t="str">
            <v>Este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Romana-Higuey</v>
          </cell>
        </row>
        <row r="528">
          <cell r="A528">
            <v>522</v>
          </cell>
          <cell r="B528" t="str">
            <v>DRBR522</v>
          </cell>
          <cell r="C528" t="str">
            <v>OFIC. GALERIA 360</v>
          </cell>
          <cell r="D528" t="str">
            <v>Diebold</v>
          </cell>
          <cell r="E528" t="str">
            <v>Distrito Nacional</v>
          </cell>
          <cell r="F528" t="str">
            <v>SI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No</v>
          </cell>
          <cell r="O528" t="str">
            <v>Grupo 8</v>
          </cell>
        </row>
        <row r="529">
          <cell r="A529">
            <v>580</v>
          </cell>
          <cell r="B529" t="str">
            <v>DRBR523</v>
          </cell>
          <cell r="C529" t="str">
            <v>EDIFICIO PROPAGAS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1</v>
          </cell>
        </row>
        <row r="530">
          <cell r="A530">
            <v>524</v>
          </cell>
          <cell r="B530" t="str">
            <v>DRBR524</v>
          </cell>
          <cell r="C530" t="str">
            <v>DNCD</v>
          </cell>
          <cell r="D530" t="str">
            <v>Wincor Nixdorf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>Grupo 3</v>
          </cell>
        </row>
        <row r="531">
          <cell r="A531">
            <v>525</v>
          </cell>
          <cell r="B531" t="str">
            <v>DRBR525</v>
          </cell>
          <cell r="C531" t="str">
            <v>ATM Supermercado Bravo Las Americas</v>
          </cell>
          <cell r="D531" t="str">
            <v>NCR</v>
          </cell>
          <cell r="E531" t="str">
            <v>Distrito Nacional</v>
          </cell>
          <cell r="F531" t="str">
            <v>NO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No</v>
          </cell>
          <cell r="K531" t="str">
            <v>No</v>
          </cell>
          <cell r="L531" t="str">
            <v>No</v>
          </cell>
          <cell r="M531" t="str">
            <v>No</v>
          </cell>
          <cell r="N531" t="str">
            <v>No</v>
          </cell>
          <cell r="O531" t="str">
            <v/>
          </cell>
        </row>
        <row r="532">
          <cell r="A532">
            <v>527</v>
          </cell>
          <cell r="B532" t="str">
            <v>DRBR527</v>
          </cell>
          <cell r="C532" t="str">
            <v>Of. Zona Oriental #2</v>
          </cell>
          <cell r="D532" t="str">
            <v/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No</v>
          </cell>
          <cell r="O532" t="str">
            <v/>
          </cell>
        </row>
        <row r="533">
          <cell r="A533">
            <v>529</v>
          </cell>
          <cell r="B533" t="str">
            <v>DRBR529</v>
          </cell>
          <cell r="C533" t="str">
            <v>PLAN SOCIAL PRESIDENCIA</v>
          </cell>
          <cell r="D533" t="str">
            <v>Wincor Nixdorf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No</v>
          </cell>
          <cell r="L533" t="str">
            <v>No</v>
          </cell>
          <cell r="M533" t="str">
            <v>No</v>
          </cell>
          <cell r="N533" t="str">
            <v>No</v>
          </cell>
          <cell r="O533" t="str">
            <v>Grupo 7</v>
          </cell>
        </row>
        <row r="534">
          <cell r="A534">
            <v>531</v>
          </cell>
          <cell r="B534" t="str">
            <v>DRBR531</v>
          </cell>
          <cell r="C534" t="str">
            <v>ESCUELA NAC. JUDICATURA</v>
          </cell>
          <cell r="D534" t="str">
            <v>Wincor Nixdorf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No</v>
          </cell>
          <cell r="I534" t="str">
            <v>No</v>
          </cell>
          <cell r="J534" t="str">
            <v>No</v>
          </cell>
          <cell r="K534" t="str">
            <v>No</v>
          </cell>
          <cell r="L534" t="str">
            <v>No</v>
          </cell>
          <cell r="M534" t="str">
            <v>No</v>
          </cell>
          <cell r="N534" t="str">
            <v>No</v>
          </cell>
          <cell r="O534" t="str">
            <v>Grupo 3</v>
          </cell>
        </row>
        <row r="535">
          <cell r="A535">
            <v>532</v>
          </cell>
          <cell r="B535" t="str">
            <v>DRBR532</v>
          </cell>
          <cell r="C535" t="str">
            <v>OFIC. GUANABANO</v>
          </cell>
          <cell r="D535" t="str">
            <v>Wincor Nixdorf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No</v>
          </cell>
          <cell r="L535" t="str">
            <v>Si</v>
          </cell>
          <cell r="M535" t="str">
            <v>No</v>
          </cell>
          <cell r="N535" t="str">
            <v>Si</v>
          </cell>
          <cell r="O535" t="str">
            <v>La Vega</v>
          </cell>
        </row>
        <row r="536">
          <cell r="A536">
            <v>533</v>
          </cell>
          <cell r="B536" t="str">
            <v>DRBR533</v>
          </cell>
          <cell r="C536" t="str">
            <v>Ofic. AILA II</v>
          </cell>
          <cell r="D536" t="str">
            <v>Diebold</v>
          </cell>
          <cell r="E536" t="str">
            <v>Este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9</v>
          </cell>
        </row>
        <row r="537">
          <cell r="A537">
            <v>534</v>
          </cell>
          <cell r="B537" t="str">
            <v>DRBR534</v>
          </cell>
          <cell r="C537" t="str">
            <v>Ofic. Torre BRRD II</v>
          </cell>
          <cell r="D537" t="str">
            <v>Wincor Nixdorf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No</v>
          </cell>
          <cell r="I537" t="str">
            <v>No</v>
          </cell>
          <cell r="J537" t="str">
            <v>No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No</v>
          </cell>
          <cell r="O537" t="str">
            <v>Grupo 2</v>
          </cell>
        </row>
        <row r="538">
          <cell r="A538">
            <v>535</v>
          </cell>
          <cell r="B538" t="str">
            <v>DRBR535</v>
          </cell>
          <cell r="C538" t="str">
            <v>Autoservicio Torre BR</v>
          </cell>
          <cell r="D538" t="str">
            <v>NCR</v>
          </cell>
          <cell r="E538" t="str">
            <v>Distrito Nacional</v>
          </cell>
          <cell r="F538" t="str">
            <v>SI</v>
          </cell>
          <cell r="G538" t="str">
            <v>Si</v>
          </cell>
          <cell r="H538" t="str">
            <v>No</v>
          </cell>
          <cell r="I538" t="str">
            <v>No</v>
          </cell>
          <cell r="J538" t="str">
            <v>No</v>
          </cell>
          <cell r="K538" t="str">
            <v>No</v>
          </cell>
          <cell r="L538" t="str">
            <v>Si</v>
          </cell>
          <cell r="M538" t="str">
            <v>No</v>
          </cell>
          <cell r="N538" t="str">
            <v>No</v>
          </cell>
          <cell r="O538" t="str">
            <v>Grupo 2</v>
          </cell>
        </row>
        <row r="539">
          <cell r="A539">
            <v>537</v>
          </cell>
          <cell r="B539" t="str">
            <v>DRBR537</v>
          </cell>
          <cell r="C539" t="str">
            <v>EST. TEXACO ENRIQUILLO</v>
          </cell>
          <cell r="D539" t="str">
            <v>Wincor Nixdorf</v>
          </cell>
          <cell r="E539" t="str">
            <v>Sur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Si</v>
          </cell>
          <cell r="L539" t="str">
            <v>Si</v>
          </cell>
          <cell r="M539" t="str">
            <v>Si</v>
          </cell>
          <cell r="N539" t="str">
            <v>Si</v>
          </cell>
          <cell r="O539" t="str">
            <v>Barahona</v>
          </cell>
        </row>
        <row r="540">
          <cell r="A540">
            <v>538</v>
          </cell>
          <cell r="B540" t="str">
            <v>DRBR538</v>
          </cell>
          <cell r="C540" t="str">
            <v>Autoservicios San Francisco de Macoris</v>
          </cell>
          <cell r="D540" t="str">
            <v>NCR</v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Si</v>
          </cell>
          <cell r="L540" t="str">
            <v>Si</v>
          </cell>
          <cell r="M540" t="str">
            <v>Si</v>
          </cell>
          <cell r="N540" t="str">
            <v>Si</v>
          </cell>
          <cell r="O540" t="str">
            <v/>
          </cell>
        </row>
        <row r="541">
          <cell r="A541">
            <v>539</v>
          </cell>
          <cell r="B541" t="str">
            <v>DRBR539</v>
          </cell>
          <cell r="C541" t="str">
            <v>S/M Cadena Los Proceres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No</v>
          </cell>
          <cell r="O541" t="str">
            <v>Grupo 6</v>
          </cell>
        </row>
        <row r="542">
          <cell r="A542">
            <v>540</v>
          </cell>
          <cell r="B542" t="str">
            <v>DRBR540</v>
          </cell>
          <cell r="C542" t="str">
            <v>Ofic. SAMBIL I</v>
          </cell>
          <cell r="D542" t="str">
            <v>Wincor Nixdorf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Grupo 8</v>
          </cell>
        </row>
        <row r="543">
          <cell r="A543">
            <v>541</v>
          </cell>
          <cell r="B543" t="str">
            <v>DRBR541</v>
          </cell>
          <cell r="C543" t="str">
            <v>OFIC. SAMBIL II</v>
          </cell>
          <cell r="D543" t="str">
            <v>Wincor Nixdorf</v>
          </cell>
          <cell r="E543" t="str">
            <v>Distrito Nacional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No</v>
          </cell>
          <cell r="O543" t="str">
            <v>Grupo 8</v>
          </cell>
        </row>
        <row r="544">
          <cell r="A544">
            <v>542</v>
          </cell>
          <cell r="B544" t="str">
            <v>DRBR542</v>
          </cell>
          <cell r="C544" t="str">
            <v>S/M CADENA CARRETERA M</v>
          </cell>
          <cell r="D544" t="str">
            <v>Diebold</v>
          </cell>
          <cell r="E544" t="str">
            <v>Distrito Nacional</v>
          </cell>
          <cell r="F544" t="str">
            <v>NO</v>
          </cell>
          <cell r="G544" t="str">
            <v>NO</v>
          </cell>
          <cell r="H544" t="str">
            <v>SI</v>
          </cell>
          <cell r="I544" t="str">
            <v/>
          </cell>
          <cell r="J544" t="str">
            <v>SI</v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</row>
        <row r="545">
          <cell r="A545">
            <v>995</v>
          </cell>
          <cell r="B545" t="str">
            <v>DRBR545</v>
          </cell>
          <cell r="C545" t="str">
            <v>Ofic. San Cristobal #3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No</v>
          </cell>
          <cell r="I545" t="str">
            <v>No</v>
          </cell>
          <cell r="J545" t="str">
            <v>No</v>
          </cell>
          <cell r="K545" t="str">
            <v>No</v>
          </cell>
          <cell r="L545" t="str">
            <v>Si</v>
          </cell>
          <cell r="M545" t="str">
            <v>No</v>
          </cell>
          <cell r="N545" t="str">
            <v>No</v>
          </cell>
          <cell r="O545" t="str">
            <v>Grupo 5</v>
          </cell>
        </row>
        <row r="546">
          <cell r="A546">
            <v>559</v>
          </cell>
          <cell r="B546" t="str">
            <v>DRBR559</v>
          </cell>
          <cell r="C546" t="str">
            <v>UNP Metro #1</v>
          </cell>
          <cell r="D546" t="str">
            <v>NCR</v>
          </cell>
          <cell r="E546" t="str">
            <v>Distrito Nacional</v>
          </cell>
          <cell r="F546" t="str">
            <v>SI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Si</v>
          </cell>
          <cell r="N546" t="str">
            <v>No</v>
          </cell>
          <cell r="O546" t="str">
            <v>Grupo 8</v>
          </cell>
        </row>
        <row r="547">
          <cell r="A547">
            <v>576</v>
          </cell>
          <cell r="B547" t="str">
            <v>DRBR576</v>
          </cell>
          <cell r="C547" t="str">
            <v>Nizao</v>
          </cell>
          <cell r="D547" t="str">
            <v>NCR</v>
          </cell>
          <cell r="E547" t="str">
            <v>Sur</v>
          </cell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</row>
        <row r="548">
          <cell r="A548">
            <v>579</v>
          </cell>
          <cell r="B548" t="str">
            <v>DRBR579</v>
          </cell>
          <cell r="C548" t="str">
            <v>ESTACION SUNIX DOWN TOWN</v>
          </cell>
          <cell r="D548" t="str">
            <v>Diebold</v>
          </cell>
          <cell r="E548" t="str">
            <v>Este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Si</v>
          </cell>
          <cell r="L548" t="str">
            <v>Si</v>
          </cell>
          <cell r="M548" t="str">
            <v>Si</v>
          </cell>
          <cell r="N548" t="str">
            <v>Si</v>
          </cell>
          <cell r="O548" t="str">
            <v>Romana-Higuey</v>
          </cell>
        </row>
        <row r="549">
          <cell r="A549">
            <v>582</v>
          </cell>
          <cell r="B549" t="str">
            <v xml:space="preserve">DRBR582 </v>
          </cell>
          <cell r="C549" t="str">
            <v>Estación Sabana Yegua</v>
          </cell>
          <cell r="D549"/>
          <cell r="E549" t="str">
            <v>Sur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/>
        </row>
        <row r="550">
          <cell r="A550">
            <v>431</v>
          </cell>
          <cell r="B550" t="str">
            <v>DRBR583</v>
          </cell>
          <cell r="C550" t="str">
            <v>Autoservicio Sol Santiago</v>
          </cell>
          <cell r="D550" t="str">
            <v>NCR</v>
          </cell>
          <cell r="E550" t="str">
            <v>Norte</v>
          </cell>
          <cell r="F550" t="str">
            <v>SI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Santiago 2</v>
          </cell>
        </row>
        <row r="551">
          <cell r="A551">
            <v>594</v>
          </cell>
          <cell r="B551" t="str">
            <v>DRBR594</v>
          </cell>
          <cell r="C551" t="str">
            <v>PLAZA VENEZUELA, SANTIAGO</v>
          </cell>
          <cell r="D551" t="str">
            <v>NCR</v>
          </cell>
          <cell r="E551" t="str">
            <v>Norte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Si</v>
          </cell>
          <cell r="O551" t="str">
            <v>Santiago 1</v>
          </cell>
        </row>
        <row r="552">
          <cell r="A552">
            <v>595</v>
          </cell>
          <cell r="B552" t="str">
            <v>DRBR595</v>
          </cell>
          <cell r="C552" t="str">
            <v>SUPERMERCADO CENTRAL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Si</v>
          </cell>
          <cell r="L552" t="str">
            <v>Si</v>
          </cell>
          <cell r="M552" t="str">
            <v>Si</v>
          </cell>
          <cell r="N552" t="str">
            <v>Si</v>
          </cell>
          <cell r="O552" t="str">
            <v>Santiago 1</v>
          </cell>
        </row>
        <row r="553">
          <cell r="A553">
            <v>600</v>
          </cell>
          <cell r="B553" t="str">
            <v>DRBR600</v>
          </cell>
          <cell r="C553" t="str">
            <v>ATM S/M Bravo Hipica</v>
          </cell>
          <cell r="D553" t="str">
            <v>NCR</v>
          </cell>
          <cell r="E553"/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/>
          <cell r="O553"/>
        </row>
        <row r="554">
          <cell r="A554">
            <v>607</v>
          </cell>
          <cell r="B554" t="str">
            <v>DRBR607</v>
          </cell>
          <cell r="C554" t="str">
            <v>ONAPI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No</v>
          </cell>
          <cell r="L554" t="str">
            <v>Si</v>
          </cell>
          <cell r="M554" t="str">
            <v>No</v>
          </cell>
          <cell r="N554" t="str">
            <v>No</v>
          </cell>
          <cell r="O554" t="str">
            <v>Grupo 6</v>
          </cell>
        </row>
        <row r="555">
          <cell r="A555">
            <v>610</v>
          </cell>
          <cell r="B555" t="str">
            <v>DRBR610</v>
          </cell>
          <cell r="C555" t="str">
            <v>EDEESTE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Grupo 7</v>
          </cell>
        </row>
        <row r="556">
          <cell r="A556">
            <v>611</v>
          </cell>
          <cell r="B556" t="str">
            <v>DRBR611</v>
          </cell>
          <cell r="C556" t="str">
            <v>DGII SEDE CENTRAL</v>
          </cell>
          <cell r="D556" t="str">
            <v>NCR</v>
          </cell>
          <cell r="E556" t="str">
            <v>Distrito Nacional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No</v>
          </cell>
          <cell r="K556" t="str">
            <v>No</v>
          </cell>
          <cell r="L556" t="str">
            <v>No</v>
          </cell>
          <cell r="M556" t="str">
            <v>No</v>
          </cell>
          <cell r="N556" t="str">
            <v>Si</v>
          </cell>
          <cell r="O556" t="str">
            <v>Grupo 3</v>
          </cell>
        </row>
        <row r="557">
          <cell r="A557">
            <v>614</v>
          </cell>
          <cell r="B557" t="str">
            <v>DRBR614</v>
          </cell>
          <cell r="C557" t="str">
            <v>ATM S/M Bravo Pontezuela</v>
          </cell>
          <cell r="D557" t="str">
            <v>NCR</v>
          </cell>
          <cell r="E557" t="str">
            <v>Norte</v>
          </cell>
          <cell r="F557" t="str">
            <v>NO</v>
          </cell>
          <cell r="G557" t="str">
            <v>SI</v>
          </cell>
          <cell r="H557" t="str">
            <v>NO</v>
          </cell>
          <cell r="I557" t="str">
            <v>NO</v>
          </cell>
          <cell r="J557" t="str">
            <v xml:space="preserve">SI </v>
          </cell>
          <cell r="K557" t="str">
            <v>SI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Santiago 1</v>
          </cell>
        </row>
        <row r="558">
          <cell r="A558">
            <v>617</v>
          </cell>
          <cell r="B558" t="str">
            <v>DRBR617</v>
          </cell>
          <cell r="C558" t="str">
            <v>Guardia Presidencial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3</v>
          </cell>
        </row>
        <row r="559">
          <cell r="A559">
            <v>618</v>
          </cell>
          <cell r="B559" t="str">
            <v>DRBR618</v>
          </cell>
          <cell r="C559" t="str">
            <v>BIENES NACIONALES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No</v>
          </cell>
          <cell r="K559" t="str">
            <v>No</v>
          </cell>
          <cell r="L559" t="str">
            <v>No</v>
          </cell>
          <cell r="M559" t="str">
            <v>No</v>
          </cell>
          <cell r="N559" t="str">
            <v>No</v>
          </cell>
          <cell r="O559" t="str">
            <v>Grupo 3</v>
          </cell>
        </row>
        <row r="560">
          <cell r="A560">
            <v>619</v>
          </cell>
          <cell r="B560" t="str">
            <v>DRBR619</v>
          </cell>
          <cell r="C560" t="str">
            <v>Academia de Hatillo</v>
          </cell>
          <cell r="D560" t="str">
            <v>NCR</v>
          </cell>
          <cell r="E560" t="str">
            <v>Sur</v>
          </cell>
          <cell r="F560" t="str">
            <v>NO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Si</v>
          </cell>
          <cell r="L560" t="str">
            <v>Si</v>
          </cell>
          <cell r="M560" t="str">
            <v>Si</v>
          </cell>
          <cell r="N560" t="str">
            <v>Si</v>
          </cell>
          <cell r="O560" t="str">
            <v>Grupo 5</v>
          </cell>
        </row>
        <row r="561">
          <cell r="A561">
            <v>620</v>
          </cell>
          <cell r="B561" t="str">
            <v>DRBR620</v>
          </cell>
          <cell r="C561" t="str">
            <v>MINISTERIO MEDIO AMBIENTE</v>
          </cell>
          <cell r="D561" t="str">
            <v>NCR</v>
          </cell>
          <cell r="E561" t="str">
            <v>Distrito Nacional</v>
          </cell>
          <cell r="F561" t="str">
            <v>NO</v>
          </cell>
          <cell r="G561" t="str">
            <v>Si</v>
          </cell>
          <cell r="H561" t="str">
            <v>No</v>
          </cell>
          <cell r="I561" t="str">
            <v>No</v>
          </cell>
          <cell r="J561" t="str">
            <v>No</v>
          </cell>
          <cell r="K561" t="str">
            <v>No</v>
          </cell>
          <cell r="L561" t="str">
            <v>No</v>
          </cell>
          <cell r="M561" t="str">
            <v>No</v>
          </cell>
          <cell r="N561" t="str">
            <v>No</v>
          </cell>
          <cell r="O561" t="str">
            <v>Grupo 5</v>
          </cell>
        </row>
        <row r="562">
          <cell r="A562">
            <v>621</v>
          </cell>
          <cell r="B562" t="str">
            <v>DRBR621</v>
          </cell>
          <cell r="C562" t="str">
            <v>CESAC</v>
          </cell>
          <cell r="D562" t="str">
            <v>NCR</v>
          </cell>
          <cell r="E562" t="str">
            <v>Este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Grupo 9</v>
          </cell>
        </row>
        <row r="563">
          <cell r="A563">
            <v>622</v>
          </cell>
          <cell r="B563" t="str">
            <v>DRBR622</v>
          </cell>
          <cell r="C563" t="str">
            <v>Ayuntamiento D.N.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Grupo 2</v>
          </cell>
        </row>
        <row r="564">
          <cell r="A564">
            <v>623</v>
          </cell>
          <cell r="B564" t="str">
            <v>DRBR623</v>
          </cell>
          <cell r="C564" t="str">
            <v>Operaciones Especiales</v>
          </cell>
          <cell r="D564" t="str">
            <v>NCR</v>
          </cell>
          <cell r="E564" t="str">
            <v>Distrito Nacional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Grupo 5</v>
          </cell>
        </row>
        <row r="565">
          <cell r="A565">
            <v>624</v>
          </cell>
          <cell r="B565" t="str">
            <v>DRBR624</v>
          </cell>
          <cell r="C565" t="str">
            <v>POLICIA NACIONAL I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Si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3</v>
          </cell>
        </row>
        <row r="566">
          <cell r="A566">
            <v>625</v>
          </cell>
          <cell r="B566" t="str">
            <v>DRBR625</v>
          </cell>
          <cell r="C566" t="str">
            <v>POLICIA NACIONAL II</v>
          </cell>
          <cell r="D566" t="str">
            <v>NCR</v>
          </cell>
          <cell r="E566" t="str">
            <v>Distrito Nacional</v>
          </cell>
          <cell r="F566" t="str">
            <v>NO</v>
          </cell>
          <cell r="G566" t="str">
            <v>Si</v>
          </cell>
          <cell r="H566" t="str">
            <v>Si</v>
          </cell>
          <cell r="I566" t="str">
            <v>Si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3</v>
          </cell>
        </row>
        <row r="567">
          <cell r="A567">
            <v>626</v>
          </cell>
          <cell r="B567" t="str">
            <v>DRBR626</v>
          </cell>
          <cell r="C567" t="str">
            <v>MERCASD</v>
          </cell>
          <cell r="D567" t="str">
            <v>NCR</v>
          </cell>
          <cell r="E567" t="str">
            <v>Distrito Nacional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Si</v>
          </cell>
          <cell r="N567" t="str">
            <v>No</v>
          </cell>
          <cell r="O567" t="str">
            <v>Grupo 5</v>
          </cell>
        </row>
        <row r="568">
          <cell r="A568">
            <v>637</v>
          </cell>
          <cell r="B568" t="str">
            <v>DRBR637</v>
          </cell>
          <cell r="C568" t="str">
            <v>OFICINA MONCION</v>
          </cell>
          <cell r="D568" t="str">
            <v>NCR</v>
          </cell>
          <cell r="E568" t="str">
            <v>Norte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Si</v>
          </cell>
          <cell r="M568" t="str">
            <v>No</v>
          </cell>
          <cell r="N568" t="str">
            <v>Si</v>
          </cell>
          <cell r="O568" t="str">
            <v>Oficina</v>
          </cell>
        </row>
        <row r="569">
          <cell r="A569">
            <v>638</v>
          </cell>
          <cell r="B569" t="str">
            <v>DRBR638</v>
          </cell>
          <cell r="C569" t="str">
            <v>OFIC. S/M YOMA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No</v>
          </cell>
          <cell r="O569" t="str">
            <v>San Francisco de Macorís</v>
          </cell>
        </row>
        <row r="570">
          <cell r="A570">
            <v>639</v>
          </cell>
          <cell r="B570" t="str">
            <v>DRBR639</v>
          </cell>
          <cell r="C570" t="str">
            <v>Comision Policial y Militar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1</v>
          </cell>
        </row>
        <row r="571">
          <cell r="A571">
            <v>640</v>
          </cell>
          <cell r="B571" t="str">
            <v>DRBR640</v>
          </cell>
          <cell r="C571" t="str">
            <v>MINISTERIO OBRAS PUBLICAS</v>
          </cell>
          <cell r="D571" t="str">
            <v>NCR</v>
          </cell>
          <cell r="E571" t="str">
            <v>Distrito Nacional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No</v>
          </cell>
          <cell r="K571" t="str">
            <v>No</v>
          </cell>
          <cell r="L571" t="str">
            <v>No</v>
          </cell>
          <cell r="M571" t="str">
            <v>No</v>
          </cell>
          <cell r="N571" t="str">
            <v>No</v>
          </cell>
          <cell r="O571" t="str">
            <v>Grupo 1</v>
          </cell>
        </row>
        <row r="572">
          <cell r="A572">
            <v>649</v>
          </cell>
          <cell r="B572" t="str">
            <v>DRBR649</v>
          </cell>
          <cell r="C572" t="str">
            <v>OFIC. GALERIA 56</v>
          </cell>
          <cell r="D572" t="str">
            <v>NCR</v>
          </cell>
          <cell r="E572" t="str">
            <v>Norte</v>
          </cell>
          <cell r="F572" t="str">
            <v>SI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Si</v>
          </cell>
          <cell r="O572" t="str">
            <v>San Francisco de Macorís</v>
          </cell>
        </row>
        <row r="573">
          <cell r="A573">
            <v>650</v>
          </cell>
          <cell r="B573" t="str">
            <v>DRBR650</v>
          </cell>
          <cell r="C573" t="str">
            <v>Edif. 911 Santiago</v>
          </cell>
          <cell r="D573" t="str">
            <v/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No</v>
          </cell>
          <cell r="L573" t="str">
            <v>No</v>
          </cell>
          <cell r="M573" t="str">
            <v>No</v>
          </cell>
          <cell r="N573" t="str">
            <v>No</v>
          </cell>
          <cell r="O573" t="str">
            <v/>
          </cell>
        </row>
        <row r="574">
          <cell r="A574">
            <v>651</v>
          </cell>
          <cell r="B574" t="str">
            <v>DRBR651</v>
          </cell>
          <cell r="C574" t="str">
            <v>Estación Eco La Romana</v>
          </cell>
          <cell r="D574" t="str">
            <v/>
          </cell>
          <cell r="E574" t="str">
            <v/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</row>
        <row r="575">
          <cell r="A575">
            <v>653</v>
          </cell>
          <cell r="B575" t="str">
            <v>DRBR653</v>
          </cell>
          <cell r="C575" t="str">
            <v>Estación Isla Jarabacoa</v>
          </cell>
          <cell r="D575" t="str">
            <v/>
          </cell>
          <cell r="E575" t="str">
            <v/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/>
          </cell>
        </row>
        <row r="576">
          <cell r="A576">
            <v>654</v>
          </cell>
          <cell r="B576" t="str">
            <v>DRBR654</v>
          </cell>
          <cell r="C576" t="str">
            <v>Autoservicios Jumbo Puerto Plata</v>
          </cell>
          <cell r="D576" t="str">
            <v/>
          </cell>
          <cell r="E576" t="str">
            <v/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No</v>
          </cell>
          <cell r="O576" t="str">
            <v/>
          </cell>
        </row>
        <row r="577">
          <cell r="A577">
            <v>655</v>
          </cell>
          <cell r="B577" t="str">
            <v>DRBR655</v>
          </cell>
          <cell r="C577" t="str">
            <v>ATM 655 Farmacia Sandra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No</v>
          </cell>
          <cell r="M577" t="str">
            <v>No</v>
          </cell>
          <cell r="N577" t="str">
            <v>No</v>
          </cell>
          <cell r="O577" t="str">
            <v/>
          </cell>
        </row>
        <row r="578">
          <cell r="A578">
            <v>658</v>
          </cell>
          <cell r="B578" t="str">
            <v>DRBR658</v>
          </cell>
          <cell r="C578" t="str">
            <v>Cámara de Cuentas</v>
          </cell>
          <cell r="D578" t="str">
            <v/>
          </cell>
          <cell r="E578" t="str">
            <v/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659</v>
          </cell>
          <cell r="B579" t="str">
            <v>DRBR659</v>
          </cell>
          <cell r="C579" t="str">
            <v>Down Town Center</v>
          </cell>
          <cell r="D579"/>
          <cell r="E579" t="str">
            <v>Distrito Nacional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/>
          <cell r="O579"/>
        </row>
        <row r="580">
          <cell r="A580">
            <v>660</v>
          </cell>
          <cell r="B580" t="str">
            <v>DRBR660</v>
          </cell>
          <cell r="C580" t="str">
            <v>Oficina Romana Norte II</v>
          </cell>
          <cell r="D580"/>
          <cell r="E580" t="str">
            <v>Este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/>
          <cell r="O580"/>
        </row>
        <row r="581">
          <cell r="A581">
            <v>661</v>
          </cell>
          <cell r="B581" t="str">
            <v>DRBR661</v>
          </cell>
          <cell r="C581" t="str">
            <v>ALMACENES IBERIA SAN PEDRO</v>
          </cell>
          <cell r="D581" t="str">
            <v>NCR</v>
          </cell>
          <cell r="E581" t="str">
            <v>Este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/>
          <cell r="O581" t="str">
            <v>San Pedro de Macoris</v>
          </cell>
        </row>
        <row r="582">
          <cell r="A582">
            <v>662</v>
          </cell>
          <cell r="B582" t="str">
            <v>DRBR662</v>
          </cell>
          <cell r="C582" t="str">
            <v>ATM UTESA (Santiago)</v>
          </cell>
          <cell r="D582" t="str">
            <v>NCR</v>
          </cell>
          <cell r="E582" t="str">
            <v>NORTE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/>
          <cell r="O582"/>
        </row>
        <row r="583">
          <cell r="A583">
            <v>663</v>
          </cell>
          <cell r="B583" t="str">
            <v>DRBR663</v>
          </cell>
          <cell r="C583" t="str">
            <v>S/M Ole Ave. España</v>
          </cell>
          <cell r="D583"/>
          <cell r="E583" t="str">
            <v>Distrito Nacional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/>
        </row>
        <row r="584">
          <cell r="A584">
            <v>664</v>
          </cell>
          <cell r="B584" t="str">
            <v>DRBR664</v>
          </cell>
          <cell r="C584" t="str">
            <v>ATM Supermercado Aster (Constanza)</v>
          </cell>
          <cell r="D584" t="str">
            <v>NCR</v>
          </cell>
          <cell r="E584" t="str">
            <v>Norte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/>
          <cell r="O584" t="str">
            <v>Constanza</v>
          </cell>
        </row>
        <row r="585">
          <cell r="A585">
            <v>665</v>
          </cell>
          <cell r="B585" t="str">
            <v>DRBR665</v>
          </cell>
          <cell r="C585" t="str">
            <v>ATM Huacal (Santiago)</v>
          </cell>
          <cell r="D585"/>
          <cell r="E585" t="str">
            <v>NORTE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/>
          <cell r="O585"/>
        </row>
        <row r="586">
          <cell r="A586">
            <v>666</v>
          </cell>
          <cell r="B586" t="str">
            <v>DRBR666</v>
          </cell>
          <cell r="C586" t="str">
            <v>ATM Supermercado El Porvernir Libert</v>
          </cell>
          <cell r="D586" t="str">
            <v>Diebold</v>
          </cell>
          <cell r="E586" t="str">
            <v>Norte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/>
          <cell r="O586"/>
        </row>
        <row r="587">
          <cell r="A587">
            <v>667</v>
          </cell>
          <cell r="B587" t="str">
            <v>DRBR667</v>
          </cell>
          <cell r="C587" t="str">
            <v>ATM Zona Franca Emimar Santiago</v>
          </cell>
          <cell r="D587" t="str">
            <v>NCR</v>
          </cell>
          <cell r="E587" t="str">
            <v>Norte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/>
          <cell r="O587"/>
        </row>
        <row r="588">
          <cell r="A588">
            <v>668</v>
          </cell>
          <cell r="B588" t="str">
            <v>DRBR668</v>
          </cell>
          <cell r="C588" t="str">
            <v>ATM Hospital HEMMI (Santiago)</v>
          </cell>
          <cell r="D588" t="str">
            <v>NCR</v>
          </cell>
          <cell r="E588" t="str">
            <v>NORTE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/>
          <cell r="O588"/>
        </row>
        <row r="589">
          <cell r="A589">
            <v>669</v>
          </cell>
          <cell r="B589" t="str">
            <v>DRBR669</v>
          </cell>
          <cell r="C589" t="str">
            <v>ATM Down Town Center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/>
          </cell>
        </row>
        <row r="590">
          <cell r="A590">
            <v>670</v>
          </cell>
          <cell r="B590" t="str">
            <v>DRBR670</v>
          </cell>
          <cell r="C590" t="str">
            <v>Estación Texaco Algodon</v>
          </cell>
          <cell r="D590" t="str">
            <v/>
          </cell>
          <cell r="E590" t="str">
            <v/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No</v>
          </cell>
          <cell r="L590" t="str">
            <v>Si</v>
          </cell>
          <cell r="M590" t="str">
            <v>No</v>
          </cell>
          <cell r="N590" t="str">
            <v>Si</v>
          </cell>
          <cell r="O590" t="str">
            <v/>
          </cell>
        </row>
        <row r="591">
          <cell r="A591">
            <v>671</v>
          </cell>
          <cell r="B591" t="str">
            <v>DRBR671</v>
          </cell>
          <cell r="C591" t="str">
            <v>Ayuntamiento Sto. Dgo. Norte</v>
          </cell>
          <cell r="D591" t="str">
            <v/>
          </cell>
          <cell r="E591" t="str">
            <v/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No</v>
          </cell>
          <cell r="M591" t="str">
            <v>No</v>
          </cell>
          <cell r="N591" t="str">
            <v>No</v>
          </cell>
          <cell r="O591" t="str">
            <v/>
          </cell>
        </row>
        <row r="592">
          <cell r="A592">
            <v>672</v>
          </cell>
          <cell r="B592" t="str">
            <v>DRBR672</v>
          </cell>
          <cell r="C592" t="str">
            <v>ATM Detacamento Policia Nacional La Victoria</v>
          </cell>
          <cell r="D592" t="str">
            <v>NCR</v>
          </cell>
          <cell r="E592" t="str">
            <v>Distrito Nacional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No</v>
          </cell>
          <cell r="K592" t="str">
            <v>No</v>
          </cell>
          <cell r="L592" t="str">
            <v>No</v>
          </cell>
          <cell r="M592" t="str">
            <v>No</v>
          </cell>
          <cell r="N592" t="str">
            <v>No</v>
          </cell>
          <cell r="O592" t="str">
            <v/>
          </cell>
        </row>
        <row r="593">
          <cell r="A593">
            <v>673</v>
          </cell>
          <cell r="B593" t="str">
            <v>DRBR673</v>
          </cell>
          <cell r="C593" t="str">
            <v>Clinica Dr. Cruz Jiminian</v>
          </cell>
          <cell r="D593" t="str">
            <v/>
          </cell>
          <cell r="E593" t="str">
            <v/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Si</v>
          </cell>
          <cell r="L593" t="str">
            <v>Si</v>
          </cell>
          <cell r="M593" t="str">
            <v>Si</v>
          </cell>
          <cell r="N593" t="str">
            <v>Si</v>
          </cell>
          <cell r="O593" t="str">
            <v/>
          </cell>
        </row>
        <row r="594">
          <cell r="A594">
            <v>676</v>
          </cell>
          <cell r="B594" t="str">
            <v>DRBR676</v>
          </cell>
          <cell r="C594" t="str">
            <v>ATM Supermercado Bravo Colina Del Oeste</v>
          </cell>
          <cell r="D594" t="str">
            <v>NCR</v>
          </cell>
          <cell r="E594" t="str">
            <v>Distrito Nacional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/>
          </cell>
        </row>
        <row r="595">
          <cell r="A595">
            <v>677</v>
          </cell>
          <cell r="B595" t="str">
            <v>DRBR677</v>
          </cell>
          <cell r="C595" t="str">
            <v>PBG Villa jaragua</v>
          </cell>
          <cell r="D595" t="str">
            <v/>
          </cell>
          <cell r="E595" t="str">
            <v/>
          </cell>
          <cell r="F595" t="str">
            <v>SI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No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/>
          </cell>
        </row>
        <row r="596">
          <cell r="A596">
            <v>678</v>
          </cell>
          <cell r="B596" t="str">
            <v>DRBR678</v>
          </cell>
          <cell r="C596" t="str">
            <v>Eco Petroleo San Isidro</v>
          </cell>
          <cell r="D596" t="str">
            <v>NCR</v>
          </cell>
          <cell r="E596" t="str">
            <v>Distrito Nacional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No</v>
          </cell>
          <cell r="K596" t="str">
            <v>No</v>
          </cell>
          <cell r="L596" t="str">
            <v>No</v>
          </cell>
          <cell r="M596" t="str">
            <v>No</v>
          </cell>
          <cell r="N596" t="str">
            <v>No</v>
          </cell>
          <cell r="O596" t="str">
            <v/>
          </cell>
        </row>
        <row r="597">
          <cell r="A597">
            <v>679</v>
          </cell>
          <cell r="B597" t="str">
            <v>DRBR679</v>
          </cell>
          <cell r="C597" t="str">
            <v>Base Aerea Puerto Plata</v>
          </cell>
          <cell r="D597" t="str">
            <v/>
          </cell>
          <cell r="E597" t="str">
            <v/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Si</v>
          </cell>
          <cell r="O597" t="str">
            <v/>
          </cell>
        </row>
        <row r="598">
          <cell r="A598">
            <v>680</v>
          </cell>
          <cell r="B598" t="str">
            <v>DRBR680</v>
          </cell>
          <cell r="C598" t="str">
            <v>HOTEL ROYALTON I</v>
          </cell>
          <cell r="D598" t="str">
            <v>NCR</v>
          </cell>
          <cell r="E598" t="str">
            <v>Este</v>
          </cell>
          <cell r="F598" t="str">
            <v>NO</v>
          </cell>
          <cell r="G598" t="str">
            <v>NO</v>
          </cell>
          <cell r="H598" t="str">
            <v>NO</v>
          </cell>
          <cell r="I598" t="str">
            <v/>
          </cell>
          <cell r="J598" t="str">
            <v>NO</v>
          </cell>
          <cell r="K598" t="str">
            <v/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</row>
        <row r="599">
          <cell r="A599">
            <v>681</v>
          </cell>
          <cell r="B599" t="str">
            <v>DRBR681</v>
          </cell>
          <cell r="C599" t="str">
            <v>ATM Hotel Royalton II</v>
          </cell>
          <cell r="D599" t="str">
            <v>NCR</v>
          </cell>
          <cell r="E599" t="str">
            <v>Este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/>
          </cell>
        </row>
        <row r="600">
          <cell r="A600">
            <v>682</v>
          </cell>
          <cell r="B600" t="str">
            <v>DRBR682</v>
          </cell>
          <cell r="C600" t="str">
            <v>BLUE MALL PUNTA CANA</v>
          </cell>
          <cell r="D600" t="str">
            <v>NCR</v>
          </cell>
          <cell r="E600" t="str">
            <v>Este</v>
          </cell>
          <cell r="F600" t="str">
            <v>NO</v>
          </cell>
          <cell r="G600" t="str">
            <v>NO</v>
          </cell>
          <cell r="H600" t="str">
            <v>NO</v>
          </cell>
          <cell r="I600" t="str">
            <v/>
          </cell>
          <cell r="J600" t="str">
            <v>NO</v>
          </cell>
          <cell r="K600" t="str">
            <v/>
          </cell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</row>
        <row r="601">
          <cell r="A601">
            <v>683</v>
          </cell>
          <cell r="B601" t="str">
            <v>DRBR683</v>
          </cell>
          <cell r="C601" t="str">
            <v>INCARNA</v>
          </cell>
          <cell r="D601" t="str">
            <v/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La Vega</v>
          </cell>
        </row>
        <row r="602">
          <cell r="A602">
            <v>684</v>
          </cell>
          <cell r="B602" t="str">
            <v>DRBR684</v>
          </cell>
          <cell r="C602" t="str">
            <v>TEXACO PROLONGACION 27FEB</v>
          </cell>
          <cell r="D602" t="str">
            <v>NCR</v>
          </cell>
          <cell r="E602" t="str">
            <v>Distrito Nacional</v>
          </cell>
          <cell r="F602" t="str">
            <v>NO</v>
          </cell>
          <cell r="G602" t="str">
            <v>NO</v>
          </cell>
          <cell r="H602" t="str">
            <v>NO</v>
          </cell>
          <cell r="I602" t="str">
            <v/>
          </cell>
          <cell r="J602" t="str">
            <v>NO</v>
          </cell>
          <cell r="K602" t="str">
            <v/>
          </cell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</row>
        <row r="603">
          <cell r="A603">
            <v>685</v>
          </cell>
          <cell r="B603" t="str">
            <v>DRBR685</v>
          </cell>
          <cell r="C603" t="str">
            <v>AUTOSERV UNP UASD</v>
          </cell>
          <cell r="D603" t="str">
            <v>NCR</v>
          </cell>
          <cell r="E603" t="str">
            <v>Distrito Nacional</v>
          </cell>
          <cell r="F603" t="str">
            <v>NO</v>
          </cell>
          <cell r="G603" t="str">
            <v>NO</v>
          </cell>
          <cell r="H603" t="str">
            <v>SI</v>
          </cell>
          <cell r="I603" t="str">
            <v/>
          </cell>
          <cell r="J603" t="str">
            <v>NO</v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</row>
        <row r="604">
          <cell r="A604">
            <v>686</v>
          </cell>
          <cell r="B604" t="str">
            <v>DRBR686</v>
          </cell>
          <cell r="C604" t="str">
            <v>Autoservicios Maximo Gomez</v>
          </cell>
          <cell r="D604" t="str">
            <v/>
          </cell>
          <cell r="E604" t="str">
            <v/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Si</v>
          </cell>
          <cell r="O604" t="str">
            <v/>
          </cell>
        </row>
        <row r="605">
          <cell r="A605">
            <v>687</v>
          </cell>
          <cell r="B605" t="str">
            <v>DRBR687</v>
          </cell>
          <cell r="C605" t="str">
            <v>OFIC. MONTERICO II</v>
          </cell>
          <cell r="D605" t="str">
            <v>NCR</v>
          </cell>
          <cell r="E605" t="str">
            <v>Norte</v>
          </cell>
          <cell r="F605" t="str">
            <v>SI</v>
          </cell>
          <cell r="G605" t="str">
            <v>NO</v>
          </cell>
          <cell r="H605" t="str">
            <v>NO</v>
          </cell>
          <cell r="I605" t="str">
            <v/>
          </cell>
          <cell r="J605" t="str">
            <v>NO</v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</row>
        <row r="606">
          <cell r="A606">
            <v>688</v>
          </cell>
          <cell r="B606" t="str">
            <v>DRBR688</v>
          </cell>
          <cell r="C606" t="str">
            <v>Innova Centro Av. Kennedy</v>
          </cell>
          <cell r="D606" t="str">
            <v/>
          </cell>
          <cell r="E606" t="str">
            <v/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Si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No</v>
          </cell>
          <cell r="N606" t="str">
            <v>Si</v>
          </cell>
          <cell r="O606" t="str">
            <v>Grupo 6</v>
          </cell>
        </row>
        <row r="607">
          <cell r="A607">
            <v>689</v>
          </cell>
          <cell r="B607" t="str">
            <v>DRBR689</v>
          </cell>
          <cell r="C607" t="str">
            <v>ECO PETROLEO VILLA GONZ</v>
          </cell>
          <cell r="D607" t="str">
            <v>NCR</v>
          </cell>
          <cell r="E607" t="str">
            <v>Norte</v>
          </cell>
          <cell r="F607" t="str">
            <v>NO</v>
          </cell>
          <cell r="G607" t="str">
            <v>NO</v>
          </cell>
          <cell r="H607" t="str">
            <v>NO</v>
          </cell>
          <cell r="I607" t="str">
            <v/>
          </cell>
          <cell r="J607" t="str">
            <v>NO</v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</row>
        <row r="608">
          <cell r="A608">
            <v>690</v>
          </cell>
          <cell r="B608" t="str">
            <v>DRBR690</v>
          </cell>
          <cell r="C608" t="str">
            <v>ATM Eco Petroleo Esperanza</v>
          </cell>
          <cell r="D608" t="str">
            <v>NCR</v>
          </cell>
          <cell r="E608" t="str">
            <v>Norte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No</v>
          </cell>
          <cell r="K608" t="str">
            <v>No</v>
          </cell>
          <cell r="L608" t="str">
            <v>No</v>
          </cell>
          <cell r="M608" t="str">
            <v>No</v>
          </cell>
          <cell r="N608" t="str">
            <v>No</v>
          </cell>
          <cell r="O608" t="str">
            <v/>
          </cell>
        </row>
        <row r="609">
          <cell r="A609">
            <v>691</v>
          </cell>
          <cell r="B609" t="str">
            <v>DRBR691</v>
          </cell>
          <cell r="C609" t="str">
            <v>ATM Eco Petroleo Manzanillo</v>
          </cell>
          <cell r="D609" t="str">
            <v/>
          </cell>
          <cell r="E609" t="str">
            <v/>
          </cell>
          <cell r="F609" t="str">
            <v>NO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No</v>
          </cell>
          <cell r="K609" t="str">
            <v>No</v>
          </cell>
          <cell r="L609" t="str">
            <v>No</v>
          </cell>
          <cell r="M609" t="str">
            <v>No</v>
          </cell>
          <cell r="N609" t="str">
            <v>No</v>
          </cell>
          <cell r="O609" t="str">
            <v/>
          </cell>
        </row>
        <row r="610">
          <cell r="A610">
            <v>693</v>
          </cell>
          <cell r="B610" t="str">
            <v>DRBR693</v>
          </cell>
          <cell r="C610" t="str">
            <v>INTL Medical Group</v>
          </cell>
          <cell r="D610" t="str">
            <v/>
          </cell>
          <cell r="E610" t="str">
            <v/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Grupo 4</v>
          </cell>
        </row>
        <row r="611">
          <cell r="A611">
            <v>694</v>
          </cell>
          <cell r="B611" t="str">
            <v>DRBR694</v>
          </cell>
          <cell r="C611" t="str">
            <v>ATM Optica 27 de Febrero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/>
          </cell>
        </row>
        <row r="612">
          <cell r="A612">
            <v>695</v>
          </cell>
          <cell r="B612" t="str">
            <v>DRBR695</v>
          </cell>
          <cell r="C612" t="str">
            <v>Contac Center</v>
          </cell>
          <cell r="D612" t="str">
            <v/>
          </cell>
          <cell r="E612" t="str">
            <v/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/>
          </cell>
        </row>
        <row r="613">
          <cell r="A613">
            <v>696</v>
          </cell>
          <cell r="B613" t="str">
            <v>DRBR696</v>
          </cell>
          <cell r="C613" t="str">
            <v>ATM Olé Jacobo Majluta</v>
          </cell>
          <cell r="D613" t="str">
            <v>NCR</v>
          </cell>
          <cell r="E613" t="str">
            <v>Distrito Nacional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/>
          </cell>
        </row>
        <row r="614">
          <cell r="A614">
            <v>697</v>
          </cell>
          <cell r="B614" t="str">
            <v>DRBR697</v>
          </cell>
          <cell r="C614" t="str">
            <v>ATM Hipermercado Olé Ciudad Juan Bosch</v>
          </cell>
          <cell r="D614" t="str">
            <v>NCRMOT</v>
          </cell>
          <cell r="E614" t="str">
            <v>Distrito Nacional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No</v>
          </cell>
          <cell r="O614" t="str">
            <v/>
          </cell>
        </row>
        <row r="615">
          <cell r="A615">
            <v>698</v>
          </cell>
          <cell r="B615" t="str">
            <v>DRBR698</v>
          </cell>
          <cell r="C615" t="str">
            <v>Parador Bellamar</v>
          </cell>
          <cell r="D615" t="str">
            <v>NCR</v>
          </cell>
          <cell r="E615" t="str">
            <v>Distrito Nacional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N/A</v>
          </cell>
          <cell r="N615" t="str">
            <v>N/A</v>
          </cell>
          <cell r="O615" t="str">
            <v/>
          </cell>
        </row>
        <row r="616">
          <cell r="A616">
            <v>699</v>
          </cell>
          <cell r="B616" t="str">
            <v>DRBR699</v>
          </cell>
          <cell r="C616" t="str">
            <v>SUPERMERCADO BRAVO BANI</v>
          </cell>
          <cell r="D616" t="str">
            <v>NCR</v>
          </cell>
          <cell r="E616" t="str">
            <v>Sur</v>
          </cell>
          <cell r="F616" t="str">
            <v>NO</v>
          </cell>
          <cell r="G616" t="str">
            <v>NO</v>
          </cell>
          <cell r="H616" t="str">
            <v>SI</v>
          </cell>
          <cell r="I616" t="str">
            <v/>
          </cell>
          <cell r="J616" t="str">
            <v>NO</v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</row>
        <row r="617">
          <cell r="A617">
            <v>701</v>
          </cell>
          <cell r="B617" t="str">
            <v>DRBR701</v>
          </cell>
          <cell r="C617" t="str">
            <v>Autoservicios Los Alcarrizos</v>
          </cell>
          <cell r="D617" t="str">
            <v/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No</v>
          </cell>
          <cell r="L617" t="str">
            <v>No</v>
          </cell>
          <cell r="M617" t="str">
            <v>No</v>
          </cell>
          <cell r="N617" t="str">
            <v>No</v>
          </cell>
          <cell r="O617" t="str">
            <v/>
          </cell>
        </row>
        <row r="618">
          <cell r="A618">
            <v>703</v>
          </cell>
          <cell r="B618" t="str">
            <v>DRBR703</v>
          </cell>
          <cell r="C618" t="str">
            <v>Ofic. Los Hidalgos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Si</v>
          </cell>
          <cell r="L618" t="str">
            <v>Si</v>
          </cell>
          <cell r="M618" t="str">
            <v>Si</v>
          </cell>
          <cell r="N618" t="str">
            <v>Si</v>
          </cell>
          <cell r="O618" t="str">
            <v>Oficina</v>
          </cell>
        </row>
        <row r="619">
          <cell r="A619">
            <v>606</v>
          </cell>
          <cell r="B619" t="str">
            <v>DRBR704</v>
          </cell>
          <cell r="C619" t="str">
            <v>Ofic. Manolo Tavarez Justo</v>
          </cell>
          <cell r="D619" t="str">
            <v>NCR</v>
          </cell>
          <cell r="E619" t="str">
            <v>Norte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No</v>
          </cell>
          <cell r="L619" t="str">
            <v>Si</v>
          </cell>
          <cell r="M619" t="str">
            <v>No</v>
          </cell>
          <cell r="N619" t="str">
            <v>Si</v>
          </cell>
          <cell r="O619" t="str">
            <v>Puerto Plata</v>
          </cell>
        </row>
        <row r="620">
          <cell r="A620">
            <v>705</v>
          </cell>
          <cell r="B620" t="str">
            <v>DRBR705</v>
          </cell>
          <cell r="C620" t="str">
            <v>ISFODOSU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Santiago 1</v>
          </cell>
        </row>
        <row r="621">
          <cell r="A621">
            <v>706</v>
          </cell>
          <cell r="B621" t="str">
            <v>DRBR706</v>
          </cell>
          <cell r="C621" t="str">
            <v>Supermercado Pristine</v>
          </cell>
          <cell r="D621" t="str">
            <v>NCR</v>
          </cell>
          <cell r="E621" t="str">
            <v>Distrito Nacional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Grupo 4</v>
          </cell>
        </row>
        <row r="622">
          <cell r="A622">
            <v>707</v>
          </cell>
          <cell r="B622" t="str">
            <v>DRBR707</v>
          </cell>
          <cell r="C622" t="str">
            <v>IAD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No</v>
          </cell>
          <cell r="H622" t="str">
            <v>No</v>
          </cell>
          <cell r="I622" t="str">
            <v>No</v>
          </cell>
          <cell r="J622" t="str">
            <v>No</v>
          </cell>
          <cell r="K622" t="str">
            <v>No</v>
          </cell>
          <cell r="L622" t="str">
            <v>No</v>
          </cell>
          <cell r="M622" t="str">
            <v>No</v>
          </cell>
          <cell r="N622" t="str">
            <v>No</v>
          </cell>
          <cell r="O622" t="str">
            <v>Grupo 5</v>
          </cell>
        </row>
        <row r="623">
          <cell r="A623">
            <v>723</v>
          </cell>
          <cell r="B623" t="str">
            <v>DRBR723</v>
          </cell>
          <cell r="C623" t="str">
            <v xml:space="preserve">ATM Farmacia COOPINFA </v>
          </cell>
          <cell r="D623"/>
          <cell r="E623" t="str">
            <v>NORTE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/>
          <cell r="O623"/>
        </row>
        <row r="624">
          <cell r="A624">
            <v>56</v>
          </cell>
          <cell r="B624" t="str">
            <v>DRBR725</v>
          </cell>
          <cell r="C624" t="str">
            <v>Ofic. Villa Mella #2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No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No</v>
          </cell>
          <cell r="O624" t="str">
            <v>Grupo 1</v>
          </cell>
        </row>
        <row r="625">
          <cell r="A625">
            <v>281</v>
          </cell>
          <cell r="B625" t="str">
            <v>DRBR737</v>
          </cell>
          <cell r="C625" t="str">
            <v>S/M Pola Independencia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Si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No</v>
          </cell>
          <cell r="O625" t="str">
            <v>Grupo 5</v>
          </cell>
        </row>
        <row r="626">
          <cell r="A626">
            <v>990</v>
          </cell>
          <cell r="B626" t="str">
            <v>DRBR742</v>
          </cell>
          <cell r="C626" t="str">
            <v>Ofic. Bonao #2</v>
          </cell>
          <cell r="D626" t="str">
            <v>NCR</v>
          </cell>
          <cell r="E626" t="str">
            <v>Norte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La Vega</v>
          </cell>
        </row>
        <row r="627">
          <cell r="A627">
            <v>751</v>
          </cell>
          <cell r="B627" t="str">
            <v>DRBR751</v>
          </cell>
          <cell r="C627" t="str">
            <v>ATM ECO PETROLEO CAMILO</v>
          </cell>
          <cell r="D627"/>
          <cell r="E627" t="str">
            <v>Sur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/>
          <cell r="O627"/>
        </row>
        <row r="628">
          <cell r="A628">
            <v>280</v>
          </cell>
          <cell r="B628" t="str">
            <v>DRBR752</v>
          </cell>
          <cell r="C628" t="str">
            <v>Cooperativa BR</v>
          </cell>
          <cell r="D628" t="str">
            <v>Diebold</v>
          </cell>
          <cell r="E628" t="str">
            <v>Distrito Nacional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Si</v>
          </cell>
          <cell r="M628" t="str">
            <v>No</v>
          </cell>
          <cell r="N628" t="str">
            <v>No</v>
          </cell>
          <cell r="O628" t="str">
            <v>Grupo 7</v>
          </cell>
        </row>
        <row r="629">
          <cell r="A629">
            <v>753</v>
          </cell>
          <cell r="B629" t="str">
            <v>DRBR753</v>
          </cell>
          <cell r="C629" t="str">
            <v>S/M NACIONAL TIRADENTES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Si</v>
          </cell>
          <cell r="L629" t="str">
            <v>Si</v>
          </cell>
          <cell r="M629" t="str">
            <v>Si</v>
          </cell>
          <cell r="N629" t="str">
            <v>No</v>
          </cell>
          <cell r="O629" t="str">
            <v>Grupo 3</v>
          </cell>
        </row>
        <row r="630">
          <cell r="A630">
            <v>754</v>
          </cell>
          <cell r="B630" t="str">
            <v>DRBR754</v>
          </cell>
          <cell r="C630" t="str">
            <v>AUTOBANCO OFIC. LICEY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Si</v>
          </cell>
          <cell r="H630" t="str">
            <v>Si</v>
          </cell>
          <cell r="I630" t="str">
            <v>No</v>
          </cell>
          <cell r="J630" t="str">
            <v>Si</v>
          </cell>
          <cell r="K630" t="str">
            <v>Si</v>
          </cell>
          <cell r="L630" t="str">
            <v>Si</v>
          </cell>
          <cell r="M630" t="str">
            <v>Si</v>
          </cell>
          <cell r="N630" t="str">
            <v>Si</v>
          </cell>
          <cell r="O630" t="str">
            <v>Santiago 1</v>
          </cell>
        </row>
        <row r="631">
          <cell r="A631">
            <v>755</v>
          </cell>
          <cell r="B631" t="str">
            <v>DRBR755</v>
          </cell>
          <cell r="C631" t="str">
            <v>OFIC. GALERIA DEL ESTE</v>
          </cell>
          <cell r="D631" t="str">
            <v>NCR</v>
          </cell>
          <cell r="E631" t="str">
            <v>Distrito Nacional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 t="str">
            <v>Grupo 4</v>
          </cell>
        </row>
        <row r="632">
          <cell r="A632">
            <v>756</v>
          </cell>
          <cell r="B632" t="str">
            <v>DRBR756</v>
          </cell>
          <cell r="C632" t="str">
            <v>OFIC. VILLA LA MATA</v>
          </cell>
          <cell r="D632" t="str">
            <v>NCR</v>
          </cell>
          <cell r="E632" t="str">
            <v>Norte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757</v>
          </cell>
          <cell r="B633" t="str">
            <v>DRBR757</v>
          </cell>
          <cell r="C633" t="str">
            <v>OFIC. PLAZA PASEO</v>
          </cell>
          <cell r="D633" t="str">
            <v>NCR</v>
          </cell>
          <cell r="E633" t="str">
            <v>Norte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Si</v>
          </cell>
          <cell r="L633" t="str">
            <v>Si</v>
          </cell>
          <cell r="M633" t="str">
            <v>Si</v>
          </cell>
          <cell r="N633" t="str">
            <v>No</v>
          </cell>
          <cell r="O633" t="str">
            <v>Santiago 2</v>
          </cell>
        </row>
        <row r="634">
          <cell r="A634">
            <v>758</v>
          </cell>
          <cell r="B634" t="str">
            <v>DRBR758</v>
          </cell>
          <cell r="C634" t="str">
            <v>ATM S/M Nacional El Embrujo</v>
          </cell>
          <cell r="D634"/>
          <cell r="E634" t="str">
            <v>NORTE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/>
          <cell r="O634"/>
        </row>
        <row r="635">
          <cell r="A635">
            <v>759</v>
          </cell>
          <cell r="B635" t="str">
            <v>DRBR759</v>
          </cell>
          <cell r="C635" t="str">
            <v>Ofic. BUENA VISTA</v>
          </cell>
          <cell r="D635" t="str">
            <v>NCR</v>
          </cell>
          <cell r="E635" t="str">
            <v>Distrito Nacional</v>
          </cell>
          <cell r="F635" t="str">
            <v>SI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Si</v>
          </cell>
          <cell r="M635" t="str">
            <v>No</v>
          </cell>
          <cell r="N635" t="str">
            <v>Si</v>
          </cell>
          <cell r="O635" t="str">
            <v>Grupo 1</v>
          </cell>
        </row>
        <row r="636">
          <cell r="A636">
            <v>760</v>
          </cell>
          <cell r="B636" t="str">
            <v>DRBR760</v>
          </cell>
          <cell r="C636" t="str">
            <v>OFIC. CRUCE GUAYACANES</v>
          </cell>
          <cell r="D636" t="str">
            <v>NCR</v>
          </cell>
          <cell r="E636" t="str">
            <v>Norte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Oficina</v>
          </cell>
        </row>
        <row r="637">
          <cell r="A637">
            <v>761</v>
          </cell>
          <cell r="B637" t="str">
            <v>DRBR761</v>
          </cell>
          <cell r="C637" t="str">
            <v>ISSPOL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Grupo 3</v>
          </cell>
        </row>
        <row r="638">
          <cell r="A638">
            <v>784</v>
          </cell>
          <cell r="B638" t="str">
            <v>DRBR762</v>
          </cell>
          <cell r="C638" t="str">
            <v>Tribunal Superior Electoral</v>
          </cell>
          <cell r="D638" t="str">
            <v>NCR</v>
          </cell>
          <cell r="E638" t="str">
            <v>Distrito Nacional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No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Grupo 2</v>
          </cell>
        </row>
        <row r="639">
          <cell r="A639">
            <v>769</v>
          </cell>
          <cell r="B639" t="str">
            <v>DRBR769</v>
          </cell>
          <cell r="C639" t="str">
            <v>ATM UNP Pablo Mella Morales</v>
          </cell>
          <cell r="D639" t="str">
            <v>NCR</v>
          </cell>
          <cell r="E639" t="str">
            <v>Distrito Nacional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No</v>
          </cell>
          <cell r="L639" t="str">
            <v>No</v>
          </cell>
          <cell r="M639" t="str">
            <v>No</v>
          </cell>
          <cell r="N639" t="str">
            <v>Si</v>
          </cell>
          <cell r="O639"/>
        </row>
        <row r="640">
          <cell r="A640">
            <v>770</v>
          </cell>
          <cell r="B640" t="str">
            <v>DRBR770</v>
          </cell>
          <cell r="C640" t="str">
            <v>ESTACION ECO LOS HAITISES</v>
          </cell>
          <cell r="D640" t="str">
            <v>NCR</v>
          </cell>
          <cell r="E640" t="str">
            <v>Norte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771</v>
          </cell>
          <cell r="B641" t="str">
            <v>DRBR771</v>
          </cell>
          <cell r="C641" t="str">
            <v>UASD - MAO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No</v>
          </cell>
          <cell r="N641" t="str">
            <v>No</v>
          </cell>
          <cell r="O641" t="str">
            <v>Oficina</v>
          </cell>
        </row>
        <row r="642">
          <cell r="A642">
            <v>785</v>
          </cell>
          <cell r="B642" t="str">
            <v>DRBR785</v>
          </cell>
          <cell r="C642" t="str">
            <v>S/M Nacional Maximo Gomez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No</v>
          </cell>
          <cell r="O642" t="str">
            <v>Grupo 3</v>
          </cell>
        </row>
        <row r="643">
          <cell r="A643">
            <v>786</v>
          </cell>
          <cell r="B643" t="str">
            <v>DRBR786</v>
          </cell>
          <cell r="C643" t="str">
            <v>AGORA MALL II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789</v>
          </cell>
          <cell r="B644" t="str">
            <v>DRBR789</v>
          </cell>
          <cell r="C644" t="str">
            <v>ATM Hotel Bellevue Boca Chica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/>
        </row>
        <row r="645">
          <cell r="A645">
            <v>791</v>
          </cell>
          <cell r="B645" t="str">
            <v>DRBR791</v>
          </cell>
          <cell r="C645" t="str">
            <v>Of. San Soucí</v>
          </cell>
          <cell r="D645" t="str">
            <v>Wincor Nixdorf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No</v>
          </cell>
          <cell r="I645" t="str">
            <v>No</v>
          </cell>
          <cell r="J645" t="str">
            <v>No</v>
          </cell>
          <cell r="K645" t="str">
            <v>No</v>
          </cell>
          <cell r="L645" t="str">
            <v>No</v>
          </cell>
          <cell r="M645" t="str">
            <v>No</v>
          </cell>
          <cell r="N645" t="str">
            <v>No</v>
          </cell>
          <cell r="O645" t="str">
            <v>Grupo 7</v>
          </cell>
        </row>
        <row r="646">
          <cell r="A646">
            <v>792</v>
          </cell>
          <cell r="B646" t="str">
            <v>DRBR792</v>
          </cell>
          <cell r="C646" t="str">
            <v>ATM Hospital Salvador de Gautier</v>
          </cell>
          <cell r="D646" t="str">
            <v>NCR</v>
          </cell>
          <cell r="E646" t="str">
            <v>Distrito Nacional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/>
        </row>
        <row r="647">
          <cell r="A647">
            <v>793</v>
          </cell>
          <cell r="B647" t="str">
            <v>DRBR793</v>
          </cell>
          <cell r="C647" t="str">
            <v>ATM Centro Caja Agora Mal</v>
          </cell>
          <cell r="D647" t="str">
            <v>NCR</v>
          </cell>
          <cell r="E647" t="str">
            <v>Distrito Nacional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No</v>
          </cell>
          <cell r="L647" t="str">
            <v>No</v>
          </cell>
          <cell r="M647" t="str">
            <v>No</v>
          </cell>
          <cell r="N647" t="str">
            <v>Si</v>
          </cell>
          <cell r="O647"/>
        </row>
        <row r="648">
          <cell r="A648">
            <v>794</v>
          </cell>
          <cell r="B648" t="str">
            <v>DRBR794</v>
          </cell>
          <cell r="C648" t="str">
            <v>CODIA</v>
          </cell>
          <cell r="D648" t="str">
            <v>NCR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No</v>
          </cell>
          <cell r="L648" t="str">
            <v>Si</v>
          </cell>
          <cell r="M648" t="str">
            <v>No</v>
          </cell>
          <cell r="N648" t="str">
            <v>No</v>
          </cell>
          <cell r="O648" t="str">
            <v>Grupo 7</v>
          </cell>
        </row>
        <row r="649">
          <cell r="A649">
            <v>795</v>
          </cell>
          <cell r="B649" t="str">
            <v>DRBR795</v>
          </cell>
          <cell r="C649" t="str">
            <v>SBD Guaymate</v>
          </cell>
          <cell r="D649" t="str">
            <v>Diebold</v>
          </cell>
          <cell r="E649" t="str">
            <v>Este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Romana-Higuey</v>
          </cell>
        </row>
        <row r="650">
          <cell r="A650">
            <v>797</v>
          </cell>
          <cell r="B650" t="str">
            <v xml:space="preserve">DRBR797 </v>
          </cell>
          <cell r="C650" t="str">
            <v>Dirección de Jubilaciones y Pensiones</v>
          </cell>
          <cell r="D650"/>
          <cell r="E650" t="str">
            <v>Distrito Nacional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/>
        </row>
        <row r="651">
          <cell r="A651">
            <v>798</v>
          </cell>
          <cell r="B651" t="str">
            <v>DRBR798</v>
          </cell>
          <cell r="C651" t="str">
            <v>Hotel Grand Paradise Samaná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Si</v>
          </cell>
          <cell r="O651" t="str">
            <v>Nagua</v>
          </cell>
        </row>
        <row r="652">
          <cell r="A652">
            <v>799</v>
          </cell>
          <cell r="B652" t="str">
            <v>DRBR799</v>
          </cell>
          <cell r="C652" t="str">
            <v>Clínica Corominas Santiago</v>
          </cell>
          <cell r="D652" t="str">
            <v>NCR</v>
          </cell>
          <cell r="E652" t="str">
            <v>Norte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Santiago 2</v>
          </cell>
        </row>
        <row r="653">
          <cell r="A653">
            <v>800</v>
          </cell>
          <cell r="B653" t="str">
            <v>DRBR800</v>
          </cell>
          <cell r="C653" t="str">
            <v>Estación NEXT DIP Pedro Livio Cedeño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Si</v>
          </cell>
          <cell r="O653" t="str">
            <v>Grupo 1</v>
          </cell>
        </row>
        <row r="654">
          <cell r="A654">
            <v>801</v>
          </cell>
          <cell r="B654" t="str">
            <v>DRBR801</v>
          </cell>
          <cell r="C654" t="str">
            <v>Galeria 360 FoodCourt</v>
          </cell>
          <cell r="D654" t="str">
            <v>NCR</v>
          </cell>
          <cell r="E654" t="str">
            <v>Distrito Nacional</v>
          </cell>
          <cell r="F654" t="str">
            <v>SI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802</v>
          </cell>
          <cell r="B655" t="str">
            <v>DRBR802</v>
          </cell>
          <cell r="C655" t="str">
            <v>Aeropuerto La Romana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Romana-Higuey</v>
          </cell>
        </row>
        <row r="656">
          <cell r="A656">
            <v>803</v>
          </cell>
          <cell r="B656" t="str">
            <v>DRBR803</v>
          </cell>
          <cell r="C656" t="str">
            <v>Hotel Be Live Canoa #1</v>
          </cell>
          <cell r="D656" t="str">
            <v>NCR</v>
          </cell>
          <cell r="E656" t="str">
            <v>Este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Romana-Higuey</v>
          </cell>
        </row>
        <row r="657">
          <cell r="A657">
            <v>804</v>
          </cell>
          <cell r="B657" t="str">
            <v>DRBR804</v>
          </cell>
          <cell r="C657" t="str">
            <v>Hotel Be Live Grand Punta Cana</v>
          </cell>
          <cell r="D657" t="str">
            <v>NCR</v>
          </cell>
          <cell r="E657" t="str">
            <v>Este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Romana-Higuey</v>
          </cell>
        </row>
        <row r="658">
          <cell r="A658">
            <v>805</v>
          </cell>
          <cell r="B658" t="str">
            <v>DRBR805</v>
          </cell>
          <cell r="C658" t="str">
            <v>Hotel Be Live Grand Marien, Puerto Plata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Si</v>
          </cell>
          <cell r="O658" t="str">
            <v>Puerto Plata</v>
          </cell>
        </row>
        <row r="659">
          <cell r="A659">
            <v>806</v>
          </cell>
          <cell r="B659" t="str">
            <v>DRBR806</v>
          </cell>
          <cell r="C659" t="str">
            <v>SEWNS Products ZF Santiago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No</v>
          </cell>
          <cell r="L659" t="str">
            <v>Si</v>
          </cell>
          <cell r="M659" t="str">
            <v>No</v>
          </cell>
          <cell r="N659" t="str">
            <v>No</v>
          </cell>
          <cell r="O659" t="str">
            <v>Santiago 2</v>
          </cell>
        </row>
        <row r="660">
          <cell r="A660">
            <v>808</v>
          </cell>
          <cell r="B660" t="str">
            <v>DRBR808</v>
          </cell>
          <cell r="C660" t="str">
            <v>Oficina Castillo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Si</v>
          </cell>
          <cell r="M660" t="str">
            <v>No</v>
          </cell>
          <cell r="N660" t="str">
            <v>Si</v>
          </cell>
          <cell r="O660" t="str">
            <v>Oficina</v>
          </cell>
        </row>
        <row r="661">
          <cell r="A661">
            <v>809</v>
          </cell>
          <cell r="B661" t="str">
            <v>DRBR809</v>
          </cell>
          <cell r="C661" t="str">
            <v>ATM UNP Yoma (Cotui)</v>
          </cell>
          <cell r="D661"/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No</v>
          </cell>
          <cell r="L661" t="str">
            <v>No</v>
          </cell>
          <cell r="M661" t="str">
            <v>No</v>
          </cell>
          <cell r="N661" t="str">
            <v>Si</v>
          </cell>
          <cell r="O661"/>
        </row>
        <row r="662">
          <cell r="A662">
            <v>810</v>
          </cell>
          <cell r="B662" t="str">
            <v>DRBR810</v>
          </cell>
          <cell r="C662" t="str">
            <v>Multicentro La Sirena José Contreras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No</v>
          </cell>
          <cell r="O662" t="str">
            <v>Grupo 3</v>
          </cell>
        </row>
        <row r="663">
          <cell r="A663">
            <v>811</v>
          </cell>
          <cell r="B663" t="str">
            <v>DRBR811</v>
          </cell>
          <cell r="C663" t="str">
            <v>Almacenes Unidos Bella Vista</v>
          </cell>
          <cell r="D663" t="str">
            <v>NCR</v>
          </cell>
          <cell r="E663" t="str">
            <v>Distrito Nacional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No</v>
          </cell>
          <cell r="O663" t="str">
            <v>Grupo 2</v>
          </cell>
        </row>
        <row r="664">
          <cell r="A664">
            <v>812</v>
          </cell>
          <cell r="B664" t="str">
            <v>DRBR812</v>
          </cell>
          <cell r="C664" t="str">
            <v>La Canasta del Pueblo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Grupo 6</v>
          </cell>
        </row>
        <row r="665">
          <cell r="A665">
            <v>22</v>
          </cell>
          <cell r="B665" t="str">
            <v>DRBR813</v>
          </cell>
          <cell r="C665" t="str">
            <v>ATM S/M Olimpico Santiago</v>
          </cell>
          <cell r="D665" t="str">
            <v>NCR</v>
          </cell>
          <cell r="E665" t="str">
            <v>Norte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No</v>
          </cell>
          <cell r="L665" t="str">
            <v>No</v>
          </cell>
          <cell r="M665" t="str">
            <v>No</v>
          </cell>
          <cell r="N665" t="str">
            <v>Si</v>
          </cell>
          <cell r="O665"/>
        </row>
        <row r="666">
          <cell r="A666">
            <v>813</v>
          </cell>
          <cell r="B666" t="str">
            <v>DRBR815</v>
          </cell>
          <cell r="C666" t="str">
            <v>ATM occidental Mall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No</v>
          </cell>
          <cell r="L666" t="str">
            <v>No</v>
          </cell>
          <cell r="M666" t="str">
            <v>No</v>
          </cell>
          <cell r="N666" t="str">
            <v>Si</v>
          </cell>
          <cell r="O666"/>
        </row>
        <row r="667">
          <cell r="A667">
            <v>816</v>
          </cell>
          <cell r="B667" t="str">
            <v>DRBR816</v>
          </cell>
          <cell r="C667" t="str">
            <v>Oficina Pedro Brand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Si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Si</v>
          </cell>
          <cell r="O667" t="str">
            <v>Grupo 6</v>
          </cell>
        </row>
        <row r="668">
          <cell r="A668">
            <v>817</v>
          </cell>
          <cell r="B668" t="str">
            <v>DRBR817</v>
          </cell>
          <cell r="C668" t="str">
            <v>Ayuntamiento Sabana Larga San José de Ocoa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No</v>
          </cell>
          <cell r="L668" t="str">
            <v>No</v>
          </cell>
          <cell r="M668" t="str">
            <v>No</v>
          </cell>
          <cell r="N668" t="str">
            <v>Si</v>
          </cell>
          <cell r="O668" t="str">
            <v>Oficina</v>
          </cell>
        </row>
        <row r="669">
          <cell r="A669">
            <v>818</v>
          </cell>
          <cell r="B669" t="str">
            <v>DRBR818</v>
          </cell>
          <cell r="C669" t="str">
            <v>Jurisdicción Inmobiliaria Sto. Dgo.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No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No</v>
          </cell>
          <cell r="M669" t="str">
            <v>No</v>
          </cell>
          <cell r="N669" t="str">
            <v>No</v>
          </cell>
          <cell r="O669" t="str">
            <v>Grupo 2</v>
          </cell>
        </row>
        <row r="670">
          <cell r="A670">
            <v>819</v>
          </cell>
          <cell r="B670" t="str">
            <v>DRBR819</v>
          </cell>
          <cell r="C670" t="str">
            <v>Jurisdicción Inmobiliaria Santiago</v>
          </cell>
          <cell r="D670" t="str">
            <v>NCR</v>
          </cell>
          <cell r="E670" t="str">
            <v>Norte</v>
          </cell>
          <cell r="F670" t="str">
            <v>NO</v>
          </cell>
          <cell r="G670" t="str">
            <v>No</v>
          </cell>
          <cell r="H670" t="str">
            <v>No</v>
          </cell>
          <cell r="I670" t="str">
            <v>No</v>
          </cell>
          <cell r="J670" t="str">
            <v>No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Santiago 2</v>
          </cell>
        </row>
        <row r="671">
          <cell r="A671">
            <v>821</v>
          </cell>
          <cell r="B671" t="str">
            <v>DRBR821</v>
          </cell>
          <cell r="C671" t="str">
            <v>S/M Bravo Ave. Churchill</v>
          </cell>
          <cell r="D671" t="str">
            <v>NCR</v>
          </cell>
          <cell r="E671" t="str">
            <v>Distrito Nacional</v>
          </cell>
          <cell r="F671" t="str">
            <v>SI</v>
          </cell>
          <cell r="G671" t="str">
            <v>Si</v>
          </cell>
          <cell r="H671" t="str">
            <v>No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No</v>
          </cell>
          <cell r="N671" t="str">
            <v>No</v>
          </cell>
          <cell r="O671" t="str">
            <v>Grupo 2</v>
          </cell>
        </row>
        <row r="672">
          <cell r="A672">
            <v>822</v>
          </cell>
          <cell r="B672" t="str">
            <v>DRBR822</v>
          </cell>
          <cell r="C672" t="str">
            <v>Induspalma Monte Plata</v>
          </cell>
          <cell r="D672" t="str">
            <v>NCR</v>
          </cell>
          <cell r="E672" t="str">
            <v>Este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823</v>
          </cell>
          <cell r="B673" t="str">
            <v>DRBR823</v>
          </cell>
          <cell r="C673" t="str">
            <v>Carril de Haina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No</v>
          </cell>
          <cell r="L673" t="str">
            <v>No</v>
          </cell>
          <cell r="M673" t="str">
            <v>No</v>
          </cell>
          <cell r="N673" t="str">
            <v>Si</v>
          </cell>
          <cell r="O673" t="str">
            <v>Grupo 5</v>
          </cell>
        </row>
        <row r="674">
          <cell r="A674">
            <v>824</v>
          </cell>
          <cell r="B674" t="str">
            <v>DRBR824</v>
          </cell>
          <cell r="C674" t="str">
            <v>Multiplaza Higuey</v>
          </cell>
          <cell r="D674" t="str">
            <v>NCR</v>
          </cell>
          <cell r="E674" t="str">
            <v>Este</v>
          </cell>
          <cell r="F674" t="str">
            <v>NO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Romana-Higuey</v>
          </cell>
        </row>
        <row r="675">
          <cell r="A675">
            <v>825</v>
          </cell>
          <cell r="B675" t="str">
            <v>DRBR825</v>
          </cell>
          <cell r="C675" t="str">
            <v>Estación ECO CIBELES</v>
          </cell>
          <cell r="D675" t="str">
            <v>NCR</v>
          </cell>
          <cell r="E675" t="str">
            <v>Sur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Oficina</v>
          </cell>
        </row>
        <row r="676">
          <cell r="A676">
            <v>826</v>
          </cell>
          <cell r="B676" t="str">
            <v>DRBR826</v>
          </cell>
          <cell r="C676" t="str">
            <v>Diamond Plaza #2</v>
          </cell>
          <cell r="D676" t="str">
            <v>NCR</v>
          </cell>
          <cell r="E676" t="str">
            <v>Distrito Nacional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8</v>
          </cell>
        </row>
        <row r="677">
          <cell r="A677">
            <v>828</v>
          </cell>
          <cell r="B677" t="str">
            <v>DRBR828</v>
          </cell>
          <cell r="C677" t="str">
            <v>Fiduciaria Reservas</v>
          </cell>
          <cell r="D677" t="str">
            <v>NCR</v>
          </cell>
          <cell r="E677" t="str">
            <v>Distrito Nacional</v>
          </cell>
          <cell r="F677" t="str">
            <v>NO</v>
          </cell>
          <cell r="G677" t="str">
            <v>No</v>
          </cell>
          <cell r="H677" t="str">
            <v>No</v>
          </cell>
          <cell r="I677" t="str">
            <v>No</v>
          </cell>
          <cell r="J677" t="str">
            <v>No</v>
          </cell>
          <cell r="K677" t="str">
            <v>No</v>
          </cell>
          <cell r="L677" t="str">
            <v>No</v>
          </cell>
          <cell r="M677" t="str">
            <v>No</v>
          </cell>
          <cell r="N677" t="str">
            <v>No</v>
          </cell>
          <cell r="O677" t="str">
            <v>Grupo 8</v>
          </cell>
        </row>
        <row r="678">
          <cell r="A678">
            <v>829</v>
          </cell>
          <cell r="B678" t="str">
            <v>DRBR829</v>
          </cell>
          <cell r="C678" t="str">
            <v>Multicentro La Sirena Baní</v>
          </cell>
          <cell r="D678" t="str">
            <v>NCR</v>
          </cell>
          <cell r="E678" t="str">
            <v>Sur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Oficina</v>
          </cell>
        </row>
        <row r="679">
          <cell r="A679">
            <v>830</v>
          </cell>
          <cell r="B679" t="str">
            <v>DRBR830</v>
          </cell>
          <cell r="C679" t="str">
            <v>Sabana Grande de Boyá</v>
          </cell>
          <cell r="D679" t="str">
            <v>NCR</v>
          </cell>
          <cell r="E679" t="str">
            <v>Este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Oficina</v>
          </cell>
        </row>
        <row r="680">
          <cell r="A680">
            <v>831</v>
          </cell>
          <cell r="B680" t="str">
            <v>DRBR831</v>
          </cell>
          <cell r="C680" t="str">
            <v>Politécnico Loyola San Cristobal</v>
          </cell>
          <cell r="D680" t="str">
            <v>NCR</v>
          </cell>
          <cell r="E680" t="str">
            <v>Sur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5</v>
          </cell>
        </row>
        <row r="681">
          <cell r="A681">
            <v>832</v>
          </cell>
          <cell r="B681" t="str">
            <v>DRBR832</v>
          </cell>
          <cell r="C681" t="str">
            <v>Hospital Traumatológico y Quirúrgico Profesor Juan Bosh</v>
          </cell>
          <cell r="D681" t="str">
            <v>NCR</v>
          </cell>
          <cell r="E681" t="str">
            <v>Norte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Si</v>
          </cell>
          <cell r="O681" t="str">
            <v>La Vega</v>
          </cell>
        </row>
        <row r="682">
          <cell r="A682">
            <v>833</v>
          </cell>
          <cell r="B682" t="str">
            <v>DRBR833</v>
          </cell>
          <cell r="C682" t="str">
            <v>Cafetería CTB #1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Grupo 2</v>
          </cell>
        </row>
        <row r="683">
          <cell r="A683">
            <v>834</v>
          </cell>
          <cell r="B683" t="str">
            <v>DRBR834</v>
          </cell>
          <cell r="C683" t="str">
            <v>Instituto Medicina Popular (Centro Medico Moderno)</v>
          </cell>
          <cell r="D683" t="str">
            <v>NCR</v>
          </cell>
          <cell r="E683" t="str">
            <v>Distrito Nacional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Si</v>
          </cell>
          <cell r="L683" t="str">
            <v>Si</v>
          </cell>
          <cell r="M683" t="str">
            <v>Si</v>
          </cell>
          <cell r="N683" t="str">
            <v>Si</v>
          </cell>
          <cell r="O683" t="str">
            <v>Grupo 8</v>
          </cell>
        </row>
        <row r="684">
          <cell r="A684">
            <v>835</v>
          </cell>
          <cell r="B684" t="str">
            <v>DRBR835</v>
          </cell>
          <cell r="C684" t="str">
            <v>Centro de Caja Megacentro</v>
          </cell>
          <cell r="D684" t="str">
            <v>NCR</v>
          </cell>
          <cell r="E684" t="str">
            <v>Distrito Nacional</v>
          </cell>
          <cell r="F684" t="str">
            <v>SI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4</v>
          </cell>
        </row>
        <row r="685">
          <cell r="A685">
            <v>836</v>
          </cell>
          <cell r="B685" t="str">
            <v>DRBR836</v>
          </cell>
          <cell r="C685" t="str">
            <v>Centro Comercial Plaza Luperón</v>
          </cell>
          <cell r="D685" t="str">
            <v>NCR</v>
          </cell>
          <cell r="E685" t="str">
            <v>Distrito Nacional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No</v>
          </cell>
          <cell r="O685" t="str">
            <v>Grupo 5</v>
          </cell>
        </row>
        <row r="686">
          <cell r="A686">
            <v>837</v>
          </cell>
          <cell r="B686" t="str">
            <v>DRBR837</v>
          </cell>
          <cell r="C686" t="str">
            <v>Estación Next Canabacoa</v>
          </cell>
          <cell r="D686"/>
          <cell r="E686" t="str">
            <v>Norte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No</v>
          </cell>
          <cell r="L686" t="str">
            <v>No</v>
          </cell>
          <cell r="M686" t="str">
            <v>No</v>
          </cell>
          <cell r="N686" t="str">
            <v>Si</v>
          </cell>
          <cell r="O686"/>
        </row>
        <row r="687">
          <cell r="A687">
            <v>838</v>
          </cell>
          <cell r="B687" t="str">
            <v>DRBR838</v>
          </cell>
          <cell r="C687" t="str">
            <v>Ofic. Consuelo</v>
          </cell>
          <cell r="D687" t="str">
            <v>NCR</v>
          </cell>
          <cell r="E687" t="str">
            <v>Este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Si</v>
          </cell>
          <cell r="O687" t="str">
            <v>San Pedro de Macorís</v>
          </cell>
        </row>
        <row r="688">
          <cell r="A688">
            <v>839</v>
          </cell>
          <cell r="B688" t="str">
            <v>DRBR839</v>
          </cell>
          <cell r="C688" t="str">
            <v>INAPA</v>
          </cell>
          <cell r="D688" t="str">
            <v>Wincor Nixdorf</v>
          </cell>
          <cell r="E688" t="str">
            <v>Distrito Nacional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No</v>
          </cell>
          <cell r="K688" t="str">
            <v>No</v>
          </cell>
          <cell r="L688" t="str">
            <v>No</v>
          </cell>
          <cell r="M688" t="str">
            <v>No</v>
          </cell>
          <cell r="N688" t="str">
            <v>No</v>
          </cell>
          <cell r="O688" t="str">
            <v>Grupo 6</v>
          </cell>
        </row>
        <row r="689">
          <cell r="A689">
            <v>840</v>
          </cell>
          <cell r="B689" t="str">
            <v>DRBR840</v>
          </cell>
          <cell r="C689" t="str">
            <v>PUCMM Santiago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No</v>
          </cell>
          <cell r="K689" t="str">
            <v>No</v>
          </cell>
          <cell r="L689" t="str">
            <v>Si</v>
          </cell>
          <cell r="M689" t="str">
            <v>No</v>
          </cell>
          <cell r="N689" t="str">
            <v>No</v>
          </cell>
          <cell r="O689" t="str">
            <v>Santiago 2</v>
          </cell>
        </row>
        <row r="690">
          <cell r="A690">
            <v>841</v>
          </cell>
          <cell r="B690" t="str">
            <v>DRBR841</v>
          </cell>
          <cell r="C690" t="str">
            <v>CEA [Consejo Estatal del Azúcar]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No</v>
          </cell>
          <cell r="I690" t="str">
            <v>No</v>
          </cell>
          <cell r="J690" t="str">
            <v>No</v>
          </cell>
          <cell r="K690" t="str">
            <v>No</v>
          </cell>
          <cell r="L690" t="str">
            <v>No</v>
          </cell>
          <cell r="M690" t="str">
            <v>No</v>
          </cell>
          <cell r="N690" t="str">
            <v>No</v>
          </cell>
          <cell r="O690" t="str">
            <v>Grupo 2</v>
          </cell>
        </row>
        <row r="691">
          <cell r="A691">
            <v>842</v>
          </cell>
          <cell r="B691" t="str">
            <v>DRBR842</v>
          </cell>
          <cell r="C691" t="str">
            <v>Plaza Orense La Romana #2</v>
          </cell>
          <cell r="D691" t="str">
            <v>NCR</v>
          </cell>
          <cell r="E691" t="str">
            <v>Este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No</v>
          </cell>
          <cell r="O691" t="str">
            <v>Romana-Higuey</v>
          </cell>
        </row>
        <row r="692">
          <cell r="A692">
            <v>843</v>
          </cell>
          <cell r="B692" t="str">
            <v>DRBR843</v>
          </cell>
          <cell r="C692" t="str">
            <v>Romana Centro (Building Center Park)</v>
          </cell>
          <cell r="D692" t="str">
            <v>NCR</v>
          </cell>
          <cell r="E692" t="str">
            <v>Este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Si</v>
          </cell>
          <cell r="L692" t="str">
            <v>Si</v>
          </cell>
          <cell r="M692" t="str">
            <v>Si</v>
          </cell>
          <cell r="N692" t="str">
            <v>Si</v>
          </cell>
          <cell r="O692" t="str">
            <v>Romana-Higuey</v>
          </cell>
        </row>
        <row r="693">
          <cell r="A693">
            <v>844</v>
          </cell>
          <cell r="B693" t="str">
            <v>DRBR844</v>
          </cell>
          <cell r="C693" t="str">
            <v>San Juan Shopping Center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No</v>
          </cell>
          <cell r="L693" t="str">
            <v>Si</v>
          </cell>
          <cell r="M693" t="str">
            <v>No</v>
          </cell>
          <cell r="N693" t="str">
            <v>No</v>
          </cell>
          <cell r="O693" t="str">
            <v>Romana-Higuey</v>
          </cell>
        </row>
        <row r="694">
          <cell r="A694">
            <v>845</v>
          </cell>
          <cell r="B694" t="str">
            <v>DRBR845</v>
          </cell>
          <cell r="C694" t="str">
            <v>CERTV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Grupo 8</v>
          </cell>
        </row>
        <row r="695">
          <cell r="A695">
            <v>850</v>
          </cell>
          <cell r="B695" t="str">
            <v>DRBR850</v>
          </cell>
          <cell r="C695" t="str">
            <v>Hotel Be Live Hamaca</v>
          </cell>
          <cell r="D695" t="str">
            <v>NCR</v>
          </cell>
          <cell r="E695" t="str">
            <v>Este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Oficina</v>
          </cell>
        </row>
        <row r="696">
          <cell r="A696">
            <v>851</v>
          </cell>
          <cell r="B696" t="str">
            <v>DRBR851</v>
          </cell>
          <cell r="C696" t="str">
            <v>Hospital General Dr. Vinicio Calventi</v>
          </cell>
          <cell r="D696" t="str">
            <v>NCR</v>
          </cell>
          <cell r="E696" t="str">
            <v>Distrito Nacional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Grupo 6</v>
          </cell>
        </row>
        <row r="697">
          <cell r="A697">
            <v>852</v>
          </cell>
          <cell r="B697" t="str">
            <v>DRBR852</v>
          </cell>
          <cell r="C697" t="str">
            <v>Estación Texaco Franco Bido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No</v>
          </cell>
          <cell r="O697" t="str">
            <v>Santiago 2</v>
          </cell>
        </row>
        <row r="698">
          <cell r="A698">
            <v>853</v>
          </cell>
          <cell r="B698" t="str">
            <v>DRBR853</v>
          </cell>
          <cell r="C698" t="str">
            <v>Estación Shell Canabacoa [Inversiones JF Group]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Santiago 1</v>
          </cell>
        </row>
        <row r="699">
          <cell r="A699">
            <v>854</v>
          </cell>
          <cell r="B699" t="str">
            <v>DRBR854</v>
          </cell>
          <cell r="C699" t="str">
            <v>Centro Comercial Blanco Batista</v>
          </cell>
          <cell r="D699" t="str">
            <v>NCR</v>
          </cell>
          <cell r="E699" t="str">
            <v>Norte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Santiago 1</v>
          </cell>
        </row>
        <row r="700">
          <cell r="A700">
            <v>855</v>
          </cell>
          <cell r="B700" t="str">
            <v>DRBR855</v>
          </cell>
          <cell r="C700" t="str">
            <v>Palacio de Justicia La Vega</v>
          </cell>
          <cell r="D700" t="str">
            <v>NCR</v>
          </cell>
          <cell r="E700" t="str">
            <v>Norte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No</v>
          </cell>
          <cell r="L700" t="str">
            <v>No</v>
          </cell>
          <cell r="M700" t="str">
            <v>No</v>
          </cell>
          <cell r="N700" t="str">
            <v>No</v>
          </cell>
          <cell r="O700" t="str">
            <v>La Vega</v>
          </cell>
        </row>
        <row r="701">
          <cell r="A701">
            <v>857</v>
          </cell>
          <cell r="B701" t="str">
            <v>DRBR857</v>
          </cell>
          <cell r="C701" t="str">
            <v>Los Alamos</v>
          </cell>
          <cell r="D701" t="str">
            <v>NCR</v>
          </cell>
          <cell r="E701" t="str">
            <v>Norte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Santiago 2</v>
          </cell>
        </row>
        <row r="702">
          <cell r="A702">
            <v>858</v>
          </cell>
          <cell r="B702" t="str">
            <v>DRBR858</v>
          </cell>
          <cell r="C702" t="str">
            <v>COOPNAMA (Cooperativa Nac. Servicios Multiples de los Maestros)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No</v>
          </cell>
          <cell r="I702" t="str">
            <v>No</v>
          </cell>
          <cell r="J702" t="str">
            <v>No</v>
          </cell>
          <cell r="K702" t="str">
            <v>No</v>
          </cell>
          <cell r="L702" t="str">
            <v>Si</v>
          </cell>
          <cell r="M702" t="str">
            <v>No</v>
          </cell>
          <cell r="N702" t="str">
            <v>No</v>
          </cell>
          <cell r="O702" t="str">
            <v>Grupo 8</v>
          </cell>
        </row>
        <row r="703">
          <cell r="A703">
            <v>859</v>
          </cell>
          <cell r="B703" t="str">
            <v>DRBR859</v>
          </cell>
          <cell r="C703" t="str">
            <v>Hotel Vista Sol Punta Cana</v>
          </cell>
          <cell r="D703" t="str">
            <v>NCR</v>
          </cell>
          <cell r="E703" t="str">
            <v>Este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Romana-Higuey</v>
          </cell>
        </row>
        <row r="704">
          <cell r="A704">
            <v>860</v>
          </cell>
          <cell r="B704" t="str">
            <v>DRBR860</v>
          </cell>
          <cell r="C704" t="str">
            <v>Of. Bella Vista 27 #1</v>
          </cell>
          <cell r="D704" t="str">
            <v>NCR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Si</v>
          </cell>
          <cell r="L704" t="str">
            <v>Si</v>
          </cell>
          <cell r="M704" t="str">
            <v>Si</v>
          </cell>
          <cell r="N704" t="str">
            <v>Si</v>
          </cell>
          <cell r="O704" t="str">
            <v>Grupo 2</v>
          </cell>
        </row>
        <row r="705">
          <cell r="A705">
            <v>861</v>
          </cell>
          <cell r="B705" t="str">
            <v>DRBR861</v>
          </cell>
          <cell r="C705" t="str">
            <v>Of. Bella Vista 27 #2</v>
          </cell>
          <cell r="D705" t="str">
            <v>NCR</v>
          </cell>
          <cell r="E705" t="str">
            <v>Distrito Nacional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Grupo 2</v>
          </cell>
        </row>
        <row r="706">
          <cell r="A706">
            <v>862</v>
          </cell>
          <cell r="B706" t="str">
            <v>DRBR862</v>
          </cell>
          <cell r="C706" t="str">
            <v>Supermercado Doble A</v>
          </cell>
          <cell r="D706" t="str">
            <v>NCR</v>
          </cell>
          <cell r="E706" t="str">
            <v>Norte</v>
          </cell>
          <cell r="F706" t="str">
            <v>NO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Oficina</v>
          </cell>
        </row>
        <row r="707">
          <cell r="A707">
            <v>864</v>
          </cell>
          <cell r="B707" t="str">
            <v>DRBR864</v>
          </cell>
          <cell r="C707" t="str">
            <v>Palmares Mall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 Francisco de Macorís</v>
          </cell>
        </row>
        <row r="708">
          <cell r="A708">
            <v>865</v>
          </cell>
          <cell r="B708" t="str">
            <v>DRBR865</v>
          </cell>
          <cell r="C708" t="str">
            <v>Club Naco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8</v>
          </cell>
        </row>
        <row r="709">
          <cell r="A709">
            <v>866</v>
          </cell>
          <cell r="B709" t="str">
            <v>DRBR866</v>
          </cell>
          <cell r="C709" t="str">
            <v>Edificio Carnet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No</v>
          </cell>
          <cell r="I709" t="str">
            <v>No</v>
          </cell>
          <cell r="J709" t="str">
            <v>No</v>
          </cell>
          <cell r="K709" t="str">
            <v>No</v>
          </cell>
          <cell r="L709" t="str">
            <v>Si</v>
          </cell>
          <cell r="M709" t="str">
            <v>No</v>
          </cell>
          <cell r="N709" t="str">
            <v>No</v>
          </cell>
          <cell r="O709" t="str">
            <v>Grupo 8</v>
          </cell>
        </row>
        <row r="710">
          <cell r="A710">
            <v>867</v>
          </cell>
          <cell r="B710" t="str">
            <v>DRBR867</v>
          </cell>
          <cell r="C710" t="str">
            <v>Est. Autopista El Coral</v>
          </cell>
          <cell r="D710" t="str">
            <v>NCR</v>
          </cell>
          <cell r="E710" t="str">
            <v>Este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No</v>
          </cell>
          <cell r="O710" t="str">
            <v>Romana-Higuey</v>
          </cell>
        </row>
        <row r="711">
          <cell r="A711">
            <v>868</v>
          </cell>
          <cell r="B711" t="str">
            <v>DRBR868</v>
          </cell>
          <cell r="C711" t="str">
            <v>Casino Diamante Hotel Sheraton</v>
          </cell>
          <cell r="D711" t="str">
            <v>NCR</v>
          </cell>
          <cell r="E711" t="str">
            <v>Distrito Nacional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Grupo 3</v>
          </cell>
        </row>
        <row r="712">
          <cell r="A712">
            <v>869</v>
          </cell>
          <cell r="B712" t="str">
            <v>DRBR869</v>
          </cell>
          <cell r="C712" t="str">
            <v>Est. Isla La Cueva Cotui</v>
          </cell>
          <cell r="D712" t="str">
            <v>NCR</v>
          </cell>
          <cell r="E712" t="str">
            <v>Norte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Si</v>
          </cell>
          <cell r="O712" t="str">
            <v>Oficina</v>
          </cell>
        </row>
        <row r="713">
          <cell r="A713">
            <v>870</v>
          </cell>
          <cell r="B713" t="str">
            <v>DRBR870</v>
          </cell>
          <cell r="C713" t="str">
            <v>The WillBes Dominicana</v>
          </cell>
          <cell r="D713" t="str">
            <v>NCR</v>
          </cell>
          <cell r="E713" t="str">
            <v>Sur</v>
          </cell>
          <cell r="F713" t="str">
            <v>NO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Si</v>
          </cell>
          <cell r="L713" t="str">
            <v>Si</v>
          </cell>
          <cell r="M713" t="str">
            <v>Si</v>
          </cell>
          <cell r="N713" t="str">
            <v>Si</v>
          </cell>
          <cell r="O713" t="str">
            <v>Barahona</v>
          </cell>
        </row>
        <row r="714">
          <cell r="A714">
            <v>871</v>
          </cell>
          <cell r="B714" t="str">
            <v>DRBR871</v>
          </cell>
          <cell r="C714" t="str">
            <v>Plaza Cultural San Juan</v>
          </cell>
          <cell r="D714" t="str">
            <v>NCR</v>
          </cell>
          <cell r="E714" t="str">
            <v>Sur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/>
          <cell r="O714"/>
        </row>
        <row r="715">
          <cell r="A715">
            <v>872</v>
          </cell>
          <cell r="B715" t="str">
            <v>DRBR872</v>
          </cell>
          <cell r="C715" t="str">
            <v>ZF Pisano #2</v>
          </cell>
          <cell r="D715" t="str">
            <v>NCR</v>
          </cell>
          <cell r="E715" t="str">
            <v>Norte</v>
          </cell>
          <cell r="F715" t="str">
            <v>NO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Si</v>
          </cell>
          <cell r="L715" t="str">
            <v>Si</v>
          </cell>
          <cell r="M715" t="str">
            <v>Si</v>
          </cell>
          <cell r="N715" t="str">
            <v>No</v>
          </cell>
          <cell r="O715" t="str">
            <v>Santiago 2</v>
          </cell>
        </row>
        <row r="716">
          <cell r="A716">
            <v>873</v>
          </cell>
          <cell r="B716" t="str">
            <v>DRBR873</v>
          </cell>
          <cell r="C716" t="str">
            <v>Centro Caja San Cristobal #2</v>
          </cell>
          <cell r="D716" t="str">
            <v>NCR</v>
          </cell>
          <cell r="E716" t="str">
            <v>Sur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5</v>
          </cell>
        </row>
        <row r="717">
          <cell r="A717">
            <v>874</v>
          </cell>
          <cell r="B717" t="str">
            <v>DRBR874</v>
          </cell>
          <cell r="C717" t="str">
            <v>ZF Esperanza #2</v>
          </cell>
          <cell r="D717" t="str">
            <v>NCR</v>
          </cell>
          <cell r="E717" t="str">
            <v>Norte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Si</v>
          </cell>
          <cell r="O717" t="str">
            <v>Oficina</v>
          </cell>
        </row>
        <row r="718">
          <cell r="A718">
            <v>875</v>
          </cell>
          <cell r="B718" t="str">
            <v>DRBR875</v>
          </cell>
          <cell r="C718" t="str">
            <v>Est. Texaco Duarte Km 15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6</v>
          </cell>
        </row>
        <row r="719">
          <cell r="A719">
            <v>876</v>
          </cell>
          <cell r="B719" t="str">
            <v>DRBR876</v>
          </cell>
          <cell r="C719" t="str">
            <v>Est. NEXT Abraham Lincoln</v>
          </cell>
          <cell r="D719" t="str">
            <v>NCR</v>
          </cell>
          <cell r="E719" t="str">
            <v>Distrito Nacional</v>
          </cell>
          <cell r="F719" t="str">
            <v>NO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8</v>
          </cell>
        </row>
        <row r="720">
          <cell r="A720">
            <v>877</v>
          </cell>
          <cell r="B720" t="str">
            <v>DRBR877</v>
          </cell>
          <cell r="C720" t="str">
            <v>Est. Los Samanes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No</v>
          </cell>
          <cell r="O720" t="str">
            <v>San Francisco de Macorís</v>
          </cell>
        </row>
        <row r="721">
          <cell r="A721">
            <v>878</v>
          </cell>
          <cell r="B721" t="str">
            <v>DRBR878</v>
          </cell>
          <cell r="C721" t="str">
            <v>PBG Hospital José María Cabral</v>
          </cell>
          <cell r="D721"/>
          <cell r="E721" t="str">
            <v>Norte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/>
          <cell r="O721"/>
        </row>
        <row r="722">
          <cell r="A722">
            <v>879</v>
          </cell>
          <cell r="B722" t="str">
            <v>DRBR879</v>
          </cell>
          <cell r="C722" t="str">
            <v>Plaza Metropolitana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Si</v>
          </cell>
          <cell r="L722" t="str">
            <v>Si</v>
          </cell>
          <cell r="M722" t="str">
            <v>Si</v>
          </cell>
          <cell r="N722" t="str">
            <v>No</v>
          </cell>
          <cell r="O722" t="str">
            <v>Grupo 8</v>
          </cell>
        </row>
        <row r="723">
          <cell r="A723">
            <v>880</v>
          </cell>
          <cell r="B723" t="str">
            <v>DRBR880</v>
          </cell>
          <cell r="C723" t="str">
            <v>Ofic. Barahona #2</v>
          </cell>
          <cell r="D723" t="str">
            <v>NCR</v>
          </cell>
          <cell r="E723" t="str">
            <v>Sur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No</v>
          </cell>
          <cell r="L723" t="str">
            <v>Si</v>
          </cell>
          <cell r="M723" t="str">
            <v>No</v>
          </cell>
          <cell r="N723" t="str">
            <v>Si</v>
          </cell>
          <cell r="O723" t="str">
            <v>Barahona</v>
          </cell>
        </row>
        <row r="724">
          <cell r="A724">
            <v>881</v>
          </cell>
          <cell r="B724" t="str">
            <v>DRBR881</v>
          </cell>
          <cell r="C724" t="str">
            <v>Ofic. Yaguate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No</v>
          </cell>
          <cell r="L724" t="str">
            <v>Si</v>
          </cell>
          <cell r="M724" t="str">
            <v>No</v>
          </cell>
          <cell r="N724" t="str">
            <v>Si</v>
          </cell>
          <cell r="O724" t="str">
            <v>Oficina</v>
          </cell>
        </row>
        <row r="725">
          <cell r="A725">
            <v>882</v>
          </cell>
          <cell r="B725" t="str">
            <v>DRBR882</v>
          </cell>
          <cell r="C725" t="str">
            <v>Ofic. Moca #2</v>
          </cell>
          <cell r="D725" t="str">
            <v>NCR</v>
          </cell>
          <cell r="E725" t="str">
            <v>Norte</v>
          </cell>
          <cell r="F725" t="str">
            <v>SI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No</v>
          </cell>
          <cell r="L725" t="str">
            <v>Si</v>
          </cell>
          <cell r="M725" t="str">
            <v>No</v>
          </cell>
          <cell r="N725" t="str">
            <v>Si</v>
          </cell>
          <cell r="O725" t="str">
            <v>La Vega</v>
          </cell>
        </row>
        <row r="726">
          <cell r="A726">
            <v>883</v>
          </cell>
          <cell r="B726" t="str">
            <v>DRBR883</v>
          </cell>
          <cell r="C726" t="str">
            <v>Plaza Filadelfia</v>
          </cell>
          <cell r="D726" t="str">
            <v>NCR</v>
          </cell>
          <cell r="E726" t="str">
            <v>Distrito Nacional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Grupo 9</v>
          </cell>
        </row>
        <row r="727">
          <cell r="A727">
            <v>884</v>
          </cell>
          <cell r="B727" t="str">
            <v>DRBR884</v>
          </cell>
          <cell r="C727" t="str">
            <v>Hiper Olé Sabana Perdida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No</v>
          </cell>
          <cell r="O727" t="str">
            <v>Grupo 4</v>
          </cell>
        </row>
        <row r="728">
          <cell r="A728">
            <v>885</v>
          </cell>
          <cell r="B728" t="str">
            <v>DRBR885</v>
          </cell>
          <cell r="C728" t="str">
            <v>Ofic. Rancho Arriba</v>
          </cell>
          <cell r="D728" t="str">
            <v>NCR</v>
          </cell>
          <cell r="E728" t="str">
            <v>Sur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Si</v>
          </cell>
          <cell r="O728" t="str">
            <v>Oficina</v>
          </cell>
        </row>
        <row r="729">
          <cell r="A729">
            <v>886</v>
          </cell>
          <cell r="B729" t="str">
            <v>DRBR886</v>
          </cell>
          <cell r="C729" t="str">
            <v>Ofic. Guayubin</v>
          </cell>
          <cell r="D729" t="str">
            <v>NCR</v>
          </cell>
          <cell r="E729" t="str">
            <v>Norte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Oficina</v>
          </cell>
        </row>
        <row r="730">
          <cell r="A730">
            <v>887</v>
          </cell>
          <cell r="B730" t="str">
            <v>DRBR887</v>
          </cell>
          <cell r="C730" t="str">
            <v>ATM S/M. Bravo Los Proceres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No</v>
          </cell>
          <cell r="L730" t="str">
            <v>No</v>
          </cell>
          <cell r="M730" t="str">
            <v>No</v>
          </cell>
          <cell r="N730"/>
          <cell r="O730"/>
        </row>
        <row r="731">
          <cell r="A731">
            <v>888</v>
          </cell>
          <cell r="B731" t="str">
            <v>DRBR888</v>
          </cell>
          <cell r="C731" t="str">
            <v>ATM oficina galeria 56 II (SFM)</v>
          </cell>
          <cell r="D731" t="str">
            <v>NCR</v>
          </cell>
          <cell r="E731" t="str">
            <v>Norte</v>
          </cell>
          <cell r="F731" t="str">
            <v>SI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San Francisco de Macorís</v>
          </cell>
        </row>
        <row r="732">
          <cell r="A732">
            <v>889</v>
          </cell>
          <cell r="B732" t="str">
            <v>DRBR889</v>
          </cell>
          <cell r="C732" t="str">
            <v>ATM UNP Plaza Lama Máximo Gomez II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No</v>
          </cell>
          <cell r="L732" t="str">
            <v>No</v>
          </cell>
          <cell r="M732" t="str">
            <v>No</v>
          </cell>
          <cell r="N732" t="str">
            <v>Si</v>
          </cell>
          <cell r="O732"/>
        </row>
        <row r="733">
          <cell r="A733">
            <v>890</v>
          </cell>
          <cell r="B733" t="str">
            <v>DRBR890</v>
          </cell>
          <cell r="C733" t="str">
            <v>Escuela Penitenciaria San Cristobal</v>
          </cell>
          <cell r="D733" t="str">
            <v>NCR</v>
          </cell>
          <cell r="E733" t="str">
            <v>Sur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5</v>
          </cell>
        </row>
        <row r="734">
          <cell r="A734">
            <v>891</v>
          </cell>
          <cell r="B734" t="str">
            <v>DRBR891</v>
          </cell>
          <cell r="C734" t="str">
            <v>Est. Texaco Barahona</v>
          </cell>
          <cell r="D734" t="str">
            <v>NCR</v>
          </cell>
          <cell r="E734" t="str">
            <v>Sur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No</v>
          </cell>
          <cell r="O734" t="str">
            <v>Barahona</v>
          </cell>
        </row>
        <row r="735">
          <cell r="A735">
            <v>892</v>
          </cell>
          <cell r="B735" t="str">
            <v>DRBR892</v>
          </cell>
          <cell r="C735" t="str">
            <v>Edif. Globalia</v>
          </cell>
          <cell r="D735" t="str">
            <v>NCR</v>
          </cell>
          <cell r="E735" t="str">
            <v>Distrito Nacional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No</v>
          </cell>
          <cell r="K735" t="str">
            <v>No</v>
          </cell>
          <cell r="L735" t="str">
            <v>No</v>
          </cell>
          <cell r="M735" t="str">
            <v>No</v>
          </cell>
          <cell r="N735" t="str">
            <v>No</v>
          </cell>
          <cell r="O735" t="str">
            <v>Grupo 8</v>
          </cell>
        </row>
        <row r="736">
          <cell r="A736">
            <v>893</v>
          </cell>
          <cell r="B736" t="str">
            <v>DRBR893</v>
          </cell>
          <cell r="C736" t="str">
            <v>Hotel Be Live Canoa #2</v>
          </cell>
          <cell r="D736" t="str">
            <v>NCR</v>
          </cell>
          <cell r="E736" t="str">
            <v>Este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Romana-Higuey</v>
          </cell>
        </row>
        <row r="737">
          <cell r="A737">
            <v>894</v>
          </cell>
          <cell r="B737" t="str">
            <v>DRBR894</v>
          </cell>
          <cell r="C737" t="str">
            <v>ATM Eco Petroleo Estero Hondo</v>
          </cell>
          <cell r="D737"/>
          <cell r="E737" t="str">
            <v>Norte</v>
          </cell>
          <cell r="F737" t="str">
            <v>NO</v>
          </cell>
          <cell r="G737" t="str">
            <v>NO</v>
          </cell>
          <cell r="H737" t="str">
            <v>NO</v>
          </cell>
          <cell r="I737" t="str">
            <v/>
          </cell>
          <cell r="J737" t="str">
            <v>NO</v>
          </cell>
          <cell r="K737" t="str">
            <v/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</row>
        <row r="738">
          <cell r="A738">
            <v>895</v>
          </cell>
          <cell r="B738" t="str">
            <v>DRBR895</v>
          </cell>
          <cell r="C738" t="str">
            <v>S/M Bravo Santiago</v>
          </cell>
          <cell r="D738" t="str">
            <v>NCR</v>
          </cell>
          <cell r="E738" t="str">
            <v>Norte</v>
          </cell>
          <cell r="F738" t="str">
            <v>NO</v>
          </cell>
          <cell r="G738" t="str">
            <v>Si</v>
          </cell>
          <cell r="H738" t="str">
            <v>No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No</v>
          </cell>
          <cell r="N738" t="str">
            <v>No</v>
          </cell>
          <cell r="O738" t="str">
            <v>Santiago 1</v>
          </cell>
        </row>
        <row r="739">
          <cell r="A739">
            <v>896</v>
          </cell>
          <cell r="B739" t="str">
            <v>DRBR896</v>
          </cell>
          <cell r="C739" t="str">
            <v>Campamento Militar 16 de Agosto #1</v>
          </cell>
          <cell r="D739" t="str">
            <v>NCR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6</v>
          </cell>
        </row>
        <row r="740">
          <cell r="A740">
            <v>897</v>
          </cell>
          <cell r="B740" t="str">
            <v>DRBR897</v>
          </cell>
          <cell r="C740" t="str">
            <v>Campamento Militar 16 de Agosto #2</v>
          </cell>
          <cell r="D740" t="str">
            <v>NCR</v>
          </cell>
          <cell r="E740" t="str">
            <v>Distrito Nacional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Si</v>
          </cell>
          <cell r="O740" t="str">
            <v>Grupo 6</v>
          </cell>
        </row>
        <row r="741">
          <cell r="A741">
            <v>899</v>
          </cell>
          <cell r="B741" t="str">
            <v>DRBR899</v>
          </cell>
          <cell r="C741" t="str">
            <v>Ofic. Punta Cana</v>
          </cell>
          <cell r="D741" t="str">
            <v>NCR</v>
          </cell>
          <cell r="E741" t="str">
            <v>Este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Romana-Higuey</v>
          </cell>
        </row>
        <row r="742">
          <cell r="A742">
            <v>900</v>
          </cell>
          <cell r="B742" t="str">
            <v>DRBR900</v>
          </cell>
          <cell r="C742" t="str">
            <v>Ofic. MERCASD</v>
          </cell>
          <cell r="D742" t="str">
            <v>NCR</v>
          </cell>
          <cell r="E742" t="str">
            <v>Distrito Nacional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No</v>
          </cell>
          <cell r="O742" t="str">
            <v>Grupo 5</v>
          </cell>
        </row>
        <row r="743">
          <cell r="A743">
            <v>903</v>
          </cell>
          <cell r="B743" t="str">
            <v>DRBR903</v>
          </cell>
          <cell r="C743" t="str">
            <v>Ofic. La Vega Real #1</v>
          </cell>
          <cell r="D743" t="str">
            <v>NCR</v>
          </cell>
          <cell r="E743" t="str">
            <v>Norte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La Vega</v>
          </cell>
        </row>
        <row r="744">
          <cell r="A744">
            <v>905</v>
          </cell>
          <cell r="B744" t="str">
            <v>DRBR905</v>
          </cell>
          <cell r="C744" t="str">
            <v>Ofic. La Vega Real #2</v>
          </cell>
          <cell r="D744" t="str">
            <v>NCR</v>
          </cell>
          <cell r="E744" t="str">
            <v>Norte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La Vega</v>
          </cell>
        </row>
        <row r="745">
          <cell r="A745">
            <v>906</v>
          </cell>
          <cell r="B745" t="str">
            <v>DRBR906</v>
          </cell>
          <cell r="C745" t="str">
            <v>MESCYT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Si</v>
          </cell>
          <cell r="K745" t="str">
            <v>Si</v>
          </cell>
          <cell r="L745" t="str">
            <v>Si</v>
          </cell>
          <cell r="M745" t="str">
            <v>Si</v>
          </cell>
          <cell r="N745" t="str">
            <v>Si</v>
          </cell>
          <cell r="O745" t="str">
            <v>Grupo 6</v>
          </cell>
        </row>
        <row r="746">
          <cell r="A746">
            <v>289</v>
          </cell>
          <cell r="B746" t="str">
            <v>DRBR910</v>
          </cell>
          <cell r="C746" t="str">
            <v>ATM Oficina Bavaro II</v>
          </cell>
          <cell r="D746" t="str">
            <v>Diebold</v>
          </cell>
          <cell r="E746" t="str">
            <v>Este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/>
          </cell>
        </row>
        <row r="747">
          <cell r="A747">
            <v>911</v>
          </cell>
          <cell r="B747" t="str">
            <v>DRBR911</v>
          </cell>
          <cell r="C747" t="str">
            <v>Ofic. Venezuela #2</v>
          </cell>
          <cell r="D747" t="str">
            <v>NCR</v>
          </cell>
          <cell r="E747" t="str">
            <v>Distrito Nacional</v>
          </cell>
          <cell r="F747" t="str">
            <v>SI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973</v>
          </cell>
          <cell r="B748" t="str">
            <v>DRBR912</v>
          </cell>
          <cell r="C748" t="str">
            <v>Ofic. Sabana De La Mar</v>
          </cell>
          <cell r="D748" t="str">
            <v>NCR</v>
          </cell>
          <cell r="E748" t="str">
            <v>Este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Oficina</v>
          </cell>
        </row>
        <row r="749">
          <cell r="A749">
            <v>914</v>
          </cell>
          <cell r="B749" t="str">
            <v>DRBR914</v>
          </cell>
          <cell r="C749" t="str">
            <v>Clínica Abreu</v>
          </cell>
          <cell r="D749" t="str">
            <v>NCR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No</v>
          </cell>
          <cell r="I749" t="str">
            <v>No</v>
          </cell>
          <cell r="J749" t="str">
            <v>No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No</v>
          </cell>
          <cell r="O749" t="str">
            <v>Grupo 3</v>
          </cell>
        </row>
        <row r="750">
          <cell r="A750">
            <v>918</v>
          </cell>
          <cell r="B750" t="str">
            <v>DRBR918</v>
          </cell>
          <cell r="C750" t="str">
            <v>S/M Liverpool Av. Jacobo Majluta</v>
          </cell>
          <cell r="D750" t="str">
            <v>NCR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No</v>
          </cell>
          <cell r="O750" t="str">
            <v>Grupo 1</v>
          </cell>
        </row>
        <row r="751">
          <cell r="A751">
            <v>901</v>
          </cell>
          <cell r="B751" t="str">
            <v>DRBR920</v>
          </cell>
          <cell r="C751" t="str">
            <v>LicorMart</v>
          </cell>
          <cell r="D751" t="str">
            <v>NCR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Grupo 8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923</v>
          </cell>
          <cell r="B753" t="str">
            <v>DRBR923</v>
          </cell>
          <cell r="C753" t="str">
            <v>Agroindustrial Los Angeles</v>
          </cell>
          <cell r="D753" t="str">
            <v>NCR</v>
          </cell>
          <cell r="E753" t="str">
            <v>Este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Si</v>
          </cell>
          <cell r="O753" t="str">
            <v>San Pedro de Macorís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926</v>
          </cell>
          <cell r="B755" t="str">
            <v>DRBR926</v>
          </cell>
          <cell r="C755" t="str">
            <v xml:space="preserve"> S/M Juan Cepin Moca</v>
          </cell>
          <cell r="D755"/>
          <cell r="E755" t="str">
            <v>Norte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/>
          <cell r="O755"/>
        </row>
        <row r="756">
          <cell r="A756">
            <v>927</v>
          </cell>
          <cell r="B756" t="str">
            <v>DRBR927</v>
          </cell>
          <cell r="C756" t="str">
            <v>S/M Bravo la Esperilla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/>
          </cell>
        </row>
        <row r="757">
          <cell r="A757">
            <v>928</v>
          </cell>
          <cell r="B757" t="str">
            <v>DRBR928</v>
          </cell>
          <cell r="C757" t="str">
            <v>Estación Texaco Hispanoamericana</v>
          </cell>
          <cell r="D757" t="str">
            <v>NCR</v>
          </cell>
          <cell r="E757" t="str">
            <v>Norte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No</v>
          </cell>
          <cell r="O757" t="str">
            <v/>
          </cell>
        </row>
        <row r="758">
          <cell r="A758">
            <v>929</v>
          </cell>
          <cell r="B758" t="str">
            <v>DRBR929</v>
          </cell>
          <cell r="C758" t="str">
            <v>ATM Autoservicio Nacional El Conde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/>
          </cell>
        </row>
        <row r="759">
          <cell r="A759">
            <v>930</v>
          </cell>
          <cell r="B759" t="str">
            <v>DRBR930</v>
          </cell>
          <cell r="C759" t="str">
            <v>Oficina Plaza Spring Center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/>
          </cell>
        </row>
        <row r="760">
          <cell r="A760">
            <v>933</v>
          </cell>
          <cell r="B760" t="str">
            <v>DRBR933</v>
          </cell>
          <cell r="C760" t="str">
            <v>ATM Hotel Dreams Punta Cana II</v>
          </cell>
          <cell r="D760" t="str">
            <v>NCR</v>
          </cell>
          <cell r="E760" t="str">
            <v>Este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/>
          </cell>
        </row>
        <row r="761">
          <cell r="A761">
            <v>934</v>
          </cell>
          <cell r="B761" t="str">
            <v>DRBR934</v>
          </cell>
          <cell r="C761" t="str">
            <v>Hotel Dreams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/>
          </cell>
          <cell r="O761" t="str">
            <v/>
          </cell>
        </row>
        <row r="762">
          <cell r="A762">
            <v>936</v>
          </cell>
          <cell r="B762" t="str">
            <v>DRBR936</v>
          </cell>
          <cell r="C762" t="str">
            <v>Autobanco La Vega Real #1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La Vega</v>
          </cell>
        </row>
        <row r="763">
          <cell r="A763">
            <v>937</v>
          </cell>
          <cell r="B763" t="str">
            <v>DRBR937</v>
          </cell>
          <cell r="C763" t="str">
            <v>Autobanco La Vega Real #2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Si</v>
          </cell>
          <cell r="O763" t="str">
            <v>La Vega</v>
          </cell>
        </row>
        <row r="764">
          <cell r="A764">
            <v>938</v>
          </cell>
          <cell r="B764" t="str">
            <v>DRBR938</v>
          </cell>
          <cell r="C764" t="str">
            <v>Autobanco Plaza Filadelfia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 t="str">
            <v>Grupo 9</v>
          </cell>
        </row>
        <row r="765">
          <cell r="A765">
            <v>939</v>
          </cell>
          <cell r="B765" t="str">
            <v>DRBR939</v>
          </cell>
          <cell r="C765" t="str">
            <v>Estacion Texaco Maximo Gomez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3</v>
          </cell>
        </row>
        <row r="766">
          <cell r="A766">
            <v>941</v>
          </cell>
          <cell r="B766" t="str">
            <v>DRBR941</v>
          </cell>
          <cell r="C766" t="str">
            <v>Estacion NEXT Puerto Plata</v>
          </cell>
          <cell r="D766" t="str">
            <v>NCR</v>
          </cell>
          <cell r="E766" t="str">
            <v>Norte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No</v>
          </cell>
          <cell r="O766" t="str">
            <v>Puerto Plata</v>
          </cell>
        </row>
        <row r="767">
          <cell r="A767">
            <v>942</v>
          </cell>
          <cell r="B767" t="str">
            <v>DRBR942</v>
          </cell>
          <cell r="C767" t="str">
            <v>Estacion Texaco La Vega-Jarabacoa</v>
          </cell>
          <cell r="D767" t="str">
            <v>NCR</v>
          </cell>
          <cell r="E767" t="str">
            <v>Norte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La Vega</v>
          </cell>
        </row>
        <row r="768">
          <cell r="A768">
            <v>944</v>
          </cell>
          <cell r="B768" t="str">
            <v>DRBR944</v>
          </cell>
          <cell r="C768" t="str">
            <v>UNP Mao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Oficina</v>
          </cell>
        </row>
        <row r="769">
          <cell r="A769">
            <v>945</v>
          </cell>
          <cell r="B769" t="str">
            <v>DRBR945</v>
          </cell>
          <cell r="C769" t="str">
            <v>UNP El Valle Hato Mayor</v>
          </cell>
          <cell r="D769" t="str">
            <v>NCR</v>
          </cell>
          <cell r="E769" t="str">
            <v>Este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San Pedro de Macorís</v>
          </cell>
        </row>
        <row r="770">
          <cell r="A770">
            <v>948</v>
          </cell>
          <cell r="B770" t="str">
            <v>DRBR948</v>
          </cell>
          <cell r="C770" t="str">
            <v>Autobanco Ofic. El Jaya</v>
          </cell>
          <cell r="D770" t="str">
            <v>Diebold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San Francisco de Macorís</v>
          </cell>
        </row>
        <row r="771">
          <cell r="A771">
            <v>954</v>
          </cell>
          <cell r="B771" t="str">
            <v>DRBR954</v>
          </cell>
          <cell r="C771" t="str">
            <v>LAESA Ltd</v>
          </cell>
          <cell r="D771" t="str">
            <v>NCR</v>
          </cell>
          <cell r="E771" t="str">
            <v>Norte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San Francisco de Macorís</v>
          </cell>
        </row>
        <row r="772">
          <cell r="A772">
            <v>955</v>
          </cell>
          <cell r="B772" t="str">
            <v>DRBR955</v>
          </cell>
          <cell r="C772" t="str">
            <v>Ofic. Americana Independencia #2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No</v>
          </cell>
          <cell r="L772" t="str">
            <v>No</v>
          </cell>
          <cell r="M772" t="str">
            <v>No</v>
          </cell>
          <cell r="N772" t="str">
            <v>Si</v>
          </cell>
          <cell r="O772" t="str">
            <v>Grupo 5</v>
          </cell>
        </row>
        <row r="773">
          <cell r="A773">
            <v>956</v>
          </cell>
          <cell r="B773" t="str">
            <v>DRBR956</v>
          </cell>
          <cell r="C773" t="str">
            <v>Ofic. El Jaya</v>
          </cell>
          <cell r="D773" t="str">
            <v>NCR</v>
          </cell>
          <cell r="E773" t="str">
            <v>Norte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No</v>
          </cell>
          <cell r="L773" t="str">
            <v>Si</v>
          </cell>
          <cell r="M773" t="str">
            <v>No</v>
          </cell>
          <cell r="N773" t="str">
            <v>Si</v>
          </cell>
          <cell r="O773" t="str">
            <v>San Francisco de Macorís</v>
          </cell>
        </row>
        <row r="774">
          <cell r="A774">
            <v>958</v>
          </cell>
          <cell r="B774" t="str">
            <v>DRBR958</v>
          </cell>
          <cell r="C774" t="str">
            <v>Hipermercado Ole Carretera San Isidro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No</v>
          </cell>
          <cell r="O774" t="str">
            <v>Grupo 9</v>
          </cell>
        </row>
        <row r="775">
          <cell r="A775">
            <v>959</v>
          </cell>
          <cell r="B775" t="str">
            <v>DRBR959</v>
          </cell>
          <cell r="C775" t="str">
            <v>ATM Estación Next Bávaro</v>
          </cell>
          <cell r="D775" t="str">
            <v>NCR</v>
          </cell>
          <cell r="E775" t="str">
            <v>Este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Si</v>
          </cell>
          <cell r="O775"/>
        </row>
        <row r="776">
          <cell r="A776">
            <v>960</v>
          </cell>
          <cell r="B776" t="str">
            <v>DRBR960</v>
          </cell>
          <cell r="C776" t="str">
            <v>Ofic. Villa Ofelia #1</v>
          </cell>
          <cell r="D776" t="str">
            <v>NCR</v>
          </cell>
          <cell r="E776" t="str">
            <v>Sur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962</v>
          </cell>
          <cell r="B777" t="str">
            <v>DRBR962</v>
          </cell>
          <cell r="C777" t="str">
            <v>Ofic. Villa Ofelia #2</v>
          </cell>
          <cell r="D777" t="str">
            <v>NCR</v>
          </cell>
          <cell r="E777" t="str">
            <v>Sur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Si</v>
          </cell>
          <cell r="O777" t="str">
            <v>Oficina</v>
          </cell>
        </row>
        <row r="778">
          <cell r="A778">
            <v>963</v>
          </cell>
          <cell r="B778" t="str">
            <v>DRBR963</v>
          </cell>
          <cell r="C778" t="str">
            <v>Multiplaza La Romana</v>
          </cell>
          <cell r="D778" t="str">
            <v>NCR</v>
          </cell>
          <cell r="E778" t="str">
            <v>Este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No</v>
          </cell>
          <cell r="O778" t="str">
            <v>Romana-Higuey</v>
          </cell>
        </row>
        <row r="779">
          <cell r="A779">
            <v>964</v>
          </cell>
          <cell r="B779" t="str">
            <v>DRBR964</v>
          </cell>
          <cell r="C779" t="str">
            <v>Hotel Sunscape Puerto Plata</v>
          </cell>
          <cell r="D779" t="str">
            <v>NCR</v>
          </cell>
          <cell r="E779" t="str">
            <v>Norte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No</v>
          </cell>
          <cell r="J779" t="str">
            <v>Si</v>
          </cell>
          <cell r="K779" t="str">
            <v>Si</v>
          </cell>
          <cell r="L779" t="str">
            <v>Si</v>
          </cell>
          <cell r="M779" t="str">
            <v>Si</v>
          </cell>
          <cell r="N779" t="str">
            <v>Si</v>
          </cell>
          <cell r="O779" t="str">
            <v>Puerto Plata</v>
          </cell>
        </row>
        <row r="780">
          <cell r="A780">
            <v>965</v>
          </cell>
          <cell r="B780" t="str">
            <v>DRBR965</v>
          </cell>
          <cell r="C780" t="str">
            <v>Hiper Mercado La Fuente</v>
          </cell>
          <cell r="D780" t="str">
            <v>NCR</v>
          </cell>
          <cell r="E780" t="str">
            <v>Norte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Si</v>
          </cell>
          <cell r="L780" t="str">
            <v>Si</v>
          </cell>
          <cell r="M780" t="str">
            <v>Si</v>
          </cell>
          <cell r="N780" t="str">
            <v>No</v>
          </cell>
          <cell r="O780" t="str">
            <v>Santiago</v>
          </cell>
        </row>
        <row r="781">
          <cell r="A781">
            <v>966</v>
          </cell>
          <cell r="B781" t="str">
            <v>DRBR966</v>
          </cell>
          <cell r="C781" t="str">
            <v>ATM Centro Medico Real</v>
          </cell>
          <cell r="D781" t="str">
            <v>NCR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Si</v>
          </cell>
          <cell r="L781" t="str">
            <v>Si</v>
          </cell>
          <cell r="M781" t="str">
            <v>Si</v>
          </cell>
          <cell r="N781" t="str">
            <v>Si</v>
          </cell>
          <cell r="O781"/>
        </row>
        <row r="782">
          <cell r="A782">
            <v>967</v>
          </cell>
          <cell r="B782" t="str">
            <v>DRBR967</v>
          </cell>
          <cell r="C782" t="str">
            <v>Ofic. Hiper Ole Autopista Duarte</v>
          </cell>
          <cell r="D782" t="str">
            <v>NCR</v>
          </cell>
          <cell r="E782" t="str">
            <v>Distrito Nacional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Grupo 6</v>
          </cell>
        </row>
        <row r="783">
          <cell r="A783">
            <v>970</v>
          </cell>
          <cell r="B783" t="str">
            <v>DRBR970</v>
          </cell>
          <cell r="C783" t="str">
            <v>Hipermercado Ole Haina</v>
          </cell>
          <cell r="D783" t="str">
            <v>NCR</v>
          </cell>
          <cell r="E783" t="str">
            <v>Sur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Grupo 5</v>
          </cell>
        </row>
        <row r="784">
          <cell r="A784">
            <v>912</v>
          </cell>
          <cell r="B784" t="str">
            <v>DRBR973</v>
          </cell>
          <cell r="C784" t="str">
            <v>Ofic. San Pedro de Macorís #2</v>
          </cell>
          <cell r="D784" t="str">
            <v>NCR</v>
          </cell>
          <cell r="E784" t="str">
            <v>Este</v>
          </cell>
          <cell r="F784" t="str">
            <v>SI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No</v>
          </cell>
          <cell r="L784" t="str">
            <v>No</v>
          </cell>
          <cell r="M784" t="str">
            <v>No</v>
          </cell>
          <cell r="N784" t="str">
            <v>Si</v>
          </cell>
          <cell r="O784" t="str">
            <v>San Pedro de Macorís</v>
          </cell>
        </row>
        <row r="785">
          <cell r="A785">
            <v>974</v>
          </cell>
          <cell r="B785" t="str">
            <v>DRBR974</v>
          </cell>
          <cell r="C785" t="str">
            <v>S/M Nacional Ave. Lope de Vega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Si</v>
          </cell>
          <cell r="L785" t="str">
            <v>Si</v>
          </cell>
          <cell r="M785" t="str">
            <v>Si</v>
          </cell>
          <cell r="N785" t="str">
            <v>No</v>
          </cell>
          <cell r="O785" t="str">
            <v>Grupo 8</v>
          </cell>
        </row>
        <row r="786">
          <cell r="A786">
            <v>977</v>
          </cell>
          <cell r="B786" t="str">
            <v>DRBR977</v>
          </cell>
          <cell r="C786" t="str">
            <v>ATM Oficina Goico Castro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/>
          </cell>
        </row>
        <row r="787">
          <cell r="A787">
            <v>978</v>
          </cell>
          <cell r="B787" t="str">
            <v>DRBR978</v>
          </cell>
          <cell r="C787" t="str">
            <v>Restaurante Jalao</v>
          </cell>
          <cell r="D787" t="str">
            <v>NCR</v>
          </cell>
          <cell r="E787" t="str">
            <v>Distrito Nacional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Si</v>
          </cell>
          <cell r="L787" t="str">
            <v>Si</v>
          </cell>
          <cell r="M787" t="str">
            <v>Si</v>
          </cell>
          <cell r="N787" t="str">
            <v>No</v>
          </cell>
          <cell r="O787" t="str">
            <v>Grupo 7</v>
          </cell>
        </row>
        <row r="788">
          <cell r="A788">
            <v>979</v>
          </cell>
          <cell r="B788" t="str">
            <v>DRBR979</v>
          </cell>
          <cell r="C788" t="str">
            <v>Ofic. Luperon #1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No</v>
          </cell>
          <cell r="L788" t="str">
            <v>Si</v>
          </cell>
          <cell r="M788" t="str">
            <v>No</v>
          </cell>
          <cell r="N788" t="str">
            <v>No</v>
          </cell>
          <cell r="O788" t="str">
            <v>Grupo 5</v>
          </cell>
        </row>
        <row r="789">
          <cell r="A789">
            <v>980</v>
          </cell>
          <cell r="B789" t="str">
            <v>DRBR980</v>
          </cell>
          <cell r="C789" t="str">
            <v>Ofic. Bella Vista Mall #2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2</v>
          </cell>
        </row>
        <row r="790">
          <cell r="A790">
            <v>981</v>
          </cell>
          <cell r="B790" t="str">
            <v>DRBR981</v>
          </cell>
          <cell r="C790" t="str">
            <v>Edificio 911</v>
          </cell>
          <cell r="D790" t="str">
            <v>NCR</v>
          </cell>
          <cell r="E790" t="str">
            <v>Distrito Nacional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No</v>
          </cell>
          <cell r="L790" t="str">
            <v>No</v>
          </cell>
          <cell r="M790" t="str">
            <v>No</v>
          </cell>
          <cell r="N790" t="str">
            <v>Si</v>
          </cell>
          <cell r="O790" t="str">
            <v>Grupo 2</v>
          </cell>
        </row>
        <row r="791">
          <cell r="A791">
            <v>983</v>
          </cell>
          <cell r="B791" t="str">
            <v>DRBR983</v>
          </cell>
          <cell r="C791" t="str">
            <v>S/M Bravo Ave. Republica de Colombia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No</v>
          </cell>
          <cell r="I791" t="str">
            <v>No</v>
          </cell>
          <cell r="J791" t="str">
            <v>No</v>
          </cell>
          <cell r="K791" t="str">
            <v>Si</v>
          </cell>
          <cell r="L791" t="str">
            <v>Si</v>
          </cell>
          <cell r="M791" t="str">
            <v>No</v>
          </cell>
          <cell r="N791" t="str">
            <v>No</v>
          </cell>
          <cell r="O791" t="str">
            <v>Grupo 6</v>
          </cell>
        </row>
        <row r="792">
          <cell r="A792">
            <v>984</v>
          </cell>
          <cell r="B792" t="str">
            <v>DRBR984</v>
          </cell>
          <cell r="C792" t="str">
            <v>Ofic. Neyba #2</v>
          </cell>
          <cell r="D792" t="str">
            <v>NCR</v>
          </cell>
          <cell r="E792" t="str">
            <v>Sur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No</v>
          </cell>
          <cell r="M792" t="str">
            <v>No</v>
          </cell>
          <cell r="N792" t="str">
            <v>Si</v>
          </cell>
          <cell r="O792" t="str">
            <v>Barahona</v>
          </cell>
        </row>
        <row r="793">
          <cell r="A793">
            <v>985</v>
          </cell>
          <cell r="B793" t="str">
            <v>DRBR985</v>
          </cell>
          <cell r="C793" t="str">
            <v>Ofic. Dajabon #2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Si</v>
          </cell>
          <cell r="M793" t="str">
            <v>No</v>
          </cell>
          <cell r="N793" t="str">
            <v>Si</v>
          </cell>
          <cell r="O793" t="str">
            <v>Oficina</v>
          </cell>
        </row>
        <row r="794">
          <cell r="A794">
            <v>986</v>
          </cell>
          <cell r="B794" t="str">
            <v>DRBR986</v>
          </cell>
          <cell r="C794" t="str">
            <v>Jumbo La Vega</v>
          </cell>
          <cell r="D794" t="str">
            <v>NCR</v>
          </cell>
          <cell r="E794" t="str">
            <v>Norte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No</v>
          </cell>
          <cell r="O794" t="str">
            <v>La Vega</v>
          </cell>
        </row>
        <row r="795">
          <cell r="A795">
            <v>987</v>
          </cell>
          <cell r="B795" t="str">
            <v>DRBR987</v>
          </cell>
          <cell r="C795" t="str">
            <v>Jumbo Moca</v>
          </cell>
          <cell r="D795" t="str">
            <v>NCR</v>
          </cell>
          <cell r="E795" t="str">
            <v>Norte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La Vega</v>
          </cell>
        </row>
        <row r="796">
          <cell r="A796">
            <v>988</v>
          </cell>
          <cell r="B796" t="str">
            <v>DRBR988</v>
          </cell>
          <cell r="C796" t="str">
            <v>Estación de Combustible Sigma 27 de Febrero</v>
          </cell>
          <cell r="D796" t="str">
            <v>NCR</v>
          </cell>
          <cell r="E796" t="str">
            <v>Distrito Nacional</v>
          </cell>
          <cell r="F796" t="str">
            <v>NO</v>
          </cell>
          <cell r="G796" t="str">
            <v>Si</v>
          </cell>
          <cell r="H796" t="str">
            <v>Si</v>
          </cell>
          <cell r="I796" t="str">
            <v>No</v>
          </cell>
          <cell r="J796" t="str">
            <v>Si</v>
          </cell>
          <cell r="K796" t="str">
            <v>Si</v>
          </cell>
          <cell r="L796" t="str">
            <v>Si</v>
          </cell>
          <cell r="M796" t="str">
            <v>Si</v>
          </cell>
          <cell r="N796" t="str">
            <v>No</v>
          </cell>
          <cell r="O796" t="str">
            <v>Grupo 2</v>
          </cell>
        </row>
        <row r="797">
          <cell r="A797">
            <v>989</v>
          </cell>
          <cell r="B797" t="str">
            <v>DRBR989</v>
          </cell>
          <cell r="C797" t="str">
            <v>Ministerio de Deportes</v>
          </cell>
          <cell r="D797" t="str">
            <v>NCR</v>
          </cell>
          <cell r="E797" t="str">
            <v>Distrito Nacional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No</v>
          </cell>
          <cell r="L797" t="str">
            <v>No</v>
          </cell>
          <cell r="M797" t="str">
            <v>No</v>
          </cell>
          <cell r="N797" t="str">
            <v>No</v>
          </cell>
          <cell r="O797" t="str">
            <v>Grupo 8</v>
          </cell>
        </row>
        <row r="798">
          <cell r="A798">
            <v>742</v>
          </cell>
          <cell r="B798" t="str">
            <v>DRBR990</v>
          </cell>
          <cell r="C798" t="str">
            <v>Ofic. Plaza Rey</v>
          </cell>
          <cell r="D798" t="str">
            <v>NCR</v>
          </cell>
          <cell r="E798" t="str">
            <v>Este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No</v>
          </cell>
          <cell r="L798" t="str">
            <v>Si</v>
          </cell>
          <cell r="M798" t="str">
            <v>No</v>
          </cell>
          <cell r="N798" t="str">
            <v>Si</v>
          </cell>
          <cell r="O798" t="str">
            <v>Romana-Higuey</v>
          </cell>
        </row>
        <row r="799">
          <cell r="A799">
            <v>991</v>
          </cell>
          <cell r="B799" t="str">
            <v>DRBR991</v>
          </cell>
          <cell r="C799" t="str">
            <v>UNP Matas de Santa Cruz</v>
          </cell>
          <cell r="D799" t="str">
            <v>NCR</v>
          </cell>
          <cell r="E799" t="str">
            <v>Norte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No</v>
          </cell>
          <cell r="L799" t="str">
            <v>No</v>
          </cell>
          <cell r="M799" t="str">
            <v>No</v>
          </cell>
          <cell r="N799" t="str">
            <v>Si</v>
          </cell>
          <cell r="O799" t="str">
            <v>Oficina</v>
          </cell>
        </row>
        <row r="800">
          <cell r="A800">
            <v>715</v>
          </cell>
          <cell r="B800" t="str">
            <v>DRBR992</v>
          </cell>
          <cell r="C800" t="str">
            <v>Ofic. 27 De Febrero</v>
          </cell>
          <cell r="D800" t="str">
            <v>NCR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No</v>
          </cell>
          <cell r="L800" t="str">
            <v>Si</v>
          </cell>
          <cell r="M800" t="str">
            <v>No</v>
          </cell>
          <cell r="N800" t="str">
            <v>Si</v>
          </cell>
          <cell r="O800" t="str">
            <v>Grupo 3</v>
          </cell>
        </row>
        <row r="801">
          <cell r="A801">
            <v>993</v>
          </cell>
          <cell r="B801" t="str">
            <v>DRBR993</v>
          </cell>
          <cell r="C801" t="str">
            <v>Centro Médico Integral II</v>
          </cell>
          <cell r="D801" t="str">
            <v>NCR</v>
          </cell>
          <cell r="E801" t="str">
            <v>Distrito Nacional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Si</v>
          </cell>
          <cell r="L801" t="str">
            <v>Si</v>
          </cell>
          <cell r="M801" t="str">
            <v>Si</v>
          </cell>
          <cell r="N801" t="str">
            <v>Si</v>
          </cell>
          <cell r="O801" t="str">
            <v>Grupo 4</v>
          </cell>
        </row>
        <row r="802">
          <cell r="A802">
            <v>994</v>
          </cell>
          <cell r="B802" t="str">
            <v>DRBR994</v>
          </cell>
          <cell r="C802" t="str">
            <v>Telemicro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Si</v>
          </cell>
          <cell r="O802" t="str">
            <v/>
          </cell>
        </row>
        <row r="803">
          <cell r="A803">
            <v>545</v>
          </cell>
          <cell r="B803" t="str">
            <v>DRBR995</v>
          </cell>
          <cell r="C803" t="str">
            <v>Isabel La Católica II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7</v>
          </cell>
        </row>
        <row r="804">
          <cell r="A804">
            <v>996</v>
          </cell>
          <cell r="B804" t="str">
            <v>DRBR996</v>
          </cell>
          <cell r="C804" t="str">
            <v>Estacion Texaco Charles Summer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No</v>
          </cell>
          <cell r="L804" t="str">
            <v>No</v>
          </cell>
          <cell r="M804" t="str">
            <v>No</v>
          </cell>
          <cell r="N804" t="str">
            <v>Si</v>
          </cell>
          <cell r="O804" t="str">
            <v>Grupo 8</v>
          </cell>
        </row>
        <row r="805">
          <cell r="A805">
            <v>724</v>
          </cell>
          <cell r="B805" t="str">
            <v>DRBR997</v>
          </cell>
          <cell r="C805" t="str">
            <v>El Huacal I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No</v>
          </cell>
          <cell r="L805" t="str">
            <v>No</v>
          </cell>
          <cell r="M805" t="str">
            <v>No</v>
          </cell>
          <cell r="N805" t="str">
            <v>No</v>
          </cell>
          <cell r="O805" t="str">
            <v>Grupo 3</v>
          </cell>
        </row>
        <row r="806">
          <cell r="A806">
            <v>725</v>
          </cell>
          <cell r="B806" t="str">
            <v>DRBR998</v>
          </cell>
          <cell r="C806" t="str">
            <v>El Huacal II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No</v>
          </cell>
          <cell r="M806" t="str">
            <v>No</v>
          </cell>
          <cell r="N806" t="str">
            <v>No</v>
          </cell>
          <cell r="O806" t="str">
            <v>Grupo 3</v>
          </cell>
        </row>
        <row r="807">
          <cell r="A807">
            <v>726</v>
          </cell>
          <cell r="B807" t="str">
            <v>DRBR999</v>
          </cell>
          <cell r="C807" t="str">
            <v>El Huacal III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No</v>
          </cell>
          <cell r="L807" t="str">
            <v>No</v>
          </cell>
          <cell r="M807" t="str">
            <v>No</v>
          </cell>
          <cell r="N807" t="str">
            <v>No</v>
          </cell>
          <cell r="O807" t="str">
            <v>Grupo 3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122"/>
  <sheetViews>
    <sheetView tabSelected="1" zoomScale="80" zoomScaleNormal="80" workbookViewId="0">
      <pane ySplit="4" topLeftCell="A5" activePane="bottomLeft" state="frozen"/>
      <selection pane="bottomLeft" activeCell="P5" sqref="P5:P11"/>
    </sheetView>
  </sheetViews>
  <sheetFormatPr baseColWidth="10" defaultColWidth="21" defaultRowHeight="15" x14ac:dyDescent="0.25"/>
  <cols>
    <col min="1" max="1" width="25.7109375" style="90" bestFit="1" customWidth="1"/>
    <col min="2" max="2" width="20.7109375" style="116" bestFit="1" customWidth="1"/>
    <col min="3" max="3" width="17.7109375" style="46" customWidth="1"/>
    <col min="4" max="4" width="29.42578125" style="90" bestFit="1" customWidth="1"/>
    <col min="5" max="5" width="12.28515625" style="85" bestFit="1" customWidth="1"/>
    <col min="6" max="6" width="11.7109375" style="47" bestFit="1" customWidth="1"/>
    <col min="7" max="7" width="58" style="47" bestFit="1" customWidth="1"/>
    <col min="8" max="11" width="5.7109375" style="47" bestFit="1" customWidth="1"/>
    <col min="12" max="12" width="49.85546875" style="47" bestFit="1" customWidth="1"/>
    <col min="13" max="13" width="19.85546875" style="90" bestFit="1" customWidth="1"/>
    <col min="14" max="14" width="18" style="90" bestFit="1" customWidth="1"/>
    <col min="15" max="15" width="42.42578125" style="90" bestFit="1" customWidth="1"/>
    <col min="16" max="16" width="22.28515625" style="92" bestFit="1" customWidth="1"/>
    <col min="17" max="17" width="49.8554687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56" t="s">
        <v>2154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 ht="18" x14ac:dyDescent="0.25">
      <c r="A2" s="155" t="s">
        <v>2151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8" ht="18.75" thickBot="1" x14ac:dyDescent="0.3">
      <c r="A3" s="157" t="s">
        <v>2706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28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8" x14ac:dyDescent="0.25">
      <c r="A5" s="144" t="str">
        <f>VLOOKUP(E5,'LISTADO ATM'!$A$2:$C$900,3,0)</f>
        <v>DISTRITO NACIONAL</v>
      </c>
      <c r="B5" s="129" t="s">
        <v>2577</v>
      </c>
      <c r="C5" s="145">
        <v>44312.544004629628</v>
      </c>
      <c r="D5" s="145" t="s">
        <v>2182</v>
      </c>
      <c r="E5" s="119">
        <v>434</v>
      </c>
      <c r="F5" s="149" t="str">
        <f>VLOOKUP(E5,VIP!$A$2:$O12890,2,0)</f>
        <v>DRBR434</v>
      </c>
      <c r="G5" s="144" t="str">
        <f>VLOOKUP(E5,'LISTADO ATM'!$A$2:$B$899,2,0)</f>
        <v xml:space="preserve">ATM Generadora Hidroeléctrica Dom. (EGEHID) </v>
      </c>
      <c r="H5" s="144" t="str">
        <f>VLOOKUP(E5,VIP!$A$2:$O17811,7,FALSE)</f>
        <v>Si</v>
      </c>
      <c r="I5" s="144" t="str">
        <f>VLOOKUP(E5,VIP!$A$2:$O9776,8,FALSE)</f>
        <v>Si</v>
      </c>
      <c r="J5" s="144" t="str">
        <f>VLOOKUP(E5,VIP!$A$2:$O9726,8,FALSE)</f>
        <v>Si</v>
      </c>
      <c r="K5" s="144" t="str">
        <f>VLOOKUP(E5,VIP!$A$2:$O13300,6,0)</f>
        <v>NO</v>
      </c>
      <c r="L5" s="139" t="s">
        <v>2221</v>
      </c>
      <c r="M5" s="117" t="s">
        <v>2458</v>
      </c>
      <c r="N5" s="146" t="s">
        <v>2499</v>
      </c>
      <c r="O5" s="152" t="s">
        <v>2467</v>
      </c>
      <c r="P5" s="141"/>
      <c r="Q5" s="142" t="s">
        <v>2221</v>
      </c>
    </row>
    <row r="6" spans="1:18" ht="18" x14ac:dyDescent="0.25">
      <c r="A6" s="144" t="str">
        <f>VLOOKUP(E6,'LISTADO ATM'!$A$2:$C$900,3,0)</f>
        <v>DISTRITO NACIONAL</v>
      </c>
      <c r="B6" s="129" t="s">
        <v>2578</v>
      </c>
      <c r="C6" s="145">
        <v>44312.928263888891</v>
      </c>
      <c r="D6" s="145" t="s">
        <v>2461</v>
      </c>
      <c r="E6" s="119">
        <v>486</v>
      </c>
      <c r="F6" s="149" t="str">
        <f>VLOOKUP(E6,VIP!$A$2:$O12883,2,0)</f>
        <v>DRBR486</v>
      </c>
      <c r="G6" s="144" t="str">
        <f>VLOOKUP(E6,'LISTADO ATM'!$A$2:$B$899,2,0)</f>
        <v xml:space="preserve">ATM Olé La Caleta </v>
      </c>
      <c r="H6" s="144" t="str">
        <f>VLOOKUP(E6,VIP!$A$2:$O17804,7,FALSE)</f>
        <v>Si</v>
      </c>
      <c r="I6" s="144" t="str">
        <f>VLOOKUP(E6,VIP!$A$2:$O9769,8,FALSE)</f>
        <v>Si</v>
      </c>
      <c r="J6" s="144" t="str">
        <f>VLOOKUP(E6,VIP!$A$2:$O9719,8,FALSE)</f>
        <v>Si</v>
      </c>
      <c r="K6" s="144" t="str">
        <f>VLOOKUP(E6,VIP!$A$2:$O13293,6,0)</f>
        <v>NO</v>
      </c>
      <c r="L6" s="139" t="s">
        <v>2421</v>
      </c>
      <c r="M6" s="117" t="s">
        <v>2458</v>
      </c>
      <c r="N6" s="146" t="s">
        <v>2465</v>
      </c>
      <c r="O6" s="149" t="s">
        <v>2466</v>
      </c>
      <c r="P6" s="141"/>
      <c r="Q6" s="142" t="s">
        <v>2421</v>
      </c>
    </row>
    <row r="7" spans="1:18" ht="18" x14ac:dyDescent="0.25">
      <c r="A7" s="144" t="str">
        <f>VLOOKUP(E7,'LISTADO ATM'!$A$2:$C$900,3,0)</f>
        <v>ESTE</v>
      </c>
      <c r="B7" s="129" t="s">
        <v>2580</v>
      </c>
      <c r="C7" s="145">
        <v>44314.771597222221</v>
      </c>
      <c r="D7" s="145" t="s">
        <v>2182</v>
      </c>
      <c r="E7" s="119">
        <v>289</v>
      </c>
      <c r="F7" s="149" t="str">
        <f>VLOOKUP(E7,VIP!$A$2:$O12888,2,0)</f>
        <v>DRBR910</v>
      </c>
      <c r="G7" s="144" t="str">
        <f>VLOOKUP(E7,'LISTADO ATM'!$A$2:$B$899,2,0)</f>
        <v>ATM Oficina Bávaro II</v>
      </c>
      <c r="H7" s="144" t="str">
        <f>VLOOKUP(E7,VIP!$A$2:$O17809,7,FALSE)</f>
        <v>Si</v>
      </c>
      <c r="I7" s="144" t="str">
        <f>VLOOKUP(E7,VIP!$A$2:$O9774,8,FALSE)</f>
        <v>Si</v>
      </c>
      <c r="J7" s="144" t="str">
        <f>VLOOKUP(E7,VIP!$A$2:$O9724,8,FALSE)</f>
        <v>Si</v>
      </c>
      <c r="K7" s="144" t="str">
        <f>VLOOKUP(E7,VIP!$A$2:$O13298,6,0)</f>
        <v>NO</v>
      </c>
      <c r="L7" s="139" t="s">
        <v>2247</v>
      </c>
      <c r="M7" s="117" t="s">
        <v>2458</v>
      </c>
      <c r="N7" s="146" t="s">
        <v>2465</v>
      </c>
      <c r="O7" s="149" t="s">
        <v>2467</v>
      </c>
      <c r="P7" s="141"/>
      <c r="Q7" s="142" t="s">
        <v>2247</v>
      </c>
    </row>
    <row r="8" spans="1:18" ht="18" x14ac:dyDescent="0.25">
      <c r="A8" s="144" t="str">
        <f>VLOOKUP(E8,'LISTADO ATM'!$A$2:$C$900,3,0)</f>
        <v>SUR</v>
      </c>
      <c r="B8" s="129" t="s">
        <v>2586</v>
      </c>
      <c r="C8" s="145">
        <v>44315.570543981485</v>
      </c>
      <c r="D8" s="145" t="s">
        <v>2485</v>
      </c>
      <c r="E8" s="119">
        <v>6</v>
      </c>
      <c r="F8" s="149" t="str">
        <f>VLOOKUP(E8,VIP!$A$2:$O12933,2,0)</f>
        <v>DRBR006</v>
      </c>
      <c r="G8" s="144" t="str">
        <f>VLOOKUP(E8,'LISTADO ATM'!$A$2:$B$899,2,0)</f>
        <v xml:space="preserve">ATM Plaza WAO San Juan </v>
      </c>
      <c r="H8" s="144" t="str">
        <f>VLOOKUP(E8,VIP!$A$2:$O17854,7,FALSE)</f>
        <v>N/A</v>
      </c>
      <c r="I8" s="144" t="str">
        <f>VLOOKUP(E8,VIP!$A$2:$O9819,8,FALSE)</f>
        <v>N/A</v>
      </c>
      <c r="J8" s="144" t="str">
        <f>VLOOKUP(E8,VIP!$A$2:$O9769,8,FALSE)</f>
        <v>N/A</v>
      </c>
      <c r="K8" s="144" t="str">
        <f>VLOOKUP(E8,VIP!$A$2:$O13343,6,0)</f>
        <v/>
      </c>
      <c r="L8" s="139" t="s">
        <v>2452</v>
      </c>
      <c r="M8" s="117" t="s">
        <v>2458</v>
      </c>
      <c r="N8" s="146" t="s">
        <v>2465</v>
      </c>
      <c r="O8" s="149" t="s">
        <v>2486</v>
      </c>
      <c r="P8" s="141"/>
      <c r="Q8" s="142" t="s">
        <v>2452</v>
      </c>
    </row>
    <row r="9" spans="1:18" ht="18" x14ac:dyDescent="0.25">
      <c r="A9" s="144" t="str">
        <f>VLOOKUP(E9,'[1]LISTADO ATM'!$A$2:$C$900,3,0)</f>
        <v>SUR</v>
      </c>
      <c r="B9" s="129" t="s">
        <v>2598</v>
      </c>
      <c r="C9" s="145">
        <v>44316.319421296299</v>
      </c>
      <c r="D9" s="145" t="s">
        <v>2461</v>
      </c>
      <c r="E9" s="119">
        <v>619</v>
      </c>
      <c r="F9" s="149" t="str">
        <f>VLOOKUP(E9,[1]VIP!$A$2:$O12937,2,0)</f>
        <v>DRBR619</v>
      </c>
      <c r="G9" s="144" t="str">
        <f>VLOOKUP(E9,'[1]LISTADO ATM'!$A$2:$B$899,2,0)</f>
        <v xml:space="preserve">ATM Academia P.N. Hatillo (San Cristóbal) </v>
      </c>
      <c r="H9" s="144" t="str">
        <f>VLOOKUP(E9,[1]VIP!$A$2:$O17858,7,FALSE)</f>
        <v>Si</v>
      </c>
      <c r="I9" s="144" t="str">
        <f>VLOOKUP(E9,[1]VIP!$A$2:$O9823,8,FALSE)</f>
        <v>Si</v>
      </c>
      <c r="J9" s="144" t="str">
        <f>VLOOKUP(E9,[1]VIP!$A$2:$O9773,8,FALSE)</f>
        <v>Si</v>
      </c>
      <c r="K9" s="144" t="str">
        <f>VLOOKUP(E9,[1]VIP!$A$2:$O13347,6,0)</f>
        <v>NO</v>
      </c>
      <c r="L9" s="139" t="s">
        <v>2421</v>
      </c>
      <c r="M9" s="117" t="s">
        <v>2458</v>
      </c>
      <c r="N9" s="146" t="s">
        <v>2465</v>
      </c>
      <c r="O9" s="149" t="s">
        <v>2466</v>
      </c>
      <c r="P9" s="141"/>
      <c r="Q9" s="142" t="s">
        <v>2421</v>
      </c>
    </row>
    <row r="10" spans="1:18" ht="18" x14ac:dyDescent="0.25">
      <c r="A10" s="144" t="str">
        <f>VLOOKUP(E10,'[1]LISTADO ATM'!$A$2:$C$900,3,0)</f>
        <v>DISTRITO NACIONAL</v>
      </c>
      <c r="B10" s="129" t="s">
        <v>2607</v>
      </c>
      <c r="C10" s="145">
        <v>44316.378518518519</v>
      </c>
      <c r="D10" s="145" t="s">
        <v>2485</v>
      </c>
      <c r="E10" s="119">
        <v>239</v>
      </c>
      <c r="F10" s="149" t="str">
        <f>VLOOKUP(E10,[1]VIP!$A$2:$O12941,2,0)</f>
        <v>DRBR239</v>
      </c>
      <c r="G10" s="144" t="str">
        <f>VLOOKUP(E10,'[1]LISTADO ATM'!$A$2:$B$899,2,0)</f>
        <v xml:space="preserve">ATM Autobanco Charles de Gaulle </v>
      </c>
      <c r="H10" s="144" t="str">
        <f>VLOOKUP(E10,[1]VIP!$A$2:$O17862,7,FALSE)</f>
        <v>Si</v>
      </c>
      <c r="I10" s="144" t="str">
        <f>VLOOKUP(E10,[1]VIP!$A$2:$O9827,8,FALSE)</f>
        <v>Si</v>
      </c>
      <c r="J10" s="144" t="str">
        <f>VLOOKUP(E10,[1]VIP!$A$2:$O9777,8,FALSE)</f>
        <v>Si</v>
      </c>
      <c r="K10" s="144" t="str">
        <f>VLOOKUP(E10,[1]VIP!$A$2:$O13351,6,0)</f>
        <v>SI</v>
      </c>
      <c r="L10" s="139" t="s">
        <v>2452</v>
      </c>
      <c r="M10" s="117" t="s">
        <v>2458</v>
      </c>
      <c r="N10" s="146" t="s">
        <v>2465</v>
      </c>
      <c r="O10" s="151" t="s">
        <v>2486</v>
      </c>
      <c r="P10" s="141"/>
      <c r="Q10" s="142" t="s">
        <v>2452</v>
      </c>
    </row>
    <row r="11" spans="1:18" ht="18" x14ac:dyDescent="0.25">
      <c r="A11" s="144" t="str">
        <f>VLOOKUP(E11,'LISTADO ATM'!$A$2:$C$900,3,0)</f>
        <v>SUR</v>
      </c>
      <c r="B11" s="129">
        <v>3335870958</v>
      </c>
      <c r="C11" s="145">
        <v>44316.452777777777</v>
      </c>
      <c r="D11" s="145" t="s">
        <v>2485</v>
      </c>
      <c r="E11" s="119">
        <v>825</v>
      </c>
      <c r="F11" s="149" t="str">
        <f>VLOOKUP(E11,VIP!$A$2:$O12955,2,0)</f>
        <v>DRBR825</v>
      </c>
      <c r="G11" s="144" t="str">
        <f>VLOOKUP(E11,'LISTADO ATM'!$A$2:$B$899,2,0)</f>
        <v xml:space="preserve">ATM Estacion Eco Cibeles (Las Matas de Farfán) </v>
      </c>
      <c r="H11" s="144" t="str">
        <f>VLOOKUP(E11,VIP!$A$2:$O17876,7,FALSE)</f>
        <v>Si</v>
      </c>
      <c r="I11" s="144" t="str">
        <f>VLOOKUP(E11,VIP!$A$2:$O9841,8,FALSE)</f>
        <v>Si</v>
      </c>
      <c r="J11" s="144" t="str">
        <f>VLOOKUP(E11,VIP!$A$2:$O9791,8,FALSE)</f>
        <v>Si</v>
      </c>
      <c r="K11" s="144" t="str">
        <f>VLOOKUP(E11,VIP!$A$2:$O13365,6,0)</f>
        <v>NO</v>
      </c>
      <c r="L11" s="139" t="s">
        <v>2452</v>
      </c>
      <c r="M11" s="117" t="s">
        <v>2458</v>
      </c>
      <c r="N11" s="146" t="s">
        <v>2465</v>
      </c>
      <c r="O11" s="151" t="s">
        <v>2486</v>
      </c>
      <c r="P11" s="141"/>
      <c r="Q11" s="142" t="s">
        <v>2452</v>
      </c>
    </row>
    <row r="12" spans="1:18" ht="18" x14ac:dyDescent="0.25">
      <c r="A12" s="144" t="e">
        <f>VLOOKUP(E12,'LISTADO ATM'!$A$2:$C$900,3,0)</f>
        <v>#N/A</v>
      </c>
      <c r="B12" s="129" t="s">
        <v>2625</v>
      </c>
      <c r="C12" s="145">
        <v>44316.488576388889</v>
      </c>
      <c r="D12" s="145" t="s">
        <v>2182</v>
      </c>
      <c r="E12" s="119">
        <v>663</v>
      </c>
      <c r="F12" s="149" t="str">
        <f>VLOOKUP(E12,VIP!$A$2:$O12981,2,0)</f>
        <v>DRBR663</v>
      </c>
      <c r="G12" s="144" t="e">
        <f>VLOOKUP(E12,'LISTADO ATM'!$A$2:$B$899,2,0)</f>
        <v>#N/A</v>
      </c>
      <c r="H12" s="144" t="str">
        <f>VLOOKUP(E12,VIP!$A$2:$O17902,7,FALSE)</f>
        <v>N/A</v>
      </c>
      <c r="I12" s="144" t="str">
        <f>VLOOKUP(E12,VIP!$A$2:$O9867,8,FALSE)</f>
        <v>N/A</v>
      </c>
      <c r="J12" s="144" t="str">
        <f>VLOOKUP(E12,VIP!$A$2:$O9817,8,FALSE)</f>
        <v>N/A</v>
      </c>
      <c r="K12" s="144" t="str">
        <f>VLOOKUP(E12,VIP!$A$2:$O13391,6,0)</f>
        <v>N/A</v>
      </c>
      <c r="L12" s="139" t="s">
        <v>2221</v>
      </c>
      <c r="M12" s="117" t="s">
        <v>2458</v>
      </c>
      <c r="N12" s="146" t="s">
        <v>2465</v>
      </c>
      <c r="O12" s="149" t="s">
        <v>2467</v>
      </c>
      <c r="P12" s="141"/>
      <c r="Q12" s="142" t="s">
        <v>2221</v>
      </c>
    </row>
    <row r="13" spans="1:18" ht="18" x14ac:dyDescent="0.25">
      <c r="A13" s="144" t="str">
        <f>VLOOKUP(E13,'LISTADO ATM'!$A$2:$C$900,3,0)</f>
        <v>ESTE</v>
      </c>
      <c r="B13" s="129" t="s">
        <v>2621</v>
      </c>
      <c r="C13" s="145">
        <v>44316.508750000001</v>
      </c>
      <c r="D13" s="145" t="s">
        <v>2485</v>
      </c>
      <c r="E13" s="119">
        <v>934</v>
      </c>
      <c r="F13" s="149" t="str">
        <f>VLOOKUP(E13,VIP!$A$2:$O12973,2,0)</f>
        <v>DRBR934</v>
      </c>
      <c r="G13" s="144" t="str">
        <f>VLOOKUP(E13,'LISTADO ATM'!$A$2:$B$899,2,0)</f>
        <v>ATM Hotel Dreams La Romana</v>
      </c>
      <c r="H13" s="144" t="str">
        <f>VLOOKUP(E13,VIP!$A$2:$O17894,7,FALSE)</f>
        <v>Si</v>
      </c>
      <c r="I13" s="144" t="str">
        <f>VLOOKUP(E13,VIP!$A$2:$O9859,8,FALSE)</f>
        <v>Si</v>
      </c>
      <c r="J13" s="144" t="str">
        <f>VLOOKUP(E13,VIP!$A$2:$O9809,8,FALSE)</f>
        <v>Si</v>
      </c>
      <c r="K13" s="144" t="str">
        <f>VLOOKUP(E13,VIP!$A$2:$O13383,6,0)</f>
        <v>NO</v>
      </c>
      <c r="L13" s="139" t="s">
        <v>2421</v>
      </c>
      <c r="M13" s="117" t="s">
        <v>2458</v>
      </c>
      <c r="N13" s="146" t="s">
        <v>2465</v>
      </c>
      <c r="O13" s="149" t="s">
        <v>2486</v>
      </c>
      <c r="P13" s="141"/>
      <c r="Q13" s="142" t="s">
        <v>2421</v>
      </c>
    </row>
    <row r="14" spans="1:18" ht="18" x14ac:dyDescent="0.25">
      <c r="A14" s="144" t="str">
        <f>VLOOKUP(E14,'LISTADO ATM'!$A$2:$C$900,3,0)</f>
        <v>DISTRITO NACIONAL</v>
      </c>
      <c r="B14" s="129" t="s">
        <v>2620</v>
      </c>
      <c r="C14" s="145">
        <v>44316.527442129627</v>
      </c>
      <c r="D14" s="145" t="s">
        <v>2485</v>
      </c>
      <c r="E14" s="119">
        <v>378</v>
      </c>
      <c r="F14" s="149" t="str">
        <f>VLOOKUP(E14,VIP!$A$2:$O12971,2,0)</f>
        <v>DRBR378</v>
      </c>
      <c r="G14" s="144" t="str">
        <f>VLOOKUP(E14,'LISTADO ATM'!$A$2:$B$899,2,0)</f>
        <v>ATM UNP Villa Flores</v>
      </c>
      <c r="H14" s="144" t="str">
        <f>VLOOKUP(E14,VIP!$A$2:$O17892,7,FALSE)</f>
        <v>N/A</v>
      </c>
      <c r="I14" s="144" t="str">
        <f>VLOOKUP(E14,VIP!$A$2:$O9857,8,FALSE)</f>
        <v>N/A</v>
      </c>
      <c r="J14" s="144" t="str">
        <f>VLOOKUP(E14,VIP!$A$2:$O9807,8,FALSE)</f>
        <v>N/A</v>
      </c>
      <c r="K14" s="144" t="str">
        <f>VLOOKUP(E14,VIP!$A$2:$O13381,6,0)</f>
        <v>N/A</v>
      </c>
      <c r="L14" s="139" t="s">
        <v>2421</v>
      </c>
      <c r="M14" s="117" t="s">
        <v>2458</v>
      </c>
      <c r="N14" s="146" t="s">
        <v>2465</v>
      </c>
      <c r="O14" s="149" t="s">
        <v>2486</v>
      </c>
      <c r="P14" s="141"/>
      <c r="Q14" s="142" t="s">
        <v>2421</v>
      </c>
    </row>
    <row r="15" spans="1:18" ht="18" x14ac:dyDescent="0.25">
      <c r="A15" s="144" t="str">
        <f>VLOOKUP(E15,'LISTADO ATM'!$A$2:$C$900,3,0)</f>
        <v>DISTRITO NACIONAL</v>
      </c>
      <c r="B15" s="129" t="s">
        <v>2616</v>
      </c>
      <c r="C15" s="145">
        <v>44316.579606481479</v>
      </c>
      <c r="D15" s="145" t="s">
        <v>2182</v>
      </c>
      <c r="E15" s="119">
        <v>240</v>
      </c>
      <c r="F15" s="149" t="str">
        <f>VLOOKUP(E15,VIP!$A$2:$O12963,2,0)</f>
        <v>DRBR24D</v>
      </c>
      <c r="G15" s="144" t="str">
        <f>VLOOKUP(E15,'LISTADO ATM'!$A$2:$B$899,2,0)</f>
        <v xml:space="preserve">ATM Oficina Carrefour I </v>
      </c>
      <c r="H15" s="144" t="str">
        <f>VLOOKUP(E15,VIP!$A$2:$O17884,7,FALSE)</f>
        <v>Si</v>
      </c>
      <c r="I15" s="144" t="str">
        <f>VLOOKUP(E15,VIP!$A$2:$O9849,8,FALSE)</f>
        <v>Si</v>
      </c>
      <c r="J15" s="144" t="str">
        <f>VLOOKUP(E15,VIP!$A$2:$O9799,8,FALSE)</f>
        <v>Si</v>
      </c>
      <c r="K15" s="144" t="str">
        <f>VLOOKUP(E15,VIP!$A$2:$O13373,6,0)</f>
        <v>SI</v>
      </c>
      <c r="L15" s="139" t="s">
        <v>2221</v>
      </c>
      <c r="M15" s="117" t="s">
        <v>2458</v>
      </c>
      <c r="N15" s="146" t="s">
        <v>2465</v>
      </c>
      <c r="O15" s="151" t="s">
        <v>2467</v>
      </c>
      <c r="P15" s="141"/>
      <c r="Q15" s="142" t="s">
        <v>2221</v>
      </c>
    </row>
    <row r="16" spans="1:18" s="99" customFormat="1" ht="18" x14ac:dyDescent="0.25">
      <c r="A16" s="144" t="str">
        <f>VLOOKUP(E16,'LISTADO ATM'!$A$2:$C$900,3,0)</f>
        <v>DISTRITO NACIONAL</v>
      </c>
      <c r="B16" s="129" t="s">
        <v>2615</v>
      </c>
      <c r="C16" s="145">
        <v>44316.590416666666</v>
      </c>
      <c r="D16" s="145" t="s">
        <v>2182</v>
      </c>
      <c r="E16" s="119">
        <v>414</v>
      </c>
      <c r="F16" s="151" t="str">
        <f>VLOOKUP(E16,VIP!$A$2:$O12962,2,0)</f>
        <v>DRBR414</v>
      </c>
      <c r="G16" s="144" t="str">
        <f>VLOOKUP(E16,'LISTADO ATM'!$A$2:$B$899,2,0)</f>
        <v>ATM Villa Francisca II</v>
      </c>
      <c r="H16" s="144" t="str">
        <f>VLOOKUP(E16,VIP!$A$2:$O17883,7,FALSE)</f>
        <v>Si</v>
      </c>
      <c r="I16" s="144" t="str">
        <f>VLOOKUP(E16,VIP!$A$2:$O9848,8,FALSE)</f>
        <v>Si</v>
      </c>
      <c r="J16" s="144" t="str">
        <f>VLOOKUP(E16,VIP!$A$2:$O9798,8,FALSE)</f>
        <v>Si</v>
      </c>
      <c r="K16" s="144" t="str">
        <f>VLOOKUP(E16,VIP!$A$2:$O13372,6,0)</f>
        <v>SI</v>
      </c>
      <c r="L16" s="139" t="s">
        <v>2221</v>
      </c>
      <c r="M16" s="117" t="s">
        <v>2458</v>
      </c>
      <c r="N16" s="146" t="s">
        <v>2465</v>
      </c>
      <c r="O16" s="151" t="s">
        <v>2467</v>
      </c>
      <c r="P16" s="141"/>
      <c r="Q16" s="142" t="s">
        <v>2221</v>
      </c>
    </row>
    <row r="17" spans="1:17" s="99" customFormat="1" ht="18" x14ac:dyDescent="0.25">
      <c r="A17" s="144" t="str">
        <f>VLOOKUP(E17,'LISTADO ATM'!$A$2:$C$900,3,0)</f>
        <v>DISTRITO NACIONAL</v>
      </c>
      <c r="B17" s="129">
        <v>3335871472</v>
      </c>
      <c r="C17" s="145">
        <v>44316.62777777778</v>
      </c>
      <c r="D17" s="145" t="s">
        <v>2461</v>
      </c>
      <c r="E17" s="119">
        <v>642</v>
      </c>
      <c r="F17" s="151" t="str">
        <f>VLOOKUP(E17,VIP!$A$2:$O12986,2,0)</f>
        <v>DRBR24O</v>
      </c>
      <c r="G17" s="144" t="str">
        <f>VLOOKUP(E17,'LISTADO ATM'!$A$2:$B$899,2,0)</f>
        <v xml:space="preserve">ATM OMSA Sto. Dgo. </v>
      </c>
      <c r="H17" s="144" t="str">
        <f>VLOOKUP(E17,VIP!$A$2:$O17907,7,FALSE)</f>
        <v>Si</v>
      </c>
      <c r="I17" s="144" t="str">
        <f>VLOOKUP(E17,VIP!$A$2:$O9872,8,FALSE)</f>
        <v>Si</v>
      </c>
      <c r="J17" s="144" t="str">
        <f>VLOOKUP(E17,VIP!$A$2:$O9822,8,FALSE)</f>
        <v>Si</v>
      </c>
      <c r="K17" s="144" t="str">
        <f>VLOOKUP(E17,VIP!$A$2:$O13396,6,0)</f>
        <v>NO</v>
      </c>
      <c r="L17" s="139" t="s">
        <v>2452</v>
      </c>
      <c r="M17" s="117" t="s">
        <v>2458</v>
      </c>
      <c r="N17" s="146" t="s">
        <v>2465</v>
      </c>
      <c r="O17" s="151" t="s">
        <v>2466</v>
      </c>
      <c r="P17" s="141"/>
      <c r="Q17" s="142" t="s">
        <v>2452</v>
      </c>
    </row>
    <row r="18" spans="1:17" s="99" customFormat="1" ht="18" x14ac:dyDescent="0.25">
      <c r="A18" s="144" t="str">
        <f>VLOOKUP(E18,'LISTADO ATM'!$A$2:$C$900,3,0)</f>
        <v>DISTRITO NACIONAL</v>
      </c>
      <c r="B18" s="129">
        <v>3335871478</v>
      </c>
      <c r="C18" s="145">
        <v>44316.630555555559</v>
      </c>
      <c r="D18" s="145" t="s">
        <v>2461</v>
      </c>
      <c r="E18" s="119">
        <v>563</v>
      </c>
      <c r="F18" s="151" t="str">
        <f>VLOOKUP(E18,VIP!$A$2:$O12975,2,0)</f>
        <v>DRBR233</v>
      </c>
      <c r="G18" s="144" t="str">
        <f>VLOOKUP(E18,'LISTADO ATM'!$A$2:$B$899,2,0)</f>
        <v xml:space="preserve">ATM Base Aérea San Isidro </v>
      </c>
      <c r="H18" s="144" t="str">
        <f>VLOOKUP(E18,VIP!$A$2:$O17896,7,FALSE)</f>
        <v>Si</v>
      </c>
      <c r="I18" s="144" t="str">
        <f>VLOOKUP(E18,VIP!$A$2:$O9861,8,FALSE)</f>
        <v>Si</v>
      </c>
      <c r="J18" s="144" t="str">
        <f>VLOOKUP(E18,VIP!$A$2:$O9811,8,FALSE)</f>
        <v>Si</v>
      </c>
      <c r="K18" s="144" t="str">
        <f>VLOOKUP(E18,VIP!$A$2:$O13385,6,0)</f>
        <v>NO</v>
      </c>
      <c r="L18" s="139" t="s">
        <v>2421</v>
      </c>
      <c r="M18" s="117" t="s">
        <v>2458</v>
      </c>
      <c r="N18" s="146" t="s">
        <v>2465</v>
      </c>
      <c r="O18" s="151" t="s">
        <v>2466</v>
      </c>
      <c r="P18" s="141"/>
      <c r="Q18" s="142" t="s">
        <v>2421</v>
      </c>
    </row>
    <row r="19" spans="1:17" s="99" customFormat="1" ht="18" x14ac:dyDescent="0.25">
      <c r="A19" s="144" t="str">
        <f>VLOOKUP(E19,'LISTADO ATM'!$A$2:$C$900,3,0)</f>
        <v>DISTRITO NACIONAL</v>
      </c>
      <c r="B19" s="129">
        <v>3335871505</v>
      </c>
      <c r="C19" s="145">
        <v>44316.642361111109</v>
      </c>
      <c r="D19" s="145" t="s">
        <v>2461</v>
      </c>
      <c r="E19" s="119">
        <v>617</v>
      </c>
      <c r="F19" s="151" t="str">
        <f>VLOOKUP(E19,VIP!$A$2:$O12976,2,0)</f>
        <v>DRBR617</v>
      </c>
      <c r="G19" s="144" t="str">
        <f>VLOOKUP(E19,'LISTADO ATM'!$A$2:$B$899,2,0)</f>
        <v xml:space="preserve">ATM Guardia Presidencial </v>
      </c>
      <c r="H19" s="144" t="str">
        <f>VLOOKUP(E19,VIP!$A$2:$O17897,7,FALSE)</f>
        <v>Si</v>
      </c>
      <c r="I19" s="144" t="str">
        <f>VLOOKUP(E19,VIP!$A$2:$O9862,8,FALSE)</f>
        <v>Si</v>
      </c>
      <c r="J19" s="144" t="str">
        <f>VLOOKUP(E19,VIP!$A$2:$O9812,8,FALSE)</f>
        <v>Si</v>
      </c>
      <c r="K19" s="144" t="str">
        <f>VLOOKUP(E19,VIP!$A$2:$O13386,6,0)</f>
        <v>NO</v>
      </c>
      <c r="L19" s="139" t="s">
        <v>2421</v>
      </c>
      <c r="M19" s="192" t="s">
        <v>2713</v>
      </c>
      <c r="N19" s="146" t="s">
        <v>2465</v>
      </c>
      <c r="O19" s="152" t="s">
        <v>2466</v>
      </c>
      <c r="P19" s="141"/>
      <c r="Q19" s="193">
        <v>44317.440972222219</v>
      </c>
    </row>
    <row r="20" spans="1:17" s="99" customFormat="1" ht="18" x14ac:dyDescent="0.25">
      <c r="A20" s="144" t="str">
        <f>VLOOKUP(E20,'LISTADO ATM'!$A$2:$C$900,3,0)</f>
        <v>DISTRITO NACIONAL</v>
      </c>
      <c r="B20" s="129" t="s">
        <v>2660</v>
      </c>
      <c r="C20" s="145">
        <v>44316.645532407405</v>
      </c>
      <c r="D20" s="145" t="s">
        <v>2485</v>
      </c>
      <c r="E20" s="119">
        <v>701</v>
      </c>
      <c r="F20" s="151" t="str">
        <f>VLOOKUP(E20,VIP!$A$2:$O13012,2,0)</f>
        <v>DRBR701</v>
      </c>
      <c r="G20" s="144" t="str">
        <f>VLOOKUP(E20,'LISTADO ATM'!$A$2:$B$899,2,0)</f>
        <v>ATM Autoservicio Los Alcarrizos</v>
      </c>
      <c r="H20" s="144" t="str">
        <f>VLOOKUP(E20,VIP!$A$2:$O17933,7,FALSE)</f>
        <v>Si</v>
      </c>
      <c r="I20" s="144" t="str">
        <f>VLOOKUP(E20,VIP!$A$2:$O9898,8,FALSE)</f>
        <v>Si</v>
      </c>
      <c r="J20" s="144" t="str">
        <f>VLOOKUP(E20,VIP!$A$2:$O9848,8,FALSE)</f>
        <v>Si</v>
      </c>
      <c r="K20" s="144" t="str">
        <f>VLOOKUP(E20,VIP!$A$2:$O13422,6,0)</f>
        <v>NO</v>
      </c>
      <c r="L20" s="139" t="s">
        <v>2421</v>
      </c>
      <c r="M20" s="117" t="s">
        <v>2458</v>
      </c>
      <c r="N20" s="146" t="s">
        <v>2465</v>
      </c>
      <c r="O20" s="151" t="s">
        <v>2486</v>
      </c>
      <c r="P20" s="141"/>
      <c r="Q20" s="142" t="s">
        <v>2421</v>
      </c>
    </row>
    <row r="21" spans="1:17" s="99" customFormat="1" ht="18" x14ac:dyDescent="0.25">
      <c r="A21" s="144" t="str">
        <f>VLOOKUP(E21,'LISTADO ATM'!$A$2:$C$900,3,0)</f>
        <v>DISTRITO NACIONAL</v>
      </c>
      <c r="B21" s="129" t="s">
        <v>2659</v>
      </c>
      <c r="C21" s="145">
        <v>44316.676249999997</v>
      </c>
      <c r="D21" s="145" t="s">
        <v>2461</v>
      </c>
      <c r="E21" s="119">
        <v>183</v>
      </c>
      <c r="F21" s="151" t="str">
        <f>VLOOKUP(E21,VIP!$A$2:$O13010,2,0)</f>
        <v>DRBR183</v>
      </c>
      <c r="G21" s="144" t="str">
        <f>VLOOKUP(E21,'LISTADO ATM'!$A$2:$B$899,2,0)</f>
        <v>ATM Estación Nativa Km. 22 Aut. Duarte.</v>
      </c>
      <c r="H21" s="144" t="str">
        <f>VLOOKUP(E21,VIP!$A$2:$O17931,7,FALSE)</f>
        <v>N/A</v>
      </c>
      <c r="I21" s="144" t="str">
        <f>VLOOKUP(E21,VIP!$A$2:$O9896,8,FALSE)</f>
        <v>N/A</v>
      </c>
      <c r="J21" s="144" t="str">
        <f>VLOOKUP(E21,VIP!$A$2:$O9846,8,FALSE)</f>
        <v>N/A</v>
      </c>
      <c r="K21" s="144" t="str">
        <f>VLOOKUP(E21,VIP!$A$2:$O13420,6,0)</f>
        <v>N/A</v>
      </c>
      <c r="L21" s="139" t="s">
        <v>2421</v>
      </c>
      <c r="M21" s="117" t="s">
        <v>2458</v>
      </c>
      <c r="N21" s="146" t="s">
        <v>2465</v>
      </c>
      <c r="O21" s="151" t="s">
        <v>2466</v>
      </c>
      <c r="P21" s="141"/>
      <c r="Q21" s="142" t="s">
        <v>2421</v>
      </c>
    </row>
    <row r="22" spans="1:17" s="99" customFormat="1" ht="18" x14ac:dyDescent="0.25">
      <c r="A22" s="144" t="str">
        <f>VLOOKUP(E22,'LISTADO ATM'!$A$2:$C$900,3,0)</f>
        <v>SUR</v>
      </c>
      <c r="B22" s="129" t="s">
        <v>2658</v>
      </c>
      <c r="C22" s="145">
        <v>44316.684212962966</v>
      </c>
      <c r="D22" s="145" t="s">
        <v>2461</v>
      </c>
      <c r="E22" s="119">
        <v>311</v>
      </c>
      <c r="F22" s="151" t="str">
        <f>VLOOKUP(E22,VIP!$A$2:$O13009,2,0)</f>
        <v>DRBR381</v>
      </c>
      <c r="G22" s="144" t="str">
        <f>VLOOKUP(E22,'LISTADO ATM'!$A$2:$B$899,2,0)</f>
        <v>ATM Plaza Eroski</v>
      </c>
      <c r="H22" s="144" t="str">
        <f>VLOOKUP(E22,VIP!$A$2:$O17930,7,FALSE)</f>
        <v>Si</v>
      </c>
      <c r="I22" s="144" t="str">
        <f>VLOOKUP(E22,VIP!$A$2:$O9895,8,FALSE)</f>
        <v>Si</v>
      </c>
      <c r="J22" s="144" t="str">
        <f>VLOOKUP(E22,VIP!$A$2:$O9845,8,FALSE)</f>
        <v>Si</v>
      </c>
      <c r="K22" s="144" t="str">
        <f>VLOOKUP(E22,VIP!$A$2:$O13419,6,0)</f>
        <v>NO</v>
      </c>
      <c r="L22" s="139" t="s">
        <v>2421</v>
      </c>
      <c r="M22" s="117" t="s">
        <v>2458</v>
      </c>
      <c r="N22" s="146" t="s">
        <v>2465</v>
      </c>
      <c r="O22" s="151" t="s">
        <v>2466</v>
      </c>
      <c r="P22" s="141"/>
      <c r="Q22" s="142" t="s">
        <v>2421</v>
      </c>
    </row>
    <row r="23" spans="1:17" s="99" customFormat="1" ht="18" x14ac:dyDescent="0.25">
      <c r="A23" s="144" t="str">
        <f>VLOOKUP(E23,'LISTADO ATM'!$A$2:$C$900,3,0)</f>
        <v>SUR</v>
      </c>
      <c r="B23" s="129" t="s">
        <v>2657</v>
      </c>
      <c r="C23" s="145">
        <v>44316.688321759262</v>
      </c>
      <c r="D23" s="145" t="s">
        <v>2461</v>
      </c>
      <c r="E23" s="119">
        <v>252</v>
      </c>
      <c r="F23" s="151" t="str">
        <f>VLOOKUP(E23,VIP!$A$2:$O13008,2,0)</f>
        <v>DRBR252</v>
      </c>
      <c r="G23" s="144" t="str">
        <f>VLOOKUP(E23,'LISTADO ATM'!$A$2:$B$899,2,0)</f>
        <v xml:space="preserve">ATM Banco Agrícola (Barahona) </v>
      </c>
      <c r="H23" s="144" t="str">
        <f>VLOOKUP(E23,VIP!$A$2:$O17929,7,FALSE)</f>
        <v>Si</v>
      </c>
      <c r="I23" s="144" t="str">
        <f>VLOOKUP(E23,VIP!$A$2:$O9894,8,FALSE)</f>
        <v>Si</v>
      </c>
      <c r="J23" s="144" t="str">
        <f>VLOOKUP(E23,VIP!$A$2:$O9844,8,FALSE)</f>
        <v>Si</v>
      </c>
      <c r="K23" s="144" t="str">
        <f>VLOOKUP(E23,VIP!$A$2:$O13418,6,0)</f>
        <v>NO</v>
      </c>
      <c r="L23" s="139" t="s">
        <v>2516</v>
      </c>
      <c r="M23" s="117" t="s">
        <v>2458</v>
      </c>
      <c r="N23" s="146" t="s">
        <v>2465</v>
      </c>
      <c r="O23" s="151" t="s">
        <v>2466</v>
      </c>
      <c r="P23" s="141"/>
      <c r="Q23" s="142" t="s">
        <v>2516</v>
      </c>
    </row>
    <row r="24" spans="1:17" s="99" customFormat="1" ht="18" x14ac:dyDescent="0.25">
      <c r="A24" s="144" t="str">
        <f>VLOOKUP(E24,'LISTADO ATM'!$A$2:$C$900,3,0)</f>
        <v>NORTE</v>
      </c>
      <c r="B24" s="129" t="s">
        <v>2656</v>
      </c>
      <c r="C24" s="145">
        <v>44316.691747685189</v>
      </c>
      <c r="D24" s="145" t="s">
        <v>2584</v>
      </c>
      <c r="E24" s="119">
        <v>877</v>
      </c>
      <c r="F24" s="151" t="str">
        <f>VLOOKUP(E24,VIP!$A$2:$O13007,2,0)</f>
        <v>DRBR877</v>
      </c>
      <c r="G24" s="144" t="str">
        <f>VLOOKUP(E24,'LISTADO ATM'!$A$2:$B$899,2,0)</f>
        <v xml:space="preserve">ATM Estación Los Samanes (Ranchito, La Vega) </v>
      </c>
      <c r="H24" s="144" t="str">
        <f>VLOOKUP(E24,VIP!$A$2:$O17928,7,FALSE)</f>
        <v>Si</v>
      </c>
      <c r="I24" s="144" t="str">
        <f>VLOOKUP(E24,VIP!$A$2:$O9893,8,FALSE)</f>
        <v>Si</v>
      </c>
      <c r="J24" s="144" t="str">
        <f>VLOOKUP(E24,VIP!$A$2:$O9843,8,FALSE)</f>
        <v>Si</v>
      </c>
      <c r="K24" s="144" t="str">
        <f>VLOOKUP(E24,VIP!$A$2:$O13417,6,0)</f>
        <v>NO</v>
      </c>
      <c r="L24" s="139" t="s">
        <v>2516</v>
      </c>
      <c r="M24" s="192" t="s">
        <v>2713</v>
      </c>
      <c r="N24" s="146" t="s">
        <v>2465</v>
      </c>
      <c r="O24" s="151" t="s">
        <v>2588</v>
      </c>
      <c r="P24" s="141"/>
      <c r="Q24" s="193">
        <v>44317.443749999999</v>
      </c>
    </row>
    <row r="25" spans="1:17" s="99" customFormat="1" ht="18" x14ac:dyDescent="0.25">
      <c r="A25" s="144" t="str">
        <f>VLOOKUP(E25,'LISTADO ATM'!$A$2:$C$900,3,0)</f>
        <v>DISTRITO NACIONAL</v>
      </c>
      <c r="B25" s="129" t="s">
        <v>2655</v>
      </c>
      <c r="C25" s="145">
        <v>44316.695625</v>
      </c>
      <c r="D25" s="145" t="s">
        <v>2485</v>
      </c>
      <c r="E25" s="119">
        <v>791</v>
      </c>
      <c r="F25" s="151" t="str">
        <f>VLOOKUP(E25,VIP!$A$2:$O13006,2,0)</f>
        <v>DRBR791</v>
      </c>
      <c r="G25" s="144" t="str">
        <f>VLOOKUP(E25,'LISTADO ATM'!$A$2:$B$899,2,0)</f>
        <v xml:space="preserve">ATM Oficina Sans Soucí </v>
      </c>
      <c r="H25" s="144" t="str">
        <f>VLOOKUP(E25,VIP!$A$2:$O17927,7,FALSE)</f>
        <v>Si</v>
      </c>
      <c r="I25" s="144" t="str">
        <f>VLOOKUP(E25,VIP!$A$2:$O9892,8,FALSE)</f>
        <v>No</v>
      </c>
      <c r="J25" s="144" t="str">
        <f>VLOOKUP(E25,VIP!$A$2:$O9842,8,FALSE)</f>
        <v>No</v>
      </c>
      <c r="K25" s="144" t="str">
        <f>VLOOKUP(E25,VIP!$A$2:$O13416,6,0)</f>
        <v>NO</v>
      </c>
      <c r="L25" s="139" t="s">
        <v>2421</v>
      </c>
      <c r="M25" s="117" t="s">
        <v>2458</v>
      </c>
      <c r="N25" s="146" t="s">
        <v>2465</v>
      </c>
      <c r="O25" s="151" t="s">
        <v>2661</v>
      </c>
      <c r="P25" s="141"/>
      <c r="Q25" s="142" t="s">
        <v>2421</v>
      </c>
    </row>
    <row r="26" spans="1:17" s="99" customFormat="1" ht="18" x14ac:dyDescent="0.25">
      <c r="A26" s="144" t="str">
        <f>VLOOKUP(E26,'LISTADO ATM'!$A$2:$C$900,3,0)</f>
        <v>DISTRITO NACIONAL</v>
      </c>
      <c r="B26" s="129" t="s">
        <v>2654</v>
      </c>
      <c r="C26" s="145">
        <v>44316.699201388888</v>
      </c>
      <c r="D26" s="145" t="s">
        <v>2461</v>
      </c>
      <c r="E26" s="119">
        <v>887</v>
      </c>
      <c r="F26" s="151" t="str">
        <f>VLOOKUP(E26,VIP!$A$2:$O13005,2,0)</f>
        <v>DRBR887</v>
      </c>
      <c r="G26" s="144" t="str">
        <f>VLOOKUP(E26,'LISTADO ATM'!$A$2:$B$899,2,0)</f>
        <v>ATM S/M Bravo Los Proceres</v>
      </c>
      <c r="H26" s="144" t="str">
        <f>VLOOKUP(E26,VIP!$A$2:$O17926,7,FALSE)</f>
        <v>Si</v>
      </c>
      <c r="I26" s="144" t="str">
        <f>VLOOKUP(E26,VIP!$A$2:$O9891,8,FALSE)</f>
        <v>Si</v>
      </c>
      <c r="J26" s="144" t="str">
        <f>VLOOKUP(E26,VIP!$A$2:$O9841,8,FALSE)</f>
        <v>Si</v>
      </c>
      <c r="K26" s="144" t="str">
        <f>VLOOKUP(E26,VIP!$A$2:$O13415,6,0)</f>
        <v>NO</v>
      </c>
      <c r="L26" s="139" t="s">
        <v>2421</v>
      </c>
      <c r="M26" s="192" t="s">
        <v>2713</v>
      </c>
      <c r="N26" s="146" t="s">
        <v>2465</v>
      </c>
      <c r="O26" s="151" t="s">
        <v>2466</v>
      </c>
      <c r="P26" s="141"/>
      <c r="Q26" s="193">
        <v>44317.447222222225</v>
      </c>
    </row>
    <row r="27" spans="1:17" s="99" customFormat="1" ht="18" x14ac:dyDescent="0.25">
      <c r="A27" s="144" t="str">
        <f>VLOOKUP(E27,'LISTADO ATM'!$A$2:$C$900,3,0)</f>
        <v>DISTRITO NACIONAL</v>
      </c>
      <c r="B27" s="129" t="s">
        <v>2653</v>
      </c>
      <c r="C27" s="145">
        <v>44316.699560185189</v>
      </c>
      <c r="D27" s="145" t="s">
        <v>2182</v>
      </c>
      <c r="E27" s="119">
        <v>14</v>
      </c>
      <c r="F27" s="151" t="str">
        <f>VLOOKUP(E27,VIP!$A$2:$O13004,2,0)</f>
        <v>DRBR014</v>
      </c>
      <c r="G27" s="144" t="str">
        <f>VLOOKUP(E27,'LISTADO ATM'!$A$2:$B$899,2,0)</f>
        <v xml:space="preserve">ATM Oficina Aeropuerto Las Américas I </v>
      </c>
      <c r="H27" s="144" t="str">
        <f>VLOOKUP(E27,VIP!$A$2:$O17925,7,FALSE)</f>
        <v>Si</v>
      </c>
      <c r="I27" s="144" t="str">
        <f>VLOOKUP(E27,VIP!$A$2:$O9890,8,FALSE)</f>
        <v>Si</v>
      </c>
      <c r="J27" s="144" t="str">
        <f>VLOOKUP(E27,VIP!$A$2:$O9840,8,FALSE)</f>
        <v>Si</v>
      </c>
      <c r="K27" s="144" t="str">
        <f>VLOOKUP(E27,VIP!$A$2:$O13414,6,0)</f>
        <v>NO</v>
      </c>
      <c r="L27" s="139" t="s">
        <v>2481</v>
      </c>
      <c r="M27" s="117" t="s">
        <v>2458</v>
      </c>
      <c r="N27" s="146" t="s">
        <v>2499</v>
      </c>
      <c r="O27" s="151" t="s">
        <v>2467</v>
      </c>
      <c r="P27" s="141"/>
      <c r="Q27" s="142" t="s">
        <v>2481</v>
      </c>
    </row>
    <row r="28" spans="1:17" s="99" customFormat="1" ht="18" x14ac:dyDescent="0.25">
      <c r="A28" s="144" t="str">
        <f>VLOOKUP(E28,'LISTADO ATM'!$A$2:$C$900,3,0)</f>
        <v>ESTE</v>
      </c>
      <c r="B28" s="129" t="s">
        <v>2652</v>
      </c>
      <c r="C28" s="145">
        <v>44316.701562499999</v>
      </c>
      <c r="D28" s="145" t="s">
        <v>2182</v>
      </c>
      <c r="E28" s="119">
        <v>963</v>
      </c>
      <c r="F28" s="151" t="str">
        <f>VLOOKUP(E28,VIP!$A$2:$O13003,2,0)</f>
        <v>DRBR963</v>
      </c>
      <c r="G28" s="144" t="str">
        <f>VLOOKUP(E28,'LISTADO ATM'!$A$2:$B$899,2,0)</f>
        <v xml:space="preserve">ATM Multiplaza La Romana </v>
      </c>
      <c r="H28" s="144" t="str">
        <f>VLOOKUP(E28,VIP!$A$2:$O17924,7,FALSE)</f>
        <v>Si</v>
      </c>
      <c r="I28" s="144" t="str">
        <f>VLOOKUP(E28,VIP!$A$2:$O9889,8,FALSE)</f>
        <v>Si</v>
      </c>
      <c r="J28" s="144" t="str">
        <f>VLOOKUP(E28,VIP!$A$2:$O9839,8,FALSE)</f>
        <v>Si</v>
      </c>
      <c r="K28" s="144" t="str">
        <f>VLOOKUP(E28,VIP!$A$2:$O13413,6,0)</f>
        <v>NO</v>
      </c>
      <c r="L28" s="139" t="s">
        <v>2481</v>
      </c>
      <c r="M28" s="117" t="s">
        <v>2458</v>
      </c>
      <c r="N28" s="146" t="s">
        <v>2499</v>
      </c>
      <c r="O28" s="151" t="s">
        <v>2467</v>
      </c>
      <c r="P28" s="141"/>
      <c r="Q28" s="142" t="s">
        <v>2481</v>
      </c>
    </row>
    <row r="29" spans="1:17" s="99" customFormat="1" ht="18" x14ac:dyDescent="0.25">
      <c r="A29" s="144" t="str">
        <f>VLOOKUP(E29,'LISTADO ATM'!$A$2:$C$900,3,0)</f>
        <v>ESTE</v>
      </c>
      <c r="B29" s="129" t="s">
        <v>2651</v>
      </c>
      <c r="C29" s="145">
        <v>44316.707337962966</v>
      </c>
      <c r="D29" s="145" t="s">
        <v>2182</v>
      </c>
      <c r="E29" s="119">
        <v>513</v>
      </c>
      <c r="F29" s="151" t="str">
        <f>VLOOKUP(E29,VIP!$A$2:$O13002,2,0)</f>
        <v>DRBR513</v>
      </c>
      <c r="G29" s="144" t="str">
        <f>VLOOKUP(E29,'LISTADO ATM'!$A$2:$B$899,2,0)</f>
        <v xml:space="preserve">ATM UNP Lagunas de Nisibón </v>
      </c>
      <c r="H29" s="144" t="str">
        <f>VLOOKUP(E29,VIP!$A$2:$O17923,7,FALSE)</f>
        <v>Si</v>
      </c>
      <c r="I29" s="144" t="str">
        <f>VLOOKUP(E29,VIP!$A$2:$O9888,8,FALSE)</f>
        <v>Si</v>
      </c>
      <c r="J29" s="144" t="str">
        <f>VLOOKUP(E29,VIP!$A$2:$O9838,8,FALSE)</f>
        <v>Si</v>
      </c>
      <c r="K29" s="144" t="str">
        <f>VLOOKUP(E29,VIP!$A$2:$O13412,6,0)</f>
        <v>NO</v>
      </c>
      <c r="L29" s="139" t="s">
        <v>2430</v>
      </c>
      <c r="M29" s="117" t="s">
        <v>2458</v>
      </c>
      <c r="N29" s="146" t="s">
        <v>2499</v>
      </c>
      <c r="O29" s="151" t="s">
        <v>2467</v>
      </c>
      <c r="P29" s="141"/>
      <c r="Q29" s="142" t="s">
        <v>2430</v>
      </c>
    </row>
    <row r="30" spans="1:17" s="99" customFormat="1" ht="18" x14ac:dyDescent="0.25">
      <c r="A30" s="144" t="str">
        <f>VLOOKUP(E30,'LISTADO ATM'!$A$2:$C$900,3,0)</f>
        <v>DISTRITO NACIONAL</v>
      </c>
      <c r="B30" s="129" t="s">
        <v>2650</v>
      </c>
      <c r="C30" s="145">
        <v>44316.709386574075</v>
      </c>
      <c r="D30" s="145" t="s">
        <v>2182</v>
      </c>
      <c r="E30" s="119">
        <v>540</v>
      </c>
      <c r="F30" s="151" t="str">
        <f>VLOOKUP(E30,VIP!$A$2:$O13001,2,0)</f>
        <v>DRBR540</v>
      </c>
      <c r="G30" s="144" t="str">
        <f>VLOOKUP(E30,'LISTADO ATM'!$A$2:$B$899,2,0)</f>
        <v xml:space="preserve">ATM Autoservicio Sambil I </v>
      </c>
      <c r="H30" s="144" t="str">
        <f>VLOOKUP(E30,VIP!$A$2:$O17922,7,FALSE)</f>
        <v>Si</v>
      </c>
      <c r="I30" s="144" t="str">
        <f>VLOOKUP(E30,VIP!$A$2:$O9887,8,FALSE)</f>
        <v>Si</v>
      </c>
      <c r="J30" s="144" t="str">
        <f>VLOOKUP(E30,VIP!$A$2:$O9837,8,FALSE)</f>
        <v>Si</v>
      </c>
      <c r="K30" s="144" t="str">
        <f>VLOOKUP(E30,VIP!$A$2:$O13411,6,0)</f>
        <v>NO</v>
      </c>
      <c r="L30" s="139" t="s">
        <v>2481</v>
      </c>
      <c r="M30" s="117" t="s">
        <v>2458</v>
      </c>
      <c r="N30" s="146" t="s">
        <v>2499</v>
      </c>
      <c r="O30" s="151" t="s">
        <v>2467</v>
      </c>
      <c r="P30" s="141"/>
      <c r="Q30" s="142" t="s">
        <v>2481</v>
      </c>
    </row>
    <row r="31" spans="1:17" s="99" customFormat="1" ht="18" x14ac:dyDescent="0.25">
      <c r="A31" s="144" t="str">
        <f>VLOOKUP(E31,'LISTADO ATM'!$A$2:$C$900,3,0)</f>
        <v>DISTRITO NACIONAL</v>
      </c>
      <c r="B31" s="129" t="s">
        <v>2649</v>
      </c>
      <c r="C31" s="145">
        <v>44316.716747685183</v>
      </c>
      <c r="D31" s="145" t="s">
        <v>2182</v>
      </c>
      <c r="E31" s="119">
        <v>902</v>
      </c>
      <c r="F31" s="151" t="str">
        <f>VLOOKUP(E31,VIP!$A$2:$O12999,2,0)</f>
        <v>DRBR16A</v>
      </c>
      <c r="G31" s="144" t="str">
        <f>VLOOKUP(E31,'LISTADO ATM'!$A$2:$B$899,2,0)</f>
        <v xml:space="preserve">ATM Oficina Plaza Florida </v>
      </c>
      <c r="H31" s="144" t="str">
        <f>VLOOKUP(E31,VIP!$A$2:$O17920,7,FALSE)</f>
        <v>Si</v>
      </c>
      <c r="I31" s="144" t="str">
        <f>VLOOKUP(E31,VIP!$A$2:$O9885,8,FALSE)</f>
        <v>Si</v>
      </c>
      <c r="J31" s="144" t="str">
        <f>VLOOKUP(E31,VIP!$A$2:$O9835,8,FALSE)</f>
        <v>Si</v>
      </c>
      <c r="K31" s="144" t="str">
        <f>VLOOKUP(E31,VIP!$A$2:$O13409,6,0)</f>
        <v>NO</v>
      </c>
      <c r="L31" s="139" t="s">
        <v>2221</v>
      </c>
      <c r="M31" s="117" t="s">
        <v>2458</v>
      </c>
      <c r="N31" s="146" t="s">
        <v>2465</v>
      </c>
      <c r="O31" s="151" t="s">
        <v>2467</v>
      </c>
      <c r="P31" s="141"/>
      <c r="Q31" s="142" t="s">
        <v>2221</v>
      </c>
    </row>
    <row r="32" spans="1:17" s="99" customFormat="1" ht="18" x14ac:dyDescent="0.25">
      <c r="A32" s="144" t="str">
        <f>VLOOKUP(E32,'LISTADO ATM'!$A$2:$C$900,3,0)</f>
        <v>NORTE</v>
      </c>
      <c r="B32" s="129" t="s">
        <v>2744</v>
      </c>
      <c r="C32" s="145">
        <v>44316.719166666669</v>
      </c>
      <c r="D32" s="145" t="s">
        <v>2183</v>
      </c>
      <c r="E32" s="119">
        <v>602</v>
      </c>
      <c r="F32" s="151" t="str">
        <f>VLOOKUP(E32,VIP!$A$2:$O13036,2,0)</f>
        <v>DRBR122</v>
      </c>
      <c r="G32" s="144" t="str">
        <f>VLOOKUP(E32,'LISTADO ATM'!$A$2:$B$899,2,0)</f>
        <v xml:space="preserve">ATM Zona Franca (Santiago) I </v>
      </c>
      <c r="H32" s="144" t="str">
        <f>VLOOKUP(E32,VIP!$A$2:$O17957,7,FALSE)</f>
        <v>Si</v>
      </c>
      <c r="I32" s="144" t="str">
        <f>VLOOKUP(E32,VIP!$A$2:$O9922,8,FALSE)</f>
        <v>No</v>
      </c>
      <c r="J32" s="144" t="str">
        <f>VLOOKUP(E32,VIP!$A$2:$O9872,8,FALSE)</f>
        <v>No</v>
      </c>
      <c r="K32" s="144" t="str">
        <f>VLOOKUP(E32,VIP!$A$2:$O13446,6,0)</f>
        <v>NO</v>
      </c>
      <c r="L32" s="139" t="s">
        <v>2424</v>
      </c>
      <c r="M32" s="192" t="s">
        <v>2713</v>
      </c>
      <c r="N32" s="146" t="s">
        <v>2745</v>
      </c>
      <c r="O32" s="151" t="s">
        <v>2494</v>
      </c>
      <c r="P32" s="141" t="s">
        <v>2749</v>
      </c>
      <c r="Q32" s="194" t="s">
        <v>2424</v>
      </c>
    </row>
    <row r="33" spans="1:17" s="99" customFormat="1" ht="18" x14ac:dyDescent="0.25">
      <c r="A33" s="144" t="str">
        <f>VLOOKUP(E33,'LISTADO ATM'!$A$2:$C$900,3,0)</f>
        <v>DISTRITO NACIONAL</v>
      </c>
      <c r="B33" s="129" t="s">
        <v>2648</v>
      </c>
      <c r="C33" s="145">
        <v>44316.719907407409</v>
      </c>
      <c r="D33" s="145" t="s">
        <v>2182</v>
      </c>
      <c r="E33" s="119">
        <v>607</v>
      </c>
      <c r="F33" s="151" t="str">
        <f>VLOOKUP(E33,VIP!$A$2:$O12996,2,0)</f>
        <v>DRBR607</v>
      </c>
      <c r="G33" s="144" t="str">
        <f>VLOOKUP(E33,'LISTADO ATM'!$A$2:$B$899,2,0)</f>
        <v xml:space="preserve">ATM ONAPI </v>
      </c>
      <c r="H33" s="144" t="str">
        <f>VLOOKUP(E33,VIP!$A$2:$O17917,7,FALSE)</f>
        <v>Si</v>
      </c>
      <c r="I33" s="144" t="str">
        <f>VLOOKUP(E33,VIP!$A$2:$O9882,8,FALSE)</f>
        <v>Si</v>
      </c>
      <c r="J33" s="144" t="str">
        <f>VLOOKUP(E33,VIP!$A$2:$O9832,8,FALSE)</f>
        <v>Si</v>
      </c>
      <c r="K33" s="144" t="str">
        <f>VLOOKUP(E33,VIP!$A$2:$O13406,6,0)</f>
        <v>NO</v>
      </c>
      <c r="L33" s="139" t="s">
        <v>2247</v>
      </c>
      <c r="M33" s="117" t="s">
        <v>2458</v>
      </c>
      <c r="N33" s="146" t="s">
        <v>2465</v>
      </c>
      <c r="O33" s="151" t="s">
        <v>2467</v>
      </c>
      <c r="P33" s="141"/>
      <c r="Q33" s="142" t="s">
        <v>2247</v>
      </c>
    </row>
    <row r="34" spans="1:17" s="99" customFormat="1" ht="18" x14ac:dyDescent="0.25">
      <c r="A34" s="144" t="str">
        <f>VLOOKUP(E34,'LISTADO ATM'!$A$2:$C$900,3,0)</f>
        <v>SUR</v>
      </c>
      <c r="B34" s="129" t="s">
        <v>2647</v>
      </c>
      <c r="C34" s="145">
        <v>44316.723587962966</v>
      </c>
      <c r="D34" s="145" t="s">
        <v>2461</v>
      </c>
      <c r="E34" s="119">
        <v>870</v>
      </c>
      <c r="F34" s="151" t="str">
        <f>VLOOKUP(E34,VIP!$A$2:$O12993,2,0)</f>
        <v>DRBR870</v>
      </c>
      <c r="G34" s="144" t="str">
        <f>VLOOKUP(E34,'LISTADO ATM'!$A$2:$B$899,2,0)</f>
        <v xml:space="preserve">ATM Willbes Dominicana (Barahona) </v>
      </c>
      <c r="H34" s="144" t="str">
        <f>VLOOKUP(E34,VIP!$A$2:$O17914,7,FALSE)</f>
        <v>Si</v>
      </c>
      <c r="I34" s="144" t="str">
        <f>VLOOKUP(E34,VIP!$A$2:$O9879,8,FALSE)</f>
        <v>Si</v>
      </c>
      <c r="J34" s="144" t="str">
        <f>VLOOKUP(E34,VIP!$A$2:$O9829,8,FALSE)</f>
        <v>Si</v>
      </c>
      <c r="K34" s="144" t="str">
        <f>VLOOKUP(E34,VIP!$A$2:$O13403,6,0)</f>
        <v>NO</v>
      </c>
      <c r="L34" s="139" t="s">
        <v>2452</v>
      </c>
      <c r="M34" s="192" t="s">
        <v>2713</v>
      </c>
      <c r="N34" s="146" t="s">
        <v>2465</v>
      </c>
      <c r="O34" s="151" t="s">
        <v>2466</v>
      </c>
      <c r="P34" s="141"/>
      <c r="Q34" s="193">
        <v>44317.443749999999</v>
      </c>
    </row>
    <row r="35" spans="1:17" s="99" customFormat="1" ht="18" x14ac:dyDescent="0.25">
      <c r="A35" s="144" t="str">
        <f>VLOOKUP(E35,'LISTADO ATM'!$A$2:$C$900,3,0)</f>
        <v>SUR</v>
      </c>
      <c r="B35" s="129" t="s">
        <v>2646</v>
      </c>
      <c r="C35" s="145">
        <v>44316.7340625</v>
      </c>
      <c r="D35" s="145" t="s">
        <v>2182</v>
      </c>
      <c r="E35" s="119">
        <v>751</v>
      </c>
      <c r="F35" s="151" t="str">
        <f>VLOOKUP(E35,VIP!$A$2:$O12992,2,0)</f>
        <v>DRBR751</v>
      </c>
      <c r="G35" s="144" t="str">
        <f>VLOOKUP(E35,'LISTADO ATM'!$A$2:$B$899,2,0)</f>
        <v>ATM Eco Petroleo Camilo</v>
      </c>
      <c r="H35" s="144" t="str">
        <f>VLOOKUP(E35,VIP!$A$2:$O17913,7,FALSE)</f>
        <v>N/A</v>
      </c>
      <c r="I35" s="144" t="str">
        <f>VLOOKUP(E35,VIP!$A$2:$O9878,8,FALSE)</f>
        <v>N/A</v>
      </c>
      <c r="J35" s="144" t="str">
        <f>VLOOKUP(E35,VIP!$A$2:$O9828,8,FALSE)</f>
        <v>N/A</v>
      </c>
      <c r="K35" s="144" t="str">
        <f>VLOOKUP(E35,VIP!$A$2:$O13402,6,0)</f>
        <v>N/A</v>
      </c>
      <c r="L35" s="139" t="s">
        <v>2481</v>
      </c>
      <c r="M35" s="117" t="s">
        <v>2458</v>
      </c>
      <c r="N35" s="146" t="s">
        <v>2465</v>
      </c>
      <c r="O35" s="151" t="s">
        <v>2467</v>
      </c>
      <c r="P35" s="141"/>
      <c r="Q35" s="142" t="s">
        <v>2481</v>
      </c>
    </row>
    <row r="36" spans="1:17" s="99" customFormat="1" ht="18" x14ac:dyDescent="0.25">
      <c r="A36" s="144" t="str">
        <f>VLOOKUP(E36,'LISTADO ATM'!$A$2:$C$900,3,0)</f>
        <v>NORTE</v>
      </c>
      <c r="B36" s="129" t="s">
        <v>2645</v>
      </c>
      <c r="C36" s="145">
        <v>44316.741979166669</v>
      </c>
      <c r="D36" s="145" t="s">
        <v>2183</v>
      </c>
      <c r="E36" s="119">
        <v>497</v>
      </c>
      <c r="F36" s="151" t="str">
        <f>VLOOKUP(E36,VIP!$A$2:$O13035,2,0)</f>
        <v>DRBR497</v>
      </c>
      <c r="G36" s="144" t="str">
        <f>VLOOKUP(E36,'LISTADO ATM'!$A$2:$B$899,2,0)</f>
        <v xml:space="preserve">ATM Oficina El Portal II (Santiago) </v>
      </c>
      <c r="H36" s="144" t="str">
        <f>VLOOKUP(E36,VIP!$A$2:$O17956,7,FALSE)</f>
        <v>Si</v>
      </c>
      <c r="I36" s="144" t="str">
        <f>VLOOKUP(E36,VIP!$A$2:$O9921,8,FALSE)</f>
        <v>Si</v>
      </c>
      <c r="J36" s="144" t="str">
        <f>VLOOKUP(E36,VIP!$A$2:$O9871,8,FALSE)</f>
        <v>Si</v>
      </c>
      <c r="K36" s="144" t="str">
        <f>VLOOKUP(E36,VIP!$A$2:$O13445,6,0)</f>
        <v>SI</v>
      </c>
      <c r="L36" s="139" t="s">
        <v>2424</v>
      </c>
      <c r="M36" s="192" t="s">
        <v>2713</v>
      </c>
      <c r="N36" s="146" t="s">
        <v>2745</v>
      </c>
      <c r="O36" s="151" t="s">
        <v>2494</v>
      </c>
      <c r="P36" s="141" t="s">
        <v>2749</v>
      </c>
      <c r="Q36" s="194" t="s">
        <v>2424</v>
      </c>
    </row>
    <row r="37" spans="1:17" s="99" customFormat="1" ht="18" x14ac:dyDescent="0.25">
      <c r="A37" s="144" t="str">
        <f>VLOOKUP(E37,'LISTADO ATM'!$A$2:$C$900,3,0)</f>
        <v>DISTRITO NACIONAL</v>
      </c>
      <c r="B37" s="129" t="s">
        <v>2644</v>
      </c>
      <c r="C37" s="145">
        <v>44316.753750000003</v>
      </c>
      <c r="D37" s="145" t="s">
        <v>2182</v>
      </c>
      <c r="E37" s="119">
        <v>57</v>
      </c>
      <c r="F37" s="151" t="str">
        <f>VLOOKUP(E37,VIP!$A$2:$O12989,2,0)</f>
        <v>DRBR057</v>
      </c>
      <c r="G37" s="144" t="str">
        <f>VLOOKUP(E37,'LISTADO ATM'!$A$2:$B$899,2,0)</f>
        <v xml:space="preserve">ATM Oficina Malecon Center </v>
      </c>
      <c r="H37" s="144" t="str">
        <f>VLOOKUP(E37,VIP!$A$2:$O17910,7,FALSE)</f>
        <v>Si</v>
      </c>
      <c r="I37" s="144" t="str">
        <f>VLOOKUP(E37,VIP!$A$2:$O9875,8,FALSE)</f>
        <v>Si</v>
      </c>
      <c r="J37" s="144" t="str">
        <f>VLOOKUP(E37,VIP!$A$2:$O9825,8,FALSE)</f>
        <v>Si</v>
      </c>
      <c r="K37" s="144" t="str">
        <f>VLOOKUP(E37,VIP!$A$2:$O13399,6,0)</f>
        <v>NO</v>
      </c>
      <c r="L37" s="139" t="s">
        <v>2221</v>
      </c>
      <c r="M37" s="117" t="s">
        <v>2458</v>
      </c>
      <c r="N37" s="146" t="s">
        <v>2465</v>
      </c>
      <c r="O37" s="151" t="s">
        <v>2467</v>
      </c>
      <c r="P37" s="141"/>
      <c r="Q37" s="142" t="s">
        <v>2221</v>
      </c>
    </row>
    <row r="38" spans="1:17" s="99" customFormat="1" ht="18" x14ac:dyDescent="0.25">
      <c r="A38" s="144" t="str">
        <f>VLOOKUP(E38,'LISTADO ATM'!$A$2:$C$900,3,0)</f>
        <v>ESTE</v>
      </c>
      <c r="B38" s="129" t="s">
        <v>2643</v>
      </c>
      <c r="C38" s="145">
        <v>44316.755208333336</v>
      </c>
      <c r="D38" s="145" t="s">
        <v>2182</v>
      </c>
      <c r="E38" s="119">
        <v>27</v>
      </c>
      <c r="F38" s="151" t="str">
        <f>VLOOKUP(E38,VIP!$A$2:$O12988,2,0)</f>
        <v>DRBR240</v>
      </c>
      <c r="G38" s="144" t="str">
        <f>VLOOKUP(E38,'LISTADO ATM'!$A$2:$B$899,2,0)</f>
        <v>ATM Oficina El Seibo II</v>
      </c>
      <c r="H38" s="144" t="str">
        <f>VLOOKUP(E38,VIP!$A$2:$O17909,7,FALSE)</f>
        <v>Si</v>
      </c>
      <c r="I38" s="144" t="str">
        <f>VLOOKUP(E38,VIP!$A$2:$O9874,8,FALSE)</f>
        <v>Si</v>
      </c>
      <c r="J38" s="144" t="str">
        <f>VLOOKUP(E38,VIP!$A$2:$O9824,8,FALSE)</f>
        <v>Si</v>
      </c>
      <c r="K38" s="144" t="str">
        <f>VLOOKUP(E38,VIP!$A$2:$O13398,6,0)</f>
        <v>NO</v>
      </c>
      <c r="L38" s="139" t="s">
        <v>2221</v>
      </c>
      <c r="M38" s="117" t="s">
        <v>2458</v>
      </c>
      <c r="N38" s="146" t="s">
        <v>2465</v>
      </c>
      <c r="O38" s="151" t="s">
        <v>2467</v>
      </c>
      <c r="P38" s="141"/>
      <c r="Q38" s="142" t="s">
        <v>2221</v>
      </c>
    </row>
    <row r="39" spans="1:17" s="99" customFormat="1" ht="18" x14ac:dyDescent="0.25">
      <c r="A39" s="144" t="str">
        <f>VLOOKUP(E39,'LISTADO ATM'!$A$2:$C$900,3,0)</f>
        <v>DISTRITO NACIONAL</v>
      </c>
      <c r="B39" s="129" t="s">
        <v>2642</v>
      </c>
      <c r="C39" s="145">
        <v>44316.756307870368</v>
      </c>
      <c r="D39" s="145" t="s">
        <v>2182</v>
      </c>
      <c r="E39" s="119">
        <v>232</v>
      </c>
      <c r="F39" s="151" t="str">
        <f>VLOOKUP(E39,VIP!$A$2:$O12987,2,0)</f>
        <v>DRBR232</v>
      </c>
      <c r="G39" s="144" t="str">
        <f>VLOOKUP(E39,'LISTADO ATM'!$A$2:$B$899,2,0)</f>
        <v xml:space="preserve">ATM S/M Nacional Charles de Gaulle </v>
      </c>
      <c r="H39" s="144" t="str">
        <f>VLOOKUP(E39,VIP!$A$2:$O17908,7,FALSE)</f>
        <v>Si</v>
      </c>
      <c r="I39" s="144" t="str">
        <f>VLOOKUP(E39,VIP!$A$2:$O9873,8,FALSE)</f>
        <v>Si</v>
      </c>
      <c r="J39" s="144" t="str">
        <f>VLOOKUP(E39,VIP!$A$2:$O9823,8,FALSE)</f>
        <v>Si</v>
      </c>
      <c r="K39" s="144" t="str">
        <f>VLOOKUP(E39,VIP!$A$2:$O13397,6,0)</f>
        <v>SI</v>
      </c>
      <c r="L39" s="139" t="s">
        <v>2221</v>
      </c>
      <c r="M39" s="117" t="s">
        <v>2458</v>
      </c>
      <c r="N39" s="146" t="s">
        <v>2465</v>
      </c>
      <c r="O39" s="151" t="s">
        <v>2467</v>
      </c>
      <c r="P39" s="141"/>
      <c r="Q39" s="142" t="s">
        <v>2221</v>
      </c>
    </row>
    <row r="40" spans="1:17" s="99" customFormat="1" ht="18" x14ac:dyDescent="0.25">
      <c r="A40" s="144" t="str">
        <f>VLOOKUP(E40,'LISTADO ATM'!$A$2:$C$900,3,0)</f>
        <v>DISTRITO NACIONAL</v>
      </c>
      <c r="B40" s="129" t="s">
        <v>2641</v>
      </c>
      <c r="C40" s="145">
        <v>44316.762094907404</v>
      </c>
      <c r="D40" s="145" t="s">
        <v>2461</v>
      </c>
      <c r="E40" s="119">
        <v>115</v>
      </c>
      <c r="F40" s="151" t="str">
        <f>VLOOKUP(E40,VIP!$A$2:$O12986,2,0)</f>
        <v>DRBR115</v>
      </c>
      <c r="G40" s="144" t="str">
        <f>VLOOKUP(E40,'LISTADO ATM'!$A$2:$B$899,2,0)</f>
        <v xml:space="preserve">ATM Oficina Megacentro I </v>
      </c>
      <c r="H40" s="144" t="str">
        <f>VLOOKUP(E40,VIP!$A$2:$O17907,7,FALSE)</f>
        <v>Si</v>
      </c>
      <c r="I40" s="144" t="str">
        <f>VLOOKUP(E40,VIP!$A$2:$O9872,8,FALSE)</f>
        <v>Si</v>
      </c>
      <c r="J40" s="144" t="str">
        <f>VLOOKUP(E40,VIP!$A$2:$O9822,8,FALSE)</f>
        <v>Si</v>
      </c>
      <c r="K40" s="144" t="str">
        <f>VLOOKUP(E40,VIP!$A$2:$O13396,6,0)</f>
        <v>SI</v>
      </c>
      <c r="L40" s="139" t="s">
        <v>2452</v>
      </c>
      <c r="M40" s="117" t="s">
        <v>2458</v>
      </c>
      <c r="N40" s="146" t="s">
        <v>2465</v>
      </c>
      <c r="O40" s="151" t="s">
        <v>2466</v>
      </c>
      <c r="P40" s="141"/>
      <c r="Q40" s="142" t="s">
        <v>2452</v>
      </c>
    </row>
    <row r="41" spans="1:17" s="99" customFormat="1" ht="18" x14ac:dyDescent="0.25">
      <c r="A41" s="144" t="str">
        <f>VLOOKUP(E41,'LISTADO ATM'!$A$2:$C$900,3,0)</f>
        <v>SUR</v>
      </c>
      <c r="B41" s="129" t="s">
        <v>2640</v>
      </c>
      <c r="C41" s="145">
        <v>44316.762523148151</v>
      </c>
      <c r="D41" s="145" t="s">
        <v>2182</v>
      </c>
      <c r="E41" s="119">
        <v>455</v>
      </c>
      <c r="F41" s="151" t="str">
        <f>VLOOKUP(E41,VIP!$A$2:$O12985,2,0)</f>
        <v>DRBR455</v>
      </c>
      <c r="G41" s="144" t="str">
        <f>VLOOKUP(E41,'LISTADO ATM'!$A$2:$B$899,2,0)</f>
        <v xml:space="preserve">ATM Oficina Baní II </v>
      </c>
      <c r="H41" s="144" t="str">
        <f>VLOOKUP(E41,VIP!$A$2:$O17906,7,FALSE)</f>
        <v>Si</v>
      </c>
      <c r="I41" s="144" t="str">
        <f>VLOOKUP(E41,VIP!$A$2:$O9871,8,FALSE)</f>
        <v>Si</v>
      </c>
      <c r="J41" s="144" t="str">
        <f>VLOOKUP(E41,VIP!$A$2:$O9821,8,FALSE)</f>
        <v>Si</v>
      </c>
      <c r="K41" s="144" t="str">
        <f>VLOOKUP(E41,VIP!$A$2:$O13395,6,0)</f>
        <v>NO</v>
      </c>
      <c r="L41" s="139" t="s">
        <v>2221</v>
      </c>
      <c r="M41" s="117" t="s">
        <v>2458</v>
      </c>
      <c r="N41" s="146" t="s">
        <v>2465</v>
      </c>
      <c r="O41" s="153" t="s">
        <v>2467</v>
      </c>
      <c r="P41" s="141"/>
      <c r="Q41" s="142" t="s">
        <v>2221</v>
      </c>
    </row>
    <row r="42" spans="1:17" s="99" customFormat="1" ht="18" x14ac:dyDescent="0.25">
      <c r="A42" s="144" t="str">
        <f>VLOOKUP(E42,'LISTADO ATM'!$A$2:$C$900,3,0)</f>
        <v>DISTRITO NACIONAL</v>
      </c>
      <c r="B42" s="129" t="s">
        <v>2639</v>
      </c>
      <c r="C42" s="145">
        <v>44316.763368055559</v>
      </c>
      <c r="D42" s="145" t="s">
        <v>2182</v>
      </c>
      <c r="E42" s="119">
        <v>243</v>
      </c>
      <c r="F42" s="151" t="str">
        <f>VLOOKUP(E42,VIP!$A$2:$O12984,2,0)</f>
        <v>DRBR243</v>
      </c>
      <c r="G42" s="144" t="str">
        <f>VLOOKUP(E42,'LISTADO ATM'!$A$2:$B$899,2,0)</f>
        <v xml:space="preserve">ATM Autoservicio Plaza Central  </v>
      </c>
      <c r="H42" s="144" t="str">
        <f>VLOOKUP(E42,VIP!$A$2:$O17905,7,FALSE)</f>
        <v>Si</v>
      </c>
      <c r="I42" s="144" t="str">
        <f>VLOOKUP(E42,VIP!$A$2:$O9870,8,FALSE)</f>
        <v>Si</v>
      </c>
      <c r="J42" s="144" t="str">
        <f>VLOOKUP(E42,VIP!$A$2:$O9820,8,FALSE)</f>
        <v>Si</v>
      </c>
      <c r="K42" s="144" t="str">
        <f>VLOOKUP(E42,VIP!$A$2:$O13394,6,0)</f>
        <v>SI</v>
      </c>
      <c r="L42" s="139" t="s">
        <v>2221</v>
      </c>
      <c r="M42" s="117" t="s">
        <v>2458</v>
      </c>
      <c r="N42" s="146" t="s">
        <v>2465</v>
      </c>
      <c r="O42" s="151" t="s">
        <v>2467</v>
      </c>
      <c r="P42" s="141"/>
      <c r="Q42" s="142" t="s">
        <v>2221</v>
      </c>
    </row>
    <row r="43" spans="1:17" s="99" customFormat="1" ht="18" x14ac:dyDescent="0.25">
      <c r="A43" s="144" t="str">
        <f>VLOOKUP(E43,'LISTADO ATM'!$A$2:$C$900,3,0)</f>
        <v>DISTRITO NACIONAL</v>
      </c>
      <c r="B43" s="129" t="s">
        <v>2638</v>
      </c>
      <c r="C43" s="145">
        <v>44316.763831018521</v>
      </c>
      <c r="D43" s="145" t="s">
        <v>2182</v>
      </c>
      <c r="E43" s="119">
        <v>487</v>
      </c>
      <c r="F43" s="151" t="str">
        <f>VLOOKUP(E43,VIP!$A$2:$O12983,2,0)</f>
        <v>DRBR487</v>
      </c>
      <c r="G43" s="144" t="str">
        <f>VLOOKUP(E43,'LISTADO ATM'!$A$2:$B$899,2,0)</f>
        <v xml:space="preserve">ATM Olé Hainamosa </v>
      </c>
      <c r="H43" s="144" t="str">
        <f>VLOOKUP(E43,VIP!$A$2:$O17904,7,FALSE)</f>
        <v>Si</v>
      </c>
      <c r="I43" s="144" t="str">
        <f>VLOOKUP(E43,VIP!$A$2:$O9869,8,FALSE)</f>
        <v>Si</v>
      </c>
      <c r="J43" s="144" t="str">
        <f>VLOOKUP(E43,VIP!$A$2:$O9819,8,FALSE)</f>
        <v>Si</v>
      </c>
      <c r="K43" s="144" t="str">
        <f>VLOOKUP(E43,VIP!$A$2:$O13393,6,0)</f>
        <v>SI</v>
      </c>
      <c r="L43" s="139" t="s">
        <v>2221</v>
      </c>
      <c r="M43" s="117" t="s">
        <v>2458</v>
      </c>
      <c r="N43" s="146" t="s">
        <v>2465</v>
      </c>
      <c r="O43" s="151" t="s">
        <v>2467</v>
      </c>
      <c r="P43" s="141"/>
      <c r="Q43" s="142" t="s">
        <v>2221</v>
      </c>
    </row>
    <row r="44" spans="1:17" s="99" customFormat="1" ht="18" x14ac:dyDescent="0.25">
      <c r="A44" s="144" t="str">
        <f>VLOOKUP(E44,'LISTADO ATM'!$A$2:$C$900,3,0)</f>
        <v>NORTE</v>
      </c>
      <c r="B44" s="129" t="s">
        <v>2637</v>
      </c>
      <c r="C44" s="145">
        <v>44316.769745370373</v>
      </c>
      <c r="D44" s="145" t="s">
        <v>2183</v>
      </c>
      <c r="E44" s="119">
        <v>257</v>
      </c>
      <c r="F44" s="151" t="str">
        <f>VLOOKUP(E44,VIP!$A$2:$O12982,2,0)</f>
        <v>DRBR257</v>
      </c>
      <c r="G44" s="144" t="str">
        <f>VLOOKUP(E44,'LISTADO ATM'!$A$2:$B$899,2,0)</f>
        <v xml:space="preserve">ATM S/M Pola (Santiago) </v>
      </c>
      <c r="H44" s="144" t="str">
        <f>VLOOKUP(E44,VIP!$A$2:$O17903,7,FALSE)</f>
        <v>Si</v>
      </c>
      <c r="I44" s="144" t="str">
        <f>VLOOKUP(E44,VIP!$A$2:$O9868,8,FALSE)</f>
        <v>Si</v>
      </c>
      <c r="J44" s="144" t="str">
        <f>VLOOKUP(E44,VIP!$A$2:$O9818,8,FALSE)</f>
        <v>Si</v>
      </c>
      <c r="K44" s="144" t="str">
        <f>VLOOKUP(E44,VIP!$A$2:$O13392,6,0)</f>
        <v>NO</v>
      </c>
      <c r="L44" s="139" t="s">
        <v>2221</v>
      </c>
      <c r="M44" s="192" t="s">
        <v>2713</v>
      </c>
      <c r="N44" s="146" t="s">
        <v>2465</v>
      </c>
      <c r="O44" s="151" t="s">
        <v>2494</v>
      </c>
      <c r="P44" s="141"/>
      <c r="Q44" s="193">
        <v>44317.438888888886</v>
      </c>
    </row>
    <row r="45" spans="1:17" s="99" customFormat="1" ht="18" x14ac:dyDescent="0.25">
      <c r="A45" s="144" t="str">
        <f>VLOOKUP(E45,'LISTADO ATM'!$A$2:$C$900,3,0)</f>
        <v>DISTRITO NACIONAL</v>
      </c>
      <c r="B45" s="129" t="s">
        <v>2636</v>
      </c>
      <c r="C45" s="145">
        <v>44316.771527777775</v>
      </c>
      <c r="D45" s="145" t="s">
        <v>2182</v>
      </c>
      <c r="E45" s="119">
        <v>640</v>
      </c>
      <c r="F45" s="151" t="str">
        <f>VLOOKUP(E45,VIP!$A$2:$O12981,2,0)</f>
        <v>DRBR640</v>
      </c>
      <c r="G45" s="144" t="str">
        <f>VLOOKUP(E45,'LISTADO ATM'!$A$2:$B$899,2,0)</f>
        <v xml:space="preserve">ATM Ministerio Obras Públicas </v>
      </c>
      <c r="H45" s="144" t="str">
        <f>VLOOKUP(E45,VIP!$A$2:$O17902,7,FALSE)</f>
        <v>Si</v>
      </c>
      <c r="I45" s="144" t="str">
        <f>VLOOKUP(E45,VIP!$A$2:$O9867,8,FALSE)</f>
        <v>Si</v>
      </c>
      <c r="J45" s="144" t="str">
        <f>VLOOKUP(E45,VIP!$A$2:$O9817,8,FALSE)</f>
        <v>Si</v>
      </c>
      <c r="K45" s="144" t="str">
        <f>VLOOKUP(E45,VIP!$A$2:$O13391,6,0)</f>
        <v>NO</v>
      </c>
      <c r="L45" s="139" t="s">
        <v>2221</v>
      </c>
      <c r="M45" s="117" t="s">
        <v>2458</v>
      </c>
      <c r="N45" s="146" t="s">
        <v>2465</v>
      </c>
      <c r="O45" s="151" t="s">
        <v>2467</v>
      </c>
      <c r="P45" s="141"/>
      <c r="Q45" s="142" t="s">
        <v>2221</v>
      </c>
    </row>
    <row r="46" spans="1:17" s="99" customFormat="1" ht="18" x14ac:dyDescent="0.25">
      <c r="A46" s="144" t="str">
        <f>VLOOKUP(E46,'LISTADO ATM'!$A$2:$C$900,3,0)</f>
        <v>DISTRITO NACIONAL</v>
      </c>
      <c r="B46" s="129" t="s">
        <v>2635</v>
      </c>
      <c r="C46" s="145">
        <v>44316.772789351853</v>
      </c>
      <c r="D46" s="145" t="s">
        <v>2182</v>
      </c>
      <c r="E46" s="119">
        <v>476</v>
      </c>
      <c r="F46" s="151" t="str">
        <f>VLOOKUP(E46,VIP!$A$2:$O12980,2,0)</f>
        <v>DRBR476</v>
      </c>
      <c r="G46" s="144" t="str">
        <f>VLOOKUP(E46,'LISTADO ATM'!$A$2:$B$899,2,0)</f>
        <v xml:space="preserve">ATM Multicentro La Sirena Las Caobas </v>
      </c>
      <c r="H46" s="144" t="str">
        <f>VLOOKUP(E46,VIP!$A$2:$O17901,7,FALSE)</f>
        <v>Si</v>
      </c>
      <c r="I46" s="144" t="str">
        <f>VLOOKUP(E46,VIP!$A$2:$O9866,8,FALSE)</f>
        <v>Si</v>
      </c>
      <c r="J46" s="144" t="str">
        <f>VLOOKUP(E46,VIP!$A$2:$O9816,8,FALSE)</f>
        <v>Si</v>
      </c>
      <c r="K46" s="144" t="str">
        <f>VLOOKUP(E46,VIP!$A$2:$O13390,6,0)</f>
        <v>SI</v>
      </c>
      <c r="L46" s="139" t="s">
        <v>2221</v>
      </c>
      <c r="M46" s="117" t="s">
        <v>2458</v>
      </c>
      <c r="N46" s="146" t="s">
        <v>2465</v>
      </c>
      <c r="O46" s="151" t="s">
        <v>2467</v>
      </c>
      <c r="P46" s="141"/>
      <c r="Q46" s="142" t="s">
        <v>2221</v>
      </c>
    </row>
    <row r="47" spans="1:17" s="99" customFormat="1" ht="18" x14ac:dyDescent="0.25">
      <c r="A47" s="144" t="str">
        <f>VLOOKUP(E47,'LISTADO ATM'!$A$2:$C$900,3,0)</f>
        <v>DISTRITO NACIONAL</v>
      </c>
      <c r="B47" s="129" t="s">
        <v>2634</v>
      </c>
      <c r="C47" s="145">
        <v>44316.782511574071</v>
      </c>
      <c r="D47" s="145" t="s">
        <v>2182</v>
      </c>
      <c r="E47" s="119">
        <v>490</v>
      </c>
      <c r="F47" s="151" t="str">
        <f>VLOOKUP(E47,VIP!$A$2:$O12979,2,0)</f>
        <v>DRBR490</v>
      </c>
      <c r="G47" s="144" t="str">
        <f>VLOOKUP(E47,'LISTADO ATM'!$A$2:$B$899,2,0)</f>
        <v xml:space="preserve">ATM Hospital Ney Arias Lora </v>
      </c>
      <c r="H47" s="144" t="str">
        <f>VLOOKUP(E47,VIP!$A$2:$O17900,7,FALSE)</f>
        <v>Si</v>
      </c>
      <c r="I47" s="144" t="str">
        <f>VLOOKUP(E47,VIP!$A$2:$O9865,8,FALSE)</f>
        <v>Si</v>
      </c>
      <c r="J47" s="144" t="str">
        <f>VLOOKUP(E47,VIP!$A$2:$O9815,8,FALSE)</f>
        <v>Si</v>
      </c>
      <c r="K47" s="144" t="str">
        <f>VLOOKUP(E47,VIP!$A$2:$O13389,6,0)</f>
        <v>NO</v>
      </c>
      <c r="L47" s="139" t="s">
        <v>2221</v>
      </c>
      <c r="M47" s="192" t="s">
        <v>2713</v>
      </c>
      <c r="N47" s="146" t="s">
        <v>2465</v>
      </c>
      <c r="O47" s="151" t="s">
        <v>2467</v>
      </c>
      <c r="P47" s="141"/>
      <c r="Q47" s="193">
        <v>44317.438888888886</v>
      </c>
    </row>
    <row r="48" spans="1:17" s="99" customFormat="1" ht="18" x14ac:dyDescent="0.25">
      <c r="A48" s="144" t="str">
        <f>VLOOKUP(E48,'LISTADO ATM'!$A$2:$C$900,3,0)</f>
        <v>NORTE</v>
      </c>
      <c r="B48" s="129" t="s">
        <v>2633</v>
      </c>
      <c r="C48" s="145">
        <v>44316.785231481481</v>
      </c>
      <c r="D48" s="145" t="s">
        <v>2183</v>
      </c>
      <c r="E48" s="119">
        <v>862</v>
      </c>
      <c r="F48" s="151" t="str">
        <f>VLOOKUP(E48,VIP!$A$2:$O12978,2,0)</f>
        <v>DRBR862</v>
      </c>
      <c r="G48" s="144" t="str">
        <f>VLOOKUP(E48,'LISTADO ATM'!$A$2:$B$899,2,0)</f>
        <v xml:space="preserve">ATM S/M Doble A (Sabaneta) </v>
      </c>
      <c r="H48" s="144" t="str">
        <f>VLOOKUP(E48,VIP!$A$2:$O17899,7,FALSE)</f>
        <v>Si</v>
      </c>
      <c r="I48" s="144" t="str">
        <f>VLOOKUP(E48,VIP!$A$2:$O9864,8,FALSE)</f>
        <v>Si</v>
      </c>
      <c r="J48" s="144" t="str">
        <f>VLOOKUP(E48,VIP!$A$2:$O9814,8,FALSE)</f>
        <v>Si</v>
      </c>
      <c r="K48" s="144" t="str">
        <f>VLOOKUP(E48,VIP!$A$2:$O13388,6,0)</f>
        <v>NO</v>
      </c>
      <c r="L48" s="139" t="s">
        <v>2424</v>
      </c>
      <c r="M48" s="117" t="s">
        <v>2458</v>
      </c>
      <c r="N48" s="146" t="s">
        <v>2465</v>
      </c>
      <c r="O48" s="151" t="s">
        <v>2494</v>
      </c>
      <c r="P48" s="141"/>
      <c r="Q48" s="142" t="s">
        <v>2424</v>
      </c>
    </row>
    <row r="49" spans="1:17" s="99" customFormat="1" ht="18" x14ac:dyDescent="0.25">
      <c r="A49" s="144" t="str">
        <f>VLOOKUP(E49,'LISTADO ATM'!$A$2:$C$900,3,0)</f>
        <v>DISTRITO NACIONAL</v>
      </c>
      <c r="B49" s="129" t="s">
        <v>2632</v>
      </c>
      <c r="C49" s="145">
        <v>44316.786504629628</v>
      </c>
      <c r="D49" s="145" t="s">
        <v>2182</v>
      </c>
      <c r="E49" s="119">
        <v>875</v>
      </c>
      <c r="F49" s="151" t="str">
        <f>VLOOKUP(E49,VIP!$A$2:$O12977,2,0)</f>
        <v>DRBR875</v>
      </c>
      <c r="G49" s="144" t="str">
        <f>VLOOKUP(E49,'LISTADO ATM'!$A$2:$B$899,2,0)</f>
        <v xml:space="preserve">ATM Texaco Aut. Duarte KM 14 1/2 (Los Alcarrizos) </v>
      </c>
      <c r="H49" s="144" t="str">
        <f>VLOOKUP(E49,VIP!$A$2:$O17898,7,FALSE)</f>
        <v>Si</v>
      </c>
      <c r="I49" s="144" t="str">
        <f>VLOOKUP(E49,VIP!$A$2:$O9863,8,FALSE)</f>
        <v>Si</v>
      </c>
      <c r="J49" s="144" t="str">
        <f>VLOOKUP(E49,VIP!$A$2:$O9813,8,FALSE)</f>
        <v>Si</v>
      </c>
      <c r="K49" s="144" t="str">
        <f>VLOOKUP(E49,VIP!$A$2:$O13387,6,0)</f>
        <v>NO</v>
      </c>
      <c r="L49" s="139" t="s">
        <v>2221</v>
      </c>
      <c r="M49" s="117" t="s">
        <v>2458</v>
      </c>
      <c r="N49" s="146" t="s">
        <v>2465</v>
      </c>
      <c r="O49" s="151" t="s">
        <v>2467</v>
      </c>
      <c r="P49" s="141"/>
      <c r="Q49" s="142" t="s">
        <v>2221</v>
      </c>
    </row>
    <row r="50" spans="1:17" s="99" customFormat="1" ht="18" x14ac:dyDescent="0.25">
      <c r="A50" s="144" t="str">
        <f>VLOOKUP(E50,'LISTADO ATM'!$A$2:$C$900,3,0)</f>
        <v>ESTE</v>
      </c>
      <c r="B50" s="129" t="s">
        <v>2674</v>
      </c>
      <c r="C50" s="145">
        <v>44316.815462962964</v>
      </c>
      <c r="D50" s="145" t="s">
        <v>2182</v>
      </c>
      <c r="E50" s="119">
        <v>68</v>
      </c>
      <c r="F50" s="151" t="str">
        <f>VLOOKUP(E50,VIP!$A$2:$O12991,2,0)</f>
        <v>DRBR068</v>
      </c>
      <c r="G50" s="144" t="str">
        <f>VLOOKUP(E50,'LISTADO ATM'!$A$2:$B$899,2,0)</f>
        <v xml:space="preserve">ATM Hotel Nickelodeon (Punta Cana) </v>
      </c>
      <c r="H50" s="144" t="str">
        <f>VLOOKUP(E50,VIP!$A$2:$O17912,7,FALSE)</f>
        <v>Si</v>
      </c>
      <c r="I50" s="144" t="str">
        <f>VLOOKUP(E50,VIP!$A$2:$O9877,8,FALSE)</f>
        <v>Si</v>
      </c>
      <c r="J50" s="144" t="str">
        <f>VLOOKUP(E50,VIP!$A$2:$O9827,8,FALSE)</f>
        <v>Si</v>
      </c>
      <c r="K50" s="144" t="str">
        <f>VLOOKUP(E50,VIP!$A$2:$O13401,6,0)</f>
        <v>NO</v>
      </c>
      <c r="L50" s="139" t="s">
        <v>2221</v>
      </c>
      <c r="M50" s="117" t="s">
        <v>2458</v>
      </c>
      <c r="N50" s="146" t="s">
        <v>2465</v>
      </c>
      <c r="O50" s="151" t="s">
        <v>2467</v>
      </c>
      <c r="P50" s="141"/>
      <c r="Q50" s="142" t="s">
        <v>2221</v>
      </c>
    </row>
    <row r="51" spans="1:17" s="99" customFormat="1" ht="18" x14ac:dyDescent="0.25">
      <c r="A51" s="144" t="str">
        <f>VLOOKUP(E51,'LISTADO ATM'!$A$2:$C$900,3,0)</f>
        <v>DISTRITO NACIONAL</v>
      </c>
      <c r="B51" s="129" t="s">
        <v>2673</v>
      </c>
      <c r="C51" s="145">
        <v>44316.818009259259</v>
      </c>
      <c r="D51" s="145" t="s">
        <v>2461</v>
      </c>
      <c r="E51" s="119">
        <v>517</v>
      </c>
      <c r="F51" s="151" t="str">
        <f>VLOOKUP(E51,VIP!$A$2:$O12990,2,0)</f>
        <v>DRBR517</v>
      </c>
      <c r="G51" s="144" t="str">
        <f>VLOOKUP(E51,'LISTADO ATM'!$A$2:$B$899,2,0)</f>
        <v xml:space="preserve">ATM Autobanco Oficina Sans Soucí </v>
      </c>
      <c r="H51" s="144" t="str">
        <f>VLOOKUP(E51,VIP!$A$2:$O17911,7,FALSE)</f>
        <v>Si</v>
      </c>
      <c r="I51" s="144" t="str">
        <f>VLOOKUP(E51,VIP!$A$2:$O9876,8,FALSE)</f>
        <v>Si</v>
      </c>
      <c r="J51" s="144" t="str">
        <f>VLOOKUP(E51,VIP!$A$2:$O9826,8,FALSE)</f>
        <v>Si</v>
      </c>
      <c r="K51" s="144" t="str">
        <f>VLOOKUP(E51,VIP!$A$2:$O13400,6,0)</f>
        <v>SI</v>
      </c>
      <c r="L51" s="139" t="s">
        <v>2452</v>
      </c>
      <c r="M51" s="117" t="s">
        <v>2458</v>
      </c>
      <c r="N51" s="146" t="s">
        <v>2465</v>
      </c>
      <c r="O51" s="151" t="s">
        <v>2466</v>
      </c>
      <c r="P51" s="141"/>
      <c r="Q51" s="142" t="s">
        <v>2452</v>
      </c>
    </row>
    <row r="52" spans="1:17" s="99" customFormat="1" ht="18" x14ac:dyDescent="0.25">
      <c r="A52" s="144" t="str">
        <f>VLOOKUP(E52,'LISTADO ATM'!$A$2:$C$900,3,0)</f>
        <v>NORTE</v>
      </c>
      <c r="B52" s="129" t="s">
        <v>2672</v>
      </c>
      <c r="C52" s="145">
        <v>44316.818090277775</v>
      </c>
      <c r="D52" s="145" t="s">
        <v>2183</v>
      </c>
      <c r="E52" s="119">
        <v>518</v>
      </c>
      <c r="F52" s="151" t="str">
        <f>VLOOKUP(E52,VIP!$A$2:$O12989,2,0)</f>
        <v>DRBR518</v>
      </c>
      <c r="G52" s="144" t="str">
        <f>VLOOKUP(E52,'LISTADO ATM'!$A$2:$B$899,2,0)</f>
        <v xml:space="preserve">ATM Autobanco Los Alamos </v>
      </c>
      <c r="H52" s="144" t="str">
        <f>VLOOKUP(E52,VIP!$A$2:$O17910,7,FALSE)</f>
        <v>Si</v>
      </c>
      <c r="I52" s="144" t="str">
        <f>VLOOKUP(E52,VIP!$A$2:$O9875,8,FALSE)</f>
        <v>Si</v>
      </c>
      <c r="J52" s="144" t="str">
        <f>VLOOKUP(E52,VIP!$A$2:$O9825,8,FALSE)</f>
        <v>Si</v>
      </c>
      <c r="K52" s="144" t="str">
        <f>VLOOKUP(E52,VIP!$A$2:$O13399,6,0)</f>
        <v>NO</v>
      </c>
      <c r="L52" s="139" t="s">
        <v>2221</v>
      </c>
      <c r="M52" s="192" t="s">
        <v>2713</v>
      </c>
      <c r="N52" s="146" t="s">
        <v>2465</v>
      </c>
      <c r="O52" s="151" t="s">
        <v>2494</v>
      </c>
      <c r="P52" s="141"/>
      <c r="Q52" s="193">
        <v>44317.436805555553</v>
      </c>
    </row>
    <row r="53" spans="1:17" s="99" customFormat="1" ht="18" x14ac:dyDescent="0.25">
      <c r="A53" s="144" t="str">
        <f>VLOOKUP(E53,'LISTADO ATM'!$A$2:$C$900,3,0)</f>
        <v>NORTE</v>
      </c>
      <c r="B53" s="129" t="s">
        <v>2671</v>
      </c>
      <c r="C53" s="145">
        <v>44316.819988425923</v>
      </c>
      <c r="D53" s="145" t="s">
        <v>2183</v>
      </c>
      <c r="E53" s="119">
        <v>63</v>
      </c>
      <c r="F53" s="151" t="str">
        <f>VLOOKUP(E53,VIP!$A$2:$O12988,2,0)</f>
        <v>DRBR063</v>
      </c>
      <c r="G53" s="144" t="str">
        <f>VLOOKUP(E53,'LISTADO ATM'!$A$2:$B$899,2,0)</f>
        <v xml:space="preserve">ATM Oficina Villa Vásquez (Montecristi) </v>
      </c>
      <c r="H53" s="144" t="str">
        <f>VLOOKUP(E53,VIP!$A$2:$O17909,7,FALSE)</f>
        <v>Si</v>
      </c>
      <c r="I53" s="144" t="str">
        <f>VLOOKUP(E53,VIP!$A$2:$O9874,8,FALSE)</f>
        <v>Si</v>
      </c>
      <c r="J53" s="144" t="str">
        <f>VLOOKUP(E53,VIP!$A$2:$O9824,8,FALSE)</f>
        <v>Si</v>
      </c>
      <c r="K53" s="144" t="str">
        <f>VLOOKUP(E53,VIP!$A$2:$O13398,6,0)</f>
        <v>NO</v>
      </c>
      <c r="L53" s="139" t="s">
        <v>2424</v>
      </c>
      <c r="M53" s="192" t="s">
        <v>2713</v>
      </c>
      <c r="N53" s="146" t="s">
        <v>2465</v>
      </c>
      <c r="O53" s="151" t="s">
        <v>2494</v>
      </c>
      <c r="P53" s="141"/>
      <c r="Q53" s="193">
        <v>44317.447222222225</v>
      </c>
    </row>
    <row r="54" spans="1:17" s="99" customFormat="1" ht="18" x14ac:dyDescent="0.25">
      <c r="A54" s="144" t="str">
        <f>VLOOKUP(E54,'LISTADO ATM'!$A$2:$C$900,3,0)</f>
        <v>DISTRITO NACIONAL</v>
      </c>
      <c r="B54" s="129" t="s">
        <v>2670</v>
      </c>
      <c r="C54" s="145">
        <v>44316.821064814816</v>
      </c>
      <c r="D54" s="145" t="s">
        <v>2182</v>
      </c>
      <c r="E54" s="119">
        <v>911</v>
      </c>
      <c r="F54" s="151" t="str">
        <f>VLOOKUP(E54,VIP!$A$2:$O12987,2,0)</f>
        <v>DRBR911</v>
      </c>
      <c r="G54" s="144" t="str">
        <f>VLOOKUP(E54,'LISTADO ATM'!$A$2:$B$899,2,0)</f>
        <v xml:space="preserve">ATM Oficina Venezuela II </v>
      </c>
      <c r="H54" s="144" t="str">
        <f>VLOOKUP(E54,VIP!$A$2:$O17908,7,FALSE)</f>
        <v>Si</v>
      </c>
      <c r="I54" s="144" t="str">
        <f>VLOOKUP(E54,VIP!$A$2:$O9873,8,FALSE)</f>
        <v>Si</v>
      </c>
      <c r="J54" s="144" t="str">
        <f>VLOOKUP(E54,VIP!$A$2:$O9823,8,FALSE)</f>
        <v>Si</v>
      </c>
      <c r="K54" s="144" t="str">
        <f>VLOOKUP(E54,VIP!$A$2:$O13397,6,0)</f>
        <v>SI</v>
      </c>
      <c r="L54" s="139" t="s">
        <v>2481</v>
      </c>
      <c r="M54" s="117" t="s">
        <v>2458</v>
      </c>
      <c r="N54" s="146" t="s">
        <v>2465</v>
      </c>
      <c r="O54" s="151" t="s">
        <v>2467</v>
      </c>
      <c r="P54" s="141"/>
      <c r="Q54" s="142" t="s">
        <v>2481</v>
      </c>
    </row>
    <row r="55" spans="1:17" s="99" customFormat="1" ht="18" x14ac:dyDescent="0.25">
      <c r="A55" s="144" t="str">
        <f>VLOOKUP(E55,'LISTADO ATM'!$A$2:$C$900,3,0)</f>
        <v>NORTE</v>
      </c>
      <c r="B55" s="129" t="s">
        <v>2669</v>
      </c>
      <c r="C55" s="145">
        <v>44316.821886574071</v>
      </c>
      <c r="D55" s="145" t="s">
        <v>2183</v>
      </c>
      <c r="E55" s="119">
        <v>4</v>
      </c>
      <c r="F55" s="151" t="str">
        <f>VLOOKUP(E55,VIP!$A$2:$O12986,2,0)</f>
        <v>DRBR004</v>
      </c>
      <c r="G55" s="144" t="str">
        <f>VLOOKUP(E55,'LISTADO ATM'!$A$2:$B$899,2,0)</f>
        <v>ATM Avenida Rivas</v>
      </c>
      <c r="H55" s="144" t="str">
        <f>VLOOKUP(E55,VIP!$A$2:$O17907,7,FALSE)</f>
        <v>Si</v>
      </c>
      <c r="I55" s="144" t="str">
        <f>VLOOKUP(E55,VIP!$A$2:$O9872,8,FALSE)</f>
        <v>Si</v>
      </c>
      <c r="J55" s="144" t="str">
        <f>VLOOKUP(E55,VIP!$A$2:$O9822,8,FALSE)</f>
        <v>Si</v>
      </c>
      <c r="K55" s="144" t="str">
        <f>VLOOKUP(E55,VIP!$A$2:$O13396,6,0)</f>
        <v>NO</v>
      </c>
      <c r="L55" s="139" t="s">
        <v>2481</v>
      </c>
      <c r="M55" s="192" t="s">
        <v>2713</v>
      </c>
      <c r="N55" s="146" t="s">
        <v>2465</v>
      </c>
      <c r="O55" s="151" t="s">
        <v>2494</v>
      </c>
      <c r="P55" s="141"/>
      <c r="Q55" s="193">
        <v>44317.450694444444</v>
      </c>
    </row>
    <row r="56" spans="1:17" s="99" customFormat="1" ht="18" x14ac:dyDescent="0.25">
      <c r="A56" s="144" t="str">
        <f>VLOOKUP(E56,'LISTADO ATM'!$A$2:$C$900,3,0)</f>
        <v>SUR</v>
      </c>
      <c r="B56" s="129" t="s">
        <v>2668</v>
      </c>
      <c r="C56" s="145">
        <v>44316.847916666666</v>
      </c>
      <c r="D56" s="145" t="s">
        <v>2182</v>
      </c>
      <c r="E56" s="119">
        <v>885</v>
      </c>
      <c r="F56" s="151" t="str">
        <f>VLOOKUP(E56,VIP!$A$2:$O12984,2,0)</f>
        <v>DRBR885</v>
      </c>
      <c r="G56" s="144" t="str">
        <f>VLOOKUP(E56,'LISTADO ATM'!$A$2:$B$899,2,0)</f>
        <v xml:space="preserve">ATM UNP Rancho Arriba </v>
      </c>
      <c r="H56" s="144" t="str">
        <f>VLOOKUP(E56,VIP!$A$2:$O17905,7,FALSE)</f>
        <v>Si</v>
      </c>
      <c r="I56" s="144" t="str">
        <f>VLOOKUP(E56,VIP!$A$2:$O9870,8,FALSE)</f>
        <v>Si</v>
      </c>
      <c r="J56" s="144" t="str">
        <f>VLOOKUP(E56,VIP!$A$2:$O9820,8,FALSE)</f>
        <v>Si</v>
      </c>
      <c r="K56" s="144" t="str">
        <f>VLOOKUP(E56,VIP!$A$2:$O13394,6,0)</f>
        <v>NO</v>
      </c>
      <c r="L56" s="139" t="s">
        <v>2247</v>
      </c>
      <c r="M56" s="117" t="s">
        <v>2458</v>
      </c>
      <c r="N56" s="146" t="s">
        <v>2465</v>
      </c>
      <c r="O56" s="151" t="s">
        <v>2467</v>
      </c>
      <c r="P56" s="141"/>
      <c r="Q56" s="142" t="s">
        <v>2675</v>
      </c>
    </row>
    <row r="57" spans="1:17" s="99" customFormat="1" ht="18" x14ac:dyDescent="0.25">
      <c r="A57" s="144" t="str">
        <f>VLOOKUP(E57,'LISTADO ATM'!$A$2:$C$900,3,0)</f>
        <v>DISTRITO NACIONAL</v>
      </c>
      <c r="B57" s="129" t="s">
        <v>2667</v>
      </c>
      <c r="C57" s="145">
        <v>44316.849085648151</v>
      </c>
      <c r="D57" s="145" t="s">
        <v>2182</v>
      </c>
      <c r="E57" s="119">
        <v>391</v>
      </c>
      <c r="F57" s="151" t="str">
        <f>VLOOKUP(E57,VIP!$A$2:$O12983,2,0)</f>
        <v>DRBR391</v>
      </c>
      <c r="G57" s="144" t="str">
        <f>VLOOKUP(E57,'LISTADO ATM'!$A$2:$B$899,2,0)</f>
        <v xml:space="preserve">ATM S/M Jumbo Luperón </v>
      </c>
      <c r="H57" s="144" t="str">
        <f>VLOOKUP(E57,VIP!$A$2:$O17904,7,FALSE)</f>
        <v>Si</v>
      </c>
      <c r="I57" s="144" t="str">
        <f>VLOOKUP(E57,VIP!$A$2:$O9869,8,FALSE)</f>
        <v>Si</v>
      </c>
      <c r="J57" s="144" t="str">
        <f>VLOOKUP(E57,VIP!$A$2:$O9819,8,FALSE)</f>
        <v>Si</v>
      </c>
      <c r="K57" s="144" t="str">
        <f>VLOOKUP(E57,VIP!$A$2:$O13393,6,0)</f>
        <v>NO</v>
      </c>
      <c r="L57" s="139" t="s">
        <v>2424</v>
      </c>
      <c r="M57" s="192" t="s">
        <v>2713</v>
      </c>
      <c r="N57" s="146" t="s">
        <v>2465</v>
      </c>
      <c r="O57" s="151" t="s">
        <v>2467</v>
      </c>
      <c r="P57" s="141"/>
      <c r="Q57" s="193">
        <v>44317.447916666664</v>
      </c>
    </row>
    <row r="58" spans="1:17" s="99" customFormat="1" ht="18" x14ac:dyDescent="0.25">
      <c r="A58" s="144" t="str">
        <f>VLOOKUP(E58,'LISTADO ATM'!$A$2:$C$900,3,0)</f>
        <v>DISTRITO NACIONAL</v>
      </c>
      <c r="B58" s="129" t="s">
        <v>2666</v>
      </c>
      <c r="C58" s="145">
        <v>44316.851377314815</v>
      </c>
      <c r="D58" s="145" t="s">
        <v>2182</v>
      </c>
      <c r="E58" s="119">
        <v>21</v>
      </c>
      <c r="F58" s="151" t="str">
        <f>VLOOKUP(E58,VIP!$A$2:$O12982,2,0)</f>
        <v>DRBR021</v>
      </c>
      <c r="G58" s="144" t="str">
        <f>VLOOKUP(E58,'LISTADO ATM'!$A$2:$B$899,2,0)</f>
        <v xml:space="preserve">ATM Oficina Mella </v>
      </c>
      <c r="H58" s="144" t="str">
        <f>VLOOKUP(E58,VIP!$A$2:$O17903,7,FALSE)</f>
        <v>Si</v>
      </c>
      <c r="I58" s="144" t="str">
        <f>VLOOKUP(E58,VIP!$A$2:$O9868,8,FALSE)</f>
        <v>No</v>
      </c>
      <c r="J58" s="144" t="str">
        <f>VLOOKUP(E58,VIP!$A$2:$O9818,8,FALSE)</f>
        <v>No</v>
      </c>
      <c r="K58" s="144" t="str">
        <f>VLOOKUP(E58,VIP!$A$2:$O13392,6,0)</f>
        <v>NO</v>
      </c>
      <c r="L58" s="139" t="s">
        <v>2247</v>
      </c>
      <c r="M58" s="117" t="s">
        <v>2458</v>
      </c>
      <c r="N58" s="146" t="s">
        <v>2465</v>
      </c>
      <c r="O58" s="151" t="s">
        <v>2467</v>
      </c>
      <c r="P58" s="141"/>
      <c r="Q58" s="142" t="s">
        <v>2247</v>
      </c>
    </row>
    <row r="59" spans="1:17" s="99" customFormat="1" ht="18" x14ac:dyDescent="0.25">
      <c r="A59" s="144" t="str">
        <f>VLOOKUP(E59,'LISTADO ATM'!$A$2:$C$900,3,0)</f>
        <v>SUR</v>
      </c>
      <c r="B59" s="129" t="s">
        <v>2665</v>
      </c>
      <c r="C59" s="145">
        <v>44316.861608796295</v>
      </c>
      <c r="D59" s="145" t="s">
        <v>2485</v>
      </c>
      <c r="E59" s="119">
        <v>5</v>
      </c>
      <c r="F59" s="151" t="str">
        <f>VLOOKUP(E59,VIP!$A$2:$O12981,2,0)</f>
        <v>DRBR005</v>
      </c>
      <c r="G59" s="144" t="str">
        <f>VLOOKUP(E59,'LISTADO ATM'!$A$2:$B$899,2,0)</f>
        <v>ATM Oficina Autoservicio Villa Ofelia (San Juan)</v>
      </c>
      <c r="H59" s="144" t="str">
        <f>VLOOKUP(E59,VIP!$A$2:$O17902,7,FALSE)</f>
        <v>Si</v>
      </c>
      <c r="I59" s="144" t="str">
        <f>VLOOKUP(E59,VIP!$A$2:$O9867,8,FALSE)</f>
        <v>Si</v>
      </c>
      <c r="J59" s="144" t="str">
        <f>VLOOKUP(E59,VIP!$A$2:$O9817,8,FALSE)</f>
        <v>Si</v>
      </c>
      <c r="K59" s="144" t="str">
        <f>VLOOKUP(E59,VIP!$A$2:$O13391,6,0)</f>
        <v>NO</v>
      </c>
      <c r="L59" s="139" t="s">
        <v>2516</v>
      </c>
      <c r="M59" s="117" t="s">
        <v>2458</v>
      </c>
      <c r="N59" s="146" t="s">
        <v>2465</v>
      </c>
      <c r="O59" s="151" t="s">
        <v>2486</v>
      </c>
      <c r="P59" s="141"/>
      <c r="Q59" s="142" t="s">
        <v>2516</v>
      </c>
    </row>
    <row r="60" spans="1:17" s="99" customFormat="1" ht="18" x14ac:dyDescent="0.25">
      <c r="A60" s="144" t="str">
        <f>VLOOKUP(E60,'LISTADO ATM'!$A$2:$C$900,3,0)</f>
        <v>DISTRITO NACIONAL</v>
      </c>
      <c r="B60" s="129" t="s">
        <v>2664</v>
      </c>
      <c r="C60" s="145">
        <v>44316.863298611112</v>
      </c>
      <c r="D60" s="145" t="s">
        <v>2182</v>
      </c>
      <c r="E60" s="119">
        <v>355</v>
      </c>
      <c r="F60" s="151" t="str">
        <f>VLOOKUP(E60,VIP!$A$2:$O12980,2,0)</f>
        <v>DRBR355</v>
      </c>
      <c r="G60" s="144" t="str">
        <f>VLOOKUP(E60,'LISTADO ATM'!$A$2:$B$899,2,0)</f>
        <v xml:space="preserve">ATM UNP Metro II </v>
      </c>
      <c r="H60" s="144" t="str">
        <f>VLOOKUP(E60,VIP!$A$2:$O17901,7,FALSE)</f>
        <v>Si</v>
      </c>
      <c r="I60" s="144" t="str">
        <f>VLOOKUP(E60,VIP!$A$2:$O9866,8,FALSE)</f>
        <v>Si</v>
      </c>
      <c r="J60" s="144" t="str">
        <f>VLOOKUP(E60,VIP!$A$2:$O9816,8,FALSE)</f>
        <v>Si</v>
      </c>
      <c r="K60" s="144" t="str">
        <f>VLOOKUP(E60,VIP!$A$2:$O13390,6,0)</f>
        <v>SI</v>
      </c>
      <c r="L60" s="139" t="s">
        <v>2221</v>
      </c>
      <c r="M60" s="117" t="s">
        <v>2458</v>
      </c>
      <c r="N60" s="146" t="s">
        <v>2465</v>
      </c>
      <c r="O60" s="151" t="s">
        <v>2467</v>
      </c>
      <c r="P60" s="141"/>
      <c r="Q60" s="142" t="s">
        <v>2221</v>
      </c>
    </row>
    <row r="61" spans="1:17" s="99" customFormat="1" ht="18" x14ac:dyDescent="0.25">
      <c r="A61" s="144" t="str">
        <f>VLOOKUP(E61,'LISTADO ATM'!$A$2:$C$900,3,0)</f>
        <v>DISTRITO NACIONAL</v>
      </c>
      <c r="B61" s="129" t="s">
        <v>2663</v>
      </c>
      <c r="C61" s="145">
        <v>44316.891087962962</v>
      </c>
      <c r="D61" s="145" t="s">
        <v>2182</v>
      </c>
      <c r="E61" s="119">
        <v>816</v>
      </c>
      <c r="F61" s="151" t="str">
        <f>VLOOKUP(E61,VIP!$A$2:$O12979,2,0)</f>
        <v>DRBR816</v>
      </c>
      <c r="G61" s="144" t="str">
        <f>VLOOKUP(E61,'LISTADO ATM'!$A$2:$B$899,2,0)</f>
        <v xml:space="preserve">ATM Oficina Pedro Brand </v>
      </c>
      <c r="H61" s="144" t="str">
        <f>VLOOKUP(E61,VIP!$A$2:$O17900,7,FALSE)</f>
        <v>Si</v>
      </c>
      <c r="I61" s="144" t="str">
        <f>VLOOKUP(E61,VIP!$A$2:$O9865,8,FALSE)</f>
        <v>Si</v>
      </c>
      <c r="J61" s="144" t="str">
        <f>VLOOKUP(E61,VIP!$A$2:$O9815,8,FALSE)</f>
        <v>Si</v>
      </c>
      <c r="K61" s="144" t="str">
        <f>VLOOKUP(E61,VIP!$A$2:$O13389,6,0)</f>
        <v>NO</v>
      </c>
      <c r="L61" s="139" t="s">
        <v>2221</v>
      </c>
      <c r="M61" s="117" t="s">
        <v>2458</v>
      </c>
      <c r="N61" s="146" t="s">
        <v>2465</v>
      </c>
      <c r="O61" s="151" t="s">
        <v>2467</v>
      </c>
      <c r="P61" s="141"/>
      <c r="Q61" s="142" t="s">
        <v>2221</v>
      </c>
    </row>
    <row r="62" spans="1:17" s="99" customFormat="1" ht="18" x14ac:dyDescent="0.25">
      <c r="A62" s="144" t="str">
        <f>VLOOKUP(E62,'LISTADO ATM'!$A$2:$C$900,3,0)</f>
        <v>DISTRITO NACIONAL</v>
      </c>
      <c r="B62" s="129" t="s">
        <v>2662</v>
      </c>
      <c r="C62" s="145">
        <v>44316.892731481479</v>
      </c>
      <c r="D62" s="145" t="s">
        <v>2182</v>
      </c>
      <c r="E62" s="119">
        <v>39</v>
      </c>
      <c r="F62" s="151" t="str">
        <f>VLOOKUP(E62,VIP!$A$2:$O12978,2,0)</f>
        <v>DRBR039</v>
      </c>
      <c r="G62" s="144" t="str">
        <f>VLOOKUP(E62,'LISTADO ATM'!$A$2:$B$899,2,0)</f>
        <v xml:space="preserve">ATM Oficina Ovando </v>
      </c>
      <c r="H62" s="144" t="str">
        <f>VLOOKUP(E62,VIP!$A$2:$O17899,7,FALSE)</f>
        <v>Si</v>
      </c>
      <c r="I62" s="144" t="str">
        <f>VLOOKUP(E62,VIP!$A$2:$O9864,8,FALSE)</f>
        <v>No</v>
      </c>
      <c r="J62" s="144" t="str">
        <f>VLOOKUP(E62,VIP!$A$2:$O9814,8,FALSE)</f>
        <v>No</v>
      </c>
      <c r="K62" s="144" t="str">
        <f>VLOOKUP(E62,VIP!$A$2:$O13388,6,0)</f>
        <v>NO</v>
      </c>
      <c r="L62" s="139" t="s">
        <v>2247</v>
      </c>
      <c r="M62" s="117" t="s">
        <v>2458</v>
      </c>
      <c r="N62" s="146" t="s">
        <v>2465</v>
      </c>
      <c r="O62" s="151" t="s">
        <v>2467</v>
      </c>
      <c r="P62" s="141"/>
      <c r="Q62" s="142" t="s">
        <v>2247</v>
      </c>
    </row>
    <row r="63" spans="1:17" ht="18" x14ac:dyDescent="0.25">
      <c r="A63" s="144" t="str">
        <f>VLOOKUP(E63,'LISTADO ATM'!$A$2:$C$900,3,0)</f>
        <v>DISTRITO NACIONAL</v>
      </c>
      <c r="B63" s="129" t="s">
        <v>2677</v>
      </c>
      <c r="C63" s="145">
        <v>44316.93172453704</v>
      </c>
      <c r="D63" s="145" t="s">
        <v>2182</v>
      </c>
      <c r="E63" s="119">
        <v>574</v>
      </c>
      <c r="F63" s="153" t="str">
        <f>VLOOKUP(E63,VIP!$A$2:$O12981,2,0)</f>
        <v>DRBR080</v>
      </c>
      <c r="G63" s="144" t="str">
        <f>VLOOKUP(E63,'LISTADO ATM'!$A$2:$B$899,2,0)</f>
        <v xml:space="preserve">ATM Club Obras Públicas </v>
      </c>
      <c r="H63" s="144" t="str">
        <f>VLOOKUP(E63,VIP!$A$2:$O17902,7,FALSE)</f>
        <v>Si</v>
      </c>
      <c r="I63" s="144" t="str">
        <f>VLOOKUP(E63,VIP!$A$2:$O9867,8,FALSE)</f>
        <v>Si</v>
      </c>
      <c r="J63" s="144" t="str">
        <f>VLOOKUP(E63,VIP!$A$2:$O9817,8,FALSE)</f>
        <v>Si</v>
      </c>
      <c r="K63" s="144" t="str">
        <f>VLOOKUP(E63,VIP!$A$2:$O13391,6,0)</f>
        <v>NO</v>
      </c>
      <c r="L63" s="139" t="s">
        <v>2247</v>
      </c>
      <c r="M63" s="117" t="s">
        <v>2458</v>
      </c>
      <c r="N63" s="146" t="s">
        <v>2465</v>
      </c>
      <c r="O63" s="153" t="s">
        <v>2467</v>
      </c>
      <c r="P63" s="141"/>
      <c r="Q63" s="142" t="s">
        <v>2247</v>
      </c>
    </row>
    <row r="64" spans="1:17" ht="18" x14ac:dyDescent="0.25">
      <c r="A64" s="144" t="str">
        <f>VLOOKUP(E64,'LISTADO ATM'!$A$2:$C$900,3,0)</f>
        <v>SUR</v>
      </c>
      <c r="B64" s="129" t="s">
        <v>2676</v>
      </c>
      <c r="C64" s="145">
        <v>44316.937164351853</v>
      </c>
      <c r="D64" s="145" t="s">
        <v>2182</v>
      </c>
      <c r="E64" s="119">
        <v>84</v>
      </c>
      <c r="F64" s="154" t="str">
        <f>VLOOKUP(E64,VIP!$A$2:$O12979,2,0)</f>
        <v>DRBR084</v>
      </c>
      <c r="G64" s="144" t="str">
        <f>VLOOKUP(E64,'LISTADO ATM'!$A$2:$B$899,2,0)</f>
        <v xml:space="preserve">ATM Oficina Multicentro Sirena San Cristóbal </v>
      </c>
      <c r="H64" s="144" t="str">
        <f>VLOOKUP(E64,VIP!$A$2:$O17900,7,FALSE)</f>
        <v>Si</v>
      </c>
      <c r="I64" s="144" t="str">
        <f>VLOOKUP(E64,VIP!$A$2:$O9865,8,FALSE)</f>
        <v>Si</v>
      </c>
      <c r="J64" s="144" t="str">
        <f>VLOOKUP(E64,VIP!$A$2:$O9815,8,FALSE)</f>
        <v>Si</v>
      </c>
      <c r="K64" s="144" t="str">
        <f>VLOOKUP(E64,VIP!$A$2:$O13389,6,0)</f>
        <v>SI</v>
      </c>
      <c r="L64" s="139" t="s">
        <v>2221</v>
      </c>
      <c r="M64" s="117" t="s">
        <v>2458</v>
      </c>
      <c r="N64" s="146" t="s">
        <v>2465</v>
      </c>
      <c r="O64" s="154" t="s">
        <v>2467</v>
      </c>
      <c r="P64" s="141"/>
      <c r="Q64" s="142" t="s">
        <v>2221</v>
      </c>
    </row>
    <row r="65" spans="1:17" ht="18" x14ac:dyDescent="0.25">
      <c r="A65" s="144" t="str">
        <f>VLOOKUP(E65,'LISTADO ATM'!$A$2:$C$900,3,0)</f>
        <v>DISTRITO NACIONAL</v>
      </c>
      <c r="B65" s="129" t="s">
        <v>2678</v>
      </c>
      <c r="C65" s="145">
        <v>44316.950115740743</v>
      </c>
      <c r="D65" s="145" t="s">
        <v>2182</v>
      </c>
      <c r="E65" s="119">
        <v>572</v>
      </c>
      <c r="F65" s="154" t="str">
        <f>VLOOKUP(E65,VIP!$A$2:$O13039,2,0)</f>
        <v>DRBR174</v>
      </c>
      <c r="G65" s="144" t="str">
        <f>VLOOKUP(E65,'LISTADO ATM'!$A$2:$B$899,2,0)</f>
        <v xml:space="preserve">ATM Olé Ovando </v>
      </c>
      <c r="H65" s="144" t="str">
        <f>VLOOKUP(E65,VIP!$A$2:$O17960,7,FALSE)</f>
        <v>Si</v>
      </c>
      <c r="I65" s="144" t="str">
        <f>VLOOKUP(E65,VIP!$A$2:$O9925,8,FALSE)</f>
        <v>Si</v>
      </c>
      <c r="J65" s="144" t="str">
        <f>VLOOKUP(E65,VIP!$A$2:$O9875,8,FALSE)</f>
        <v>Si</v>
      </c>
      <c r="K65" s="144" t="str">
        <f>VLOOKUP(E65,VIP!$A$2:$O13449,6,0)</f>
        <v>NO</v>
      </c>
      <c r="L65" s="139" t="s">
        <v>2424</v>
      </c>
      <c r="M65" s="192" t="s">
        <v>2713</v>
      </c>
      <c r="N65" s="146" t="s">
        <v>2465</v>
      </c>
      <c r="O65" s="154" t="s">
        <v>2467</v>
      </c>
      <c r="P65" s="141"/>
      <c r="Q65" s="193">
        <v>44317.447222222225</v>
      </c>
    </row>
    <row r="66" spans="1:17" ht="18" x14ac:dyDescent="0.25">
      <c r="A66" s="144" t="str">
        <f>VLOOKUP(E66,'LISTADO ATM'!$A$2:$C$900,3,0)</f>
        <v>NORTE</v>
      </c>
      <c r="B66" s="129" t="s">
        <v>2679</v>
      </c>
      <c r="C66" s="145">
        <v>44316.962071759262</v>
      </c>
      <c r="D66" s="145" t="s">
        <v>2183</v>
      </c>
      <c r="E66" s="119">
        <v>599</v>
      </c>
      <c r="F66" s="154" t="str">
        <f>VLOOKUP(E66,VIP!$A$2:$O13038,2,0)</f>
        <v>DRBR258</v>
      </c>
      <c r="G66" s="144" t="str">
        <f>VLOOKUP(E66,'LISTADO ATM'!$A$2:$B$899,2,0)</f>
        <v xml:space="preserve">ATM Oficina Plaza Internacional (Santiago) </v>
      </c>
      <c r="H66" s="144" t="str">
        <f>VLOOKUP(E66,VIP!$A$2:$O17959,7,FALSE)</f>
        <v>Si</v>
      </c>
      <c r="I66" s="144" t="str">
        <f>VLOOKUP(E66,VIP!$A$2:$O9924,8,FALSE)</f>
        <v>Si</v>
      </c>
      <c r="J66" s="144" t="str">
        <f>VLOOKUP(E66,VIP!$A$2:$O9874,8,FALSE)</f>
        <v>Si</v>
      </c>
      <c r="K66" s="144" t="str">
        <f>VLOOKUP(E66,VIP!$A$2:$O13448,6,0)</f>
        <v>NO</v>
      </c>
      <c r="L66" s="139" t="s">
        <v>2705</v>
      </c>
      <c r="M66" s="117" t="s">
        <v>2458</v>
      </c>
      <c r="N66" s="146" t="s">
        <v>2465</v>
      </c>
      <c r="O66" s="154" t="s">
        <v>2494</v>
      </c>
      <c r="P66" s="141"/>
      <c r="Q66" s="142" t="s">
        <v>2705</v>
      </c>
    </row>
    <row r="67" spans="1:17" ht="18" x14ac:dyDescent="0.25">
      <c r="A67" s="144" t="str">
        <f>VLOOKUP(E67,'LISTADO ATM'!$A$2:$C$900,3,0)</f>
        <v>DISTRITO NACIONAL</v>
      </c>
      <c r="B67" s="129" t="s">
        <v>2680</v>
      </c>
      <c r="C67" s="145">
        <v>44316.963136574072</v>
      </c>
      <c r="D67" s="145" t="s">
        <v>2182</v>
      </c>
      <c r="E67" s="119">
        <v>494</v>
      </c>
      <c r="F67" s="154" t="str">
        <f>VLOOKUP(E67,VIP!$A$2:$O13037,2,0)</f>
        <v>DRBR494</v>
      </c>
      <c r="G67" s="144" t="str">
        <f>VLOOKUP(E67,'LISTADO ATM'!$A$2:$B$899,2,0)</f>
        <v xml:space="preserve">ATM Oficina Blue Mall </v>
      </c>
      <c r="H67" s="144" t="str">
        <f>VLOOKUP(E67,VIP!$A$2:$O17958,7,FALSE)</f>
        <v>Si</v>
      </c>
      <c r="I67" s="144" t="str">
        <f>VLOOKUP(E67,VIP!$A$2:$O9923,8,FALSE)</f>
        <v>Si</v>
      </c>
      <c r="J67" s="144" t="str">
        <f>VLOOKUP(E67,VIP!$A$2:$O9873,8,FALSE)</f>
        <v>Si</v>
      </c>
      <c r="K67" s="144" t="str">
        <f>VLOOKUP(E67,VIP!$A$2:$O13447,6,0)</f>
        <v>SI</v>
      </c>
      <c r="L67" s="139" t="s">
        <v>2705</v>
      </c>
      <c r="M67" s="117" t="s">
        <v>2458</v>
      </c>
      <c r="N67" s="146" t="s">
        <v>2465</v>
      </c>
      <c r="O67" s="154" t="s">
        <v>2467</v>
      </c>
      <c r="P67" s="141"/>
      <c r="Q67" s="142" t="s">
        <v>2705</v>
      </c>
    </row>
    <row r="68" spans="1:17" ht="18" x14ac:dyDescent="0.25">
      <c r="A68" s="144" t="str">
        <f>VLOOKUP(E68,'LISTADO ATM'!$A$2:$C$900,3,0)</f>
        <v>DISTRITO NACIONAL</v>
      </c>
      <c r="B68" s="129" t="s">
        <v>2681</v>
      </c>
      <c r="C68" s="145">
        <v>44316.980937499997</v>
      </c>
      <c r="D68" s="145" t="s">
        <v>2182</v>
      </c>
      <c r="E68" s="119">
        <v>347</v>
      </c>
      <c r="F68" s="154" t="str">
        <f>VLOOKUP(E68,VIP!$A$2:$O13036,2,0)</f>
        <v>DRBR347</v>
      </c>
      <c r="G68" s="144" t="str">
        <f>VLOOKUP(E68,'LISTADO ATM'!$A$2:$B$899,2,0)</f>
        <v>ATM Patio de Colombia</v>
      </c>
      <c r="H68" s="144" t="str">
        <f>VLOOKUP(E68,VIP!$A$2:$O17957,7,FALSE)</f>
        <v>N/A</v>
      </c>
      <c r="I68" s="144" t="str">
        <f>VLOOKUP(E68,VIP!$A$2:$O9922,8,FALSE)</f>
        <v>N/A</v>
      </c>
      <c r="J68" s="144" t="str">
        <f>VLOOKUP(E68,VIP!$A$2:$O9872,8,FALSE)</f>
        <v>N/A</v>
      </c>
      <c r="K68" s="144" t="str">
        <f>VLOOKUP(E68,VIP!$A$2:$O13446,6,0)</f>
        <v>N/A</v>
      </c>
      <c r="L68" s="139" t="s">
        <v>2481</v>
      </c>
      <c r="M68" s="117" t="s">
        <v>2458</v>
      </c>
      <c r="N68" s="146" t="s">
        <v>2465</v>
      </c>
      <c r="O68" s="154" t="s">
        <v>2467</v>
      </c>
      <c r="P68" s="141"/>
      <c r="Q68" s="142" t="s">
        <v>2481</v>
      </c>
    </row>
    <row r="69" spans="1:17" ht="18" x14ac:dyDescent="0.25">
      <c r="A69" s="144" t="str">
        <f>VLOOKUP(E69,'LISTADO ATM'!$A$2:$C$900,3,0)</f>
        <v>DISTRITO NACIONAL</v>
      </c>
      <c r="B69" s="129" t="s">
        <v>2682</v>
      </c>
      <c r="C69" s="145">
        <v>44317.044409722221</v>
      </c>
      <c r="D69" s="145" t="s">
        <v>2182</v>
      </c>
      <c r="E69" s="119">
        <v>338</v>
      </c>
      <c r="F69" s="154" t="str">
        <f>VLOOKUP(E69,VIP!$A$2:$O13035,2,0)</f>
        <v>DRBR338</v>
      </c>
      <c r="G69" s="144" t="str">
        <f>VLOOKUP(E69,'LISTADO ATM'!$A$2:$B$899,2,0)</f>
        <v>ATM S/M Aprezio Pantoja</v>
      </c>
      <c r="H69" s="144" t="str">
        <f>VLOOKUP(E69,VIP!$A$2:$O17956,7,FALSE)</f>
        <v>Si</v>
      </c>
      <c r="I69" s="144" t="str">
        <f>VLOOKUP(E69,VIP!$A$2:$O9921,8,FALSE)</f>
        <v>Si</v>
      </c>
      <c r="J69" s="144" t="str">
        <f>VLOOKUP(E69,VIP!$A$2:$O9871,8,FALSE)</f>
        <v>Si</v>
      </c>
      <c r="K69" s="144" t="str">
        <f>VLOOKUP(E69,VIP!$A$2:$O13445,6,0)</f>
        <v>NO</v>
      </c>
      <c r="L69" s="139" t="s">
        <v>2247</v>
      </c>
      <c r="M69" s="117" t="s">
        <v>2458</v>
      </c>
      <c r="N69" s="146" t="s">
        <v>2465</v>
      </c>
      <c r="O69" s="154" t="s">
        <v>2467</v>
      </c>
      <c r="P69" s="141"/>
      <c r="Q69" s="142" t="s">
        <v>2247</v>
      </c>
    </row>
    <row r="70" spans="1:17" ht="18" x14ac:dyDescent="0.25">
      <c r="A70" s="144" t="str">
        <f>VLOOKUP(E70,'LISTADO ATM'!$A$2:$C$900,3,0)</f>
        <v>DISTRITO NACIONAL</v>
      </c>
      <c r="B70" s="129" t="s">
        <v>2683</v>
      </c>
      <c r="C70" s="145">
        <v>44317.132615740738</v>
      </c>
      <c r="D70" s="145" t="s">
        <v>2182</v>
      </c>
      <c r="E70" s="119">
        <v>586</v>
      </c>
      <c r="F70" s="154" t="str">
        <f>VLOOKUP(E70,VIP!$A$2:$O13034,2,0)</f>
        <v>DRBR01Q</v>
      </c>
      <c r="G70" s="144" t="str">
        <f>VLOOKUP(E70,'LISTADO ATM'!$A$2:$B$899,2,0)</f>
        <v xml:space="preserve">ATM Palacio de Justicia D.N. </v>
      </c>
      <c r="H70" s="144" t="str">
        <f>VLOOKUP(E70,VIP!$A$2:$O17955,7,FALSE)</f>
        <v>Si</v>
      </c>
      <c r="I70" s="144" t="str">
        <f>VLOOKUP(E70,VIP!$A$2:$O9920,8,FALSE)</f>
        <v>Si</v>
      </c>
      <c r="J70" s="144" t="str">
        <f>VLOOKUP(E70,VIP!$A$2:$O9870,8,FALSE)</f>
        <v>Si</v>
      </c>
      <c r="K70" s="144" t="str">
        <f>VLOOKUP(E70,VIP!$A$2:$O13444,6,0)</f>
        <v>NO</v>
      </c>
      <c r="L70" s="139" t="s">
        <v>2221</v>
      </c>
      <c r="M70" s="117" t="s">
        <v>2458</v>
      </c>
      <c r="N70" s="146" t="s">
        <v>2465</v>
      </c>
      <c r="O70" s="154" t="s">
        <v>2467</v>
      </c>
      <c r="P70" s="141"/>
      <c r="Q70" s="142" t="s">
        <v>2221</v>
      </c>
    </row>
    <row r="71" spans="1:17" ht="18" x14ac:dyDescent="0.25">
      <c r="A71" s="144" t="str">
        <f>VLOOKUP(E71,'LISTADO ATM'!$A$2:$C$900,3,0)</f>
        <v>DISTRITO NACIONAL</v>
      </c>
      <c r="B71" s="129" t="s">
        <v>2684</v>
      </c>
      <c r="C71" s="145">
        <v>44317.133368055554</v>
      </c>
      <c r="D71" s="145" t="s">
        <v>2182</v>
      </c>
      <c r="E71" s="119">
        <v>858</v>
      </c>
      <c r="F71" s="154" t="str">
        <f>VLOOKUP(E71,VIP!$A$2:$O13033,2,0)</f>
        <v>DRBR858</v>
      </c>
      <c r="G71" s="144" t="str">
        <f>VLOOKUP(E71,'LISTADO ATM'!$A$2:$B$899,2,0)</f>
        <v xml:space="preserve">ATM Cooperativa Maestros (COOPNAMA) </v>
      </c>
      <c r="H71" s="144" t="str">
        <f>VLOOKUP(E71,VIP!$A$2:$O17954,7,FALSE)</f>
        <v>Si</v>
      </c>
      <c r="I71" s="144" t="str">
        <f>VLOOKUP(E71,VIP!$A$2:$O9919,8,FALSE)</f>
        <v>No</v>
      </c>
      <c r="J71" s="144" t="str">
        <f>VLOOKUP(E71,VIP!$A$2:$O9869,8,FALSE)</f>
        <v>No</v>
      </c>
      <c r="K71" s="144" t="str">
        <f>VLOOKUP(E71,VIP!$A$2:$O13443,6,0)</f>
        <v>NO</v>
      </c>
      <c r="L71" s="139" t="s">
        <v>2221</v>
      </c>
      <c r="M71" s="117" t="s">
        <v>2458</v>
      </c>
      <c r="N71" s="146" t="s">
        <v>2465</v>
      </c>
      <c r="O71" s="154" t="s">
        <v>2467</v>
      </c>
      <c r="P71" s="141"/>
      <c r="Q71" s="142" t="s">
        <v>2221</v>
      </c>
    </row>
    <row r="72" spans="1:17" ht="18" x14ac:dyDescent="0.25">
      <c r="A72" s="144" t="str">
        <f>VLOOKUP(E72,'LISTADO ATM'!$A$2:$C$900,3,0)</f>
        <v>DISTRITO NACIONAL</v>
      </c>
      <c r="B72" s="129" t="s">
        <v>2685</v>
      </c>
      <c r="C72" s="145">
        <v>44317.237870370373</v>
      </c>
      <c r="D72" s="145" t="s">
        <v>2485</v>
      </c>
      <c r="E72" s="119">
        <v>354</v>
      </c>
      <c r="F72" s="154" t="str">
        <f>VLOOKUP(E72,VIP!$A$2:$O13032,2,0)</f>
        <v>DRBR354</v>
      </c>
      <c r="G72" s="144" t="str">
        <f>VLOOKUP(E72,'LISTADO ATM'!$A$2:$B$899,2,0)</f>
        <v xml:space="preserve">ATM Oficina Núñez de Cáceres II </v>
      </c>
      <c r="H72" s="144" t="str">
        <f>VLOOKUP(E72,VIP!$A$2:$O17953,7,FALSE)</f>
        <v>Si</v>
      </c>
      <c r="I72" s="144" t="str">
        <f>VLOOKUP(E72,VIP!$A$2:$O9918,8,FALSE)</f>
        <v>Si</v>
      </c>
      <c r="J72" s="144" t="str">
        <f>VLOOKUP(E72,VIP!$A$2:$O9868,8,FALSE)</f>
        <v>Si</v>
      </c>
      <c r="K72" s="144" t="str">
        <f>VLOOKUP(E72,VIP!$A$2:$O13442,6,0)</f>
        <v>NO</v>
      </c>
      <c r="L72" s="139" t="s">
        <v>2421</v>
      </c>
      <c r="M72" s="117" t="s">
        <v>2458</v>
      </c>
      <c r="N72" s="146" t="s">
        <v>2465</v>
      </c>
      <c r="O72" s="154" t="s">
        <v>2486</v>
      </c>
      <c r="P72" s="141"/>
      <c r="Q72" s="142" t="s">
        <v>2421</v>
      </c>
    </row>
    <row r="73" spans="1:17" ht="18" x14ac:dyDescent="0.25">
      <c r="A73" s="144" t="str">
        <f>VLOOKUP(E73,'LISTADO ATM'!$A$2:$C$900,3,0)</f>
        <v>DISTRITO NACIONAL</v>
      </c>
      <c r="B73" s="129" t="s">
        <v>2686</v>
      </c>
      <c r="C73" s="145">
        <v>44317.23945601852</v>
      </c>
      <c r="D73" s="145" t="s">
        <v>2461</v>
      </c>
      <c r="E73" s="119">
        <v>235</v>
      </c>
      <c r="F73" s="154" t="str">
        <f>VLOOKUP(E73,VIP!$A$2:$O13031,2,0)</f>
        <v>DRBR235</v>
      </c>
      <c r="G73" s="144" t="str">
        <f>VLOOKUP(E73,'LISTADO ATM'!$A$2:$B$899,2,0)</f>
        <v xml:space="preserve">ATM Oficina Multicentro La Sirena San Isidro </v>
      </c>
      <c r="H73" s="144" t="str">
        <f>VLOOKUP(E73,VIP!$A$2:$O17952,7,FALSE)</f>
        <v>Si</v>
      </c>
      <c r="I73" s="144" t="str">
        <f>VLOOKUP(E73,VIP!$A$2:$O9917,8,FALSE)</f>
        <v>Si</v>
      </c>
      <c r="J73" s="144" t="str">
        <f>VLOOKUP(E73,VIP!$A$2:$O9867,8,FALSE)</f>
        <v>Si</v>
      </c>
      <c r="K73" s="144" t="str">
        <f>VLOOKUP(E73,VIP!$A$2:$O13441,6,0)</f>
        <v>SI</v>
      </c>
      <c r="L73" s="139" t="s">
        <v>2421</v>
      </c>
      <c r="M73" s="117" t="s">
        <v>2458</v>
      </c>
      <c r="N73" s="146" t="s">
        <v>2465</v>
      </c>
      <c r="O73" s="154" t="s">
        <v>2466</v>
      </c>
      <c r="P73" s="141"/>
      <c r="Q73" s="142" t="s">
        <v>2421</v>
      </c>
    </row>
    <row r="74" spans="1:17" ht="18" x14ac:dyDescent="0.25">
      <c r="A74" s="144" t="str">
        <f>VLOOKUP(E74,'LISTADO ATM'!$A$2:$C$900,3,0)</f>
        <v>DISTRITO NACIONAL</v>
      </c>
      <c r="B74" s="129" t="s">
        <v>2687</v>
      </c>
      <c r="C74" s="145">
        <v>44317.240300925929</v>
      </c>
      <c r="D74" s="145" t="s">
        <v>2461</v>
      </c>
      <c r="E74" s="119">
        <v>359</v>
      </c>
      <c r="F74" s="154" t="str">
        <f>VLOOKUP(E74,VIP!$A$2:$O13030,2,0)</f>
        <v>DRBR359</v>
      </c>
      <c r="G74" s="144" t="str">
        <f>VLOOKUP(E74,'LISTADO ATM'!$A$2:$B$899,2,0)</f>
        <v>ATM S/M Bravo Ozama</v>
      </c>
      <c r="H74" s="144" t="str">
        <f>VLOOKUP(E74,VIP!$A$2:$O17951,7,FALSE)</f>
        <v>N/A</v>
      </c>
      <c r="I74" s="144" t="str">
        <f>VLOOKUP(E74,VIP!$A$2:$O9916,8,FALSE)</f>
        <v>N/A</v>
      </c>
      <c r="J74" s="144" t="str">
        <f>VLOOKUP(E74,VIP!$A$2:$O9866,8,FALSE)</f>
        <v>N/A</v>
      </c>
      <c r="K74" s="144" t="str">
        <f>VLOOKUP(E74,VIP!$A$2:$O13440,6,0)</f>
        <v>N/A</v>
      </c>
      <c r="L74" s="139" t="s">
        <v>2421</v>
      </c>
      <c r="M74" s="192" t="s">
        <v>2713</v>
      </c>
      <c r="N74" s="146" t="s">
        <v>2465</v>
      </c>
      <c r="O74" s="154" t="s">
        <v>2466</v>
      </c>
      <c r="P74" s="141"/>
      <c r="Q74" s="193">
        <v>44317.447222222225</v>
      </c>
    </row>
    <row r="75" spans="1:17" ht="18" x14ac:dyDescent="0.25">
      <c r="A75" s="144" t="str">
        <f>VLOOKUP(E75,'LISTADO ATM'!$A$2:$C$900,3,0)</f>
        <v>DISTRITO NACIONAL</v>
      </c>
      <c r="B75" s="129" t="s">
        <v>2688</v>
      </c>
      <c r="C75" s="145">
        <v>44317.241157407407</v>
      </c>
      <c r="D75" s="145" t="s">
        <v>2461</v>
      </c>
      <c r="E75" s="119">
        <v>377</v>
      </c>
      <c r="F75" s="154" t="str">
        <f>VLOOKUP(E75,VIP!$A$2:$O13029,2,0)</f>
        <v>DRBR377</v>
      </c>
      <c r="G75" s="144" t="str">
        <f>VLOOKUP(E75,'LISTADO ATM'!$A$2:$B$899,2,0)</f>
        <v>ATM Estación del Metro Eduardo Brito</v>
      </c>
      <c r="H75" s="144" t="str">
        <f>VLOOKUP(E75,VIP!$A$2:$O17950,7,FALSE)</f>
        <v>Si</v>
      </c>
      <c r="I75" s="144" t="str">
        <f>VLOOKUP(E75,VIP!$A$2:$O9915,8,FALSE)</f>
        <v>Si</v>
      </c>
      <c r="J75" s="144" t="str">
        <f>VLOOKUP(E75,VIP!$A$2:$O9865,8,FALSE)</f>
        <v>Si</v>
      </c>
      <c r="K75" s="144" t="str">
        <f>VLOOKUP(E75,VIP!$A$2:$O13439,6,0)</f>
        <v>NO</v>
      </c>
      <c r="L75" s="139" t="s">
        <v>2421</v>
      </c>
      <c r="M75" s="192" t="s">
        <v>2713</v>
      </c>
      <c r="N75" s="146" t="s">
        <v>2465</v>
      </c>
      <c r="O75" s="154" t="s">
        <v>2466</v>
      </c>
      <c r="P75" s="141"/>
      <c r="Q75" s="193">
        <v>44317.447916666664</v>
      </c>
    </row>
    <row r="76" spans="1:17" ht="18" x14ac:dyDescent="0.25">
      <c r="A76" s="144" t="str">
        <f>VLOOKUP(E76,'LISTADO ATM'!$A$2:$C$900,3,0)</f>
        <v>SUR</v>
      </c>
      <c r="B76" s="129" t="s">
        <v>2689</v>
      </c>
      <c r="C76" s="145">
        <v>44317.244004629632</v>
      </c>
      <c r="D76" s="145" t="s">
        <v>2461</v>
      </c>
      <c r="E76" s="119">
        <v>615</v>
      </c>
      <c r="F76" s="154" t="str">
        <f>VLOOKUP(E76,VIP!$A$2:$O13028,2,0)</f>
        <v>DRBR418</v>
      </c>
      <c r="G76" s="144" t="str">
        <f>VLOOKUP(E76,'LISTADO ATM'!$A$2:$B$899,2,0)</f>
        <v xml:space="preserve">ATM Estación Sunix Cabral (Barahona) </v>
      </c>
      <c r="H76" s="144" t="str">
        <f>VLOOKUP(E76,VIP!$A$2:$O17949,7,FALSE)</f>
        <v>Si</v>
      </c>
      <c r="I76" s="144" t="str">
        <f>VLOOKUP(E76,VIP!$A$2:$O9914,8,FALSE)</f>
        <v>Si</v>
      </c>
      <c r="J76" s="144" t="str">
        <f>VLOOKUP(E76,VIP!$A$2:$O9864,8,FALSE)</f>
        <v>Si</v>
      </c>
      <c r="K76" s="144" t="str">
        <f>VLOOKUP(E76,VIP!$A$2:$O13438,6,0)</f>
        <v>NO</v>
      </c>
      <c r="L76" s="139" t="s">
        <v>2421</v>
      </c>
      <c r="M76" s="192" t="s">
        <v>2713</v>
      </c>
      <c r="N76" s="146" t="s">
        <v>2465</v>
      </c>
      <c r="O76" s="154" t="s">
        <v>2466</v>
      </c>
      <c r="P76" s="141"/>
      <c r="Q76" s="193">
        <v>44317.447222222225</v>
      </c>
    </row>
    <row r="77" spans="1:17" ht="18" x14ac:dyDescent="0.25">
      <c r="A77" s="144" t="str">
        <f>VLOOKUP(E77,'LISTADO ATM'!$A$2:$C$900,3,0)</f>
        <v>ESTE</v>
      </c>
      <c r="B77" s="129" t="s">
        <v>2690</v>
      </c>
      <c r="C77" s="145">
        <v>44317.244039351855</v>
      </c>
      <c r="D77" s="145" t="s">
        <v>2461</v>
      </c>
      <c r="E77" s="119">
        <v>634</v>
      </c>
      <c r="F77" s="154" t="str">
        <f>VLOOKUP(E77,VIP!$A$2:$O13027,2,0)</f>
        <v>DRBR273</v>
      </c>
      <c r="G77" s="144" t="str">
        <f>VLOOKUP(E77,'LISTADO ATM'!$A$2:$B$899,2,0)</f>
        <v xml:space="preserve">ATM Ayuntamiento Los Llanos (SPM) </v>
      </c>
      <c r="H77" s="144" t="str">
        <f>VLOOKUP(E77,VIP!$A$2:$O17948,7,FALSE)</f>
        <v>Si</v>
      </c>
      <c r="I77" s="144" t="str">
        <f>VLOOKUP(E77,VIP!$A$2:$O9913,8,FALSE)</f>
        <v>Si</v>
      </c>
      <c r="J77" s="144" t="str">
        <f>VLOOKUP(E77,VIP!$A$2:$O9863,8,FALSE)</f>
        <v>Si</v>
      </c>
      <c r="K77" s="144" t="str">
        <f>VLOOKUP(E77,VIP!$A$2:$O13437,6,0)</f>
        <v>NO</v>
      </c>
      <c r="L77" s="139" t="s">
        <v>2421</v>
      </c>
      <c r="M77" s="117" t="s">
        <v>2458</v>
      </c>
      <c r="N77" s="146" t="s">
        <v>2465</v>
      </c>
      <c r="O77" s="154" t="s">
        <v>2466</v>
      </c>
      <c r="P77" s="141"/>
      <c r="Q77" s="142" t="s">
        <v>2421</v>
      </c>
    </row>
    <row r="78" spans="1:17" ht="18" x14ac:dyDescent="0.25">
      <c r="A78" s="144" t="str">
        <f>VLOOKUP(E78,'LISTADO ATM'!$A$2:$C$900,3,0)</f>
        <v>DISTRITO NACIONAL</v>
      </c>
      <c r="B78" s="129" t="s">
        <v>2691</v>
      </c>
      <c r="C78" s="145">
        <v>44317.244062500002</v>
      </c>
      <c r="D78" s="145" t="s">
        <v>2461</v>
      </c>
      <c r="E78" s="119">
        <v>655</v>
      </c>
      <c r="F78" s="154" t="str">
        <f>VLOOKUP(E78,VIP!$A$2:$O13026,2,0)</f>
        <v>DRBR655</v>
      </c>
      <c r="G78" s="144" t="str">
        <f>VLOOKUP(E78,'LISTADO ATM'!$A$2:$B$899,2,0)</f>
        <v>ATM Farmacia Sandra</v>
      </c>
      <c r="H78" s="144" t="str">
        <f>VLOOKUP(E78,VIP!$A$2:$O17947,7,FALSE)</f>
        <v>Si</v>
      </c>
      <c r="I78" s="144" t="str">
        <f>VLOOKUP(E78,VIP!$A$2:$O9912,8,FALSE)</f>
        <v>Si</v>
      </c>
      <c r="J78" s="144" t="str">
        <f>VLOOKUP(E78,VIP!$A$2:$O9862,8,FALSE)</f>
        <v>Si</v>
      </c>
      <c r="K78" s="144" t="str">
        <f>VLOOKUP(E78,VIP!$A$2:$O13436,6,0)</f>
        <v>NO</v>
      </c>
      <c r="L78" s="139" t="s">
        <v>2421</v>
      </c>
      <c r="M78" s="117" t="s">
        <v>2458</v>
      </c>
      <c r="N78" s="146" t="s">
        <v>2465</v>
      </c>
      <c r="O78" s="154" t="s">
        <v>2466</v>
      </c>
      <c r="P78" s="141"/>
      <c r="Q78" s="142" t="s">
        <v>2421</v>
      </c>
    </row>
    <row r="79" spans="1:17" ht="18" x14ac:dyDescent="0.25">
      <c r="A79" s="144" t="str">
        <f>VLOOKUP(E79,'LISTADO ATM'!$A$2:$C$900,3,0)</f>
        <v>DISTRITO NACIONAL</v>
      </c>
      <c r="B79" s="129" t="s">
        <v>2692</v>
      </c>
      <c r="C79" s="145">
        <v>44317.244085648148</v>
      </c>
      <c r="D79" s="145" t="s">
        <v>2461</v>
      </c>
      <c r="E79" s="119">
        <v>676</v>
      </c>
      <c r="F79" s="154" t="str">
        <f>VLOOKUP(E79,VIP!$A$2:$O13025,2,0)</f>
        <v>DRBR676</v>
      </c>
      <c r="G79" s="144" t="str">
        <f>VLOOKUP(E79,'LISTADO ATM'!$A$2:$B$899,2,0)</f>
        <v>ATM S/M Bravo Colina Del Oeste</v>
      </c>
      <c r="H79" s="144" t="str">
        <f>VLOOKUP(E79,VIP!$A$2:$O17946,7,FALSE)</f>
        <v>Si</v>
      </c>
      <c r="I79" s="144" t="str">
        <f>VLOOKUP(E79,VIP!$A$2:$O9911,8,FALSE)</f>
        <v>Si</v>
      </c>
      <c r="J79" s="144" t="str">
        <f>VLOOKUP(E79,VIP!$A$2:$O9861,8,FALSE)</f>
        <v>Si</v>
      </c>
      <c r="K79" s="144" t="str">
        <f>VLOOKUP(E79,VIP!$A$2:$O13435,6,0)</f>
        <v>NO</v>
      </c>
      <c r="L79" s="139" t="s">
        <v>2421</v>
      </c>
      <c r="M79" s="117" t="s">
        <v>2458</v>
      </c>
      <c r="N79" s="146" t="s">
        <v>2465</v>
      </c>
      <c r="O79" s="154" t="s">
        <v>2466</v>
      </c>
      <c r="P79" s="141"/>
      <c r="Q79" s="142" t="s">
        <v>2421</v>
      </c>
    </row>
    <row r="80" spans="1:17" ht="18" x14ac:dyDescent="0.25">
      <c r="A80" s="144" t="str">
        <f>VLOOKUP(E80,'LISTADO ATM'!$A$2:$C$900,3,0)</f>
        <v>DISTRITO NACIONAL</v>
      </c>
      <c r="B80" s="129" t="s">
        <v>2693</v>
      </c>
      <c r="C80" s="145">
        <v>44317.244108796294</v>
      </c>
      <c r="D80" s="145" t="s">
        <v>2461</v>
      </c>
      <c r="E80" s="119">
        <v>684</v>
      </c>
      <c r="F80" s="154" t="str">
        <f>VLOOKUP(E80,VIP!$A$2:$O13024,2,0)</f>
        <v>DRBR684</v>
      </c>
      <c r="G80" s="144" t="str">
        <f>VLOOKUP(E80,'LISTADO ATM'!$A$2:$B$899,2,0)</f>
        <v>ATM Estación Texaco Prolongación 27 Febrero</v>
      </c>
      <c r="H80" s="144" t="str">
        <f>VLOOKUP(E80,VIP!$A$2:$O17945,7,FALSE)</f>
        <v>NO</v>
      </c>
      <c r="I80" s="144" t="str">
        <f>VLOOKUP(E80,VIP!$A$2:$O9910,8,FALSE)</f>
        <v>NO</v>
      </c>
      <c r="J80" s="144" t="str">
        <f>VLOOKUP(E80,VIP!$A$2:$O9860,8,FALSE)</f>
        <v>NO</v>
      </c>
      <c r="K80" s="144" t="str">
        <f>VLOOKUP(E80,VIP!$A$2:$O13434,6,0)</f>
        <v>NO</v>
      </c>
      <c r="L80" s="139" t="s">
        <v>2421</v>
      </c>
      <c r="M80" s="117" t="s">
        <v>2458</v>
      </c>
      <c r="N80" s="146" t="s">
        <v>2465</v>
      </c>
      <c r="O80" s="154" t="s">
        <v>2466</v>
      </c>
      <c r="P80" s="141"/>
      <c r="Q80" s="142" t="s">
        <v>2421</v>
      </c>
    </row>
    <row r="81" spans="1:17" ht="18" x14ac:dyDescent="0.25">
      <c r="A81" s="144" t="str">
        <f>VLOOKUP(E81,'LISTADO ATM'!$A$2:$C$900,3,0)</f>
        <v>DISTRITO NACIONAL</v>
      </c>
      <c r="B81" s="129" t="s">
        <v>2694</v>
      </c>
      <c r="C81" s="145">
        <v>44317.244131944448</v>
      </c>
      <c r="D81" s="145" t="s">
        <v>2461</v>
      </c>
      <c r="E81" s="119">
        <v>744</v>
      </c>
      <c r="F81" s="154" t="str">
        <f>VLOOKUP(E81,VIP!$A$2:$O13023,2,0)</f>
        <v>DRBR289</v>
      </c>
      <c r="G81" s="144" t="str">
        <f>VLOOKUP(E81,'LISTADO ATM'!$A$2:$B$899,2,0)</f>
        <v xml:space="preserve">ATM Multicentro La Sirena Venezuela </v>
      </c>
      <c r="H81" s="144" t="str">
        <f>VLOOKUP(E81,VIP!$A$2:$O17944,7,FALSE)</f>
        <v>Si</v>
      </c>
      <c r="I81" s="144" t="str">
        <f>VLOOKUP(E81,VIP!$A$2:$O9909,8,FALSE)</f>
        <v>Si</v>
      </c>
      <c r="J81" s="144" t="str">
        <f>VLOOKUP(E81,VIP!$A$2:$O9859,8,FALSE)</f>
        <v>Si</v>
      </c>
      <c r="K81" s="144" t="str">
        <f>VLOOKUP(E81,VIP!$A$2:$O13433,6,0)</f>
        <v>SI</v>
      </c>
      <c r="L81" s="139" t="s">
        <v>2421</v>
      </c>
      <c r="M81" s="192" t="s">
        <v>2713</v>
      </c>
      <c r="N81" s="146" t="s">
        <v>2465</v>
      </c>
      <c r="O81" s="154" t="s">
        <v>2466</v>
      </c>
      <c r="P81" s="141"/>
      <c r="Q81" s="193">
        <v>44317.448611111111</v>
      </c>
    </row>
    <row r="82" spans="1:17" ht="18" x14ac:dyDescent="0.25">
      <c r="A82" s="144" t="str">
        <f>VLOOKUP(E82,'LISTADO ATM'!$A$2:$C$900,3,0)</f>
        <v>DISTRITO NACIONAL</v>
      </c>
      <c r="B82" s="129" t="s">
        <v>2695</v>
      </c>
      <c r="C82" s="145">
        <v>44317.244143518517</v>
      </c>
      <c r="D82" s="145" t="s">
        <v>2461</v>
      </c>
      <c r="E82" s="119">
        <v>884</v>
      </c>
      <c r="F82" s="154" t="str">
        <f>VLOOKUP(E82,VIP!$A$2:$O13022,2,0)</f>
        <v>DRBR884</v>
      </c>
      <c r="G82" s="144" t="str">
        <f>VLOOKUP(E82,'LISTADO ATM'!$A$2:$B$899,2,0)</f>
        <v xml:space="preserve">ATM UNP Olé Sabana Perdida </v>
      </c>
      <c r="H82" s="144" t="str">
        <f>VLOOKUP(E82,VIP!$A$2:$O17943,7,FALSE)</f>
        <v>Si</v>
      </c>
      <c r="I82" s="144" t="str">
        <f>VLOOKUP(E82,VIP!$A$2:$O9908,8,FALSE)</f>
        <v>Si</v>
      </c>
      <c r="J82" s="144" t="str">
        <f>VLOOKUP(E82,VIP!$A$2:$O9858,8,FALSE)</f>
        <v>Si</v>
      </c>
      <c r="K82" s="144" t="str">
        <f>VLOOKUP(E82,VIP!$A$2:$O13432,6,0)</f>
        <v>NO</v>
      </c>
      <c r="L82" s="139" t="s">
        <v>2421</v>
      </c>
      <c r="M82" s="117" t="s">
        <v>2458</v>
      </c>
      <c r="N82" s="146" t="s">
        <v>2465</v>
      </c>
      <c r="O82" s="154" t="s">
        <v>2466</v>
      </c>
      <c r="P82" s="141"/>
      <c r="Q82" s="142" t="s">
        <v>2421</v>
      </c>
    </row>
    <row r="83" spans="1:17" ht="18" x14ac:dyDescent="0.25">
      <c r="A83" s="144" t="str">
        <f>VLOOKUP(E83,'LISTADO ATM'!$A$2:$C$900,3,0)</f>
        <v>DISTRITO NACIONAL</v>
      </c>
      <c r="B83" s="129" t="s">
        <v>2696</v>
      </c>
      <c r="C83" s="145">
        <v>44317.244166666664</v>
      </c>
      <c r="D83" s="145" t="s">
        <v>2461</v>
      </c>
      <c r="E83" s="119">
        <v>900</v>
      </c>
      <c r="F83" s="154" t="str">
        <f>VLOOKUP(E83,VIP!$A$2:$O13021,2,0)</f>
        <v>DRBR900</v>
      </c>
      <c r="G83" s="144" t="str">
        <f>VLOOKUP(E83,'LISTADO ATM'!$A$2:$B$899,2,0)</f>
        <v xml:space="preserve">ATM UNP Merca Santo Domingo </v>
      </c>
      <c r="H83" s="144" t="str">
        <f>VLOOKUP(E83,VIP!$A$2:$O17942,7,FALSE)</f>
        <v>Si</v>
      </c>
      <c r="I83" s="144" t="str">
        <f>VLOOKUP(E83,VIP!$A$2:$O9907,8,FALSE)</f>
        <v>Si</v>
      </c>
      <c r="J83" s="144" t="str">
        <f>VLOOKUP(E83,VIP!$A$2:$O9857,8,FALSE)</f>
        <v>Si</v>
      </c>
      <c r="K83" s="144" t="str">
        <f>VLOOKUP(E83,VIP!$A$2:$O13431,6,0)</f>
        <v>NO</v>
      </c>
      <c r="L83" s="139" t="s">
        <v>2421</v>
      </c>
      <c r="M83" s="117" t="s">
        <v>2458</v>
      </c>
      <c r="N83" s="146" t="s">
        <v>2465</v>
      </c>
      <c r="O83" s="154" t="s">
        <v>2466</v>
      </c>
      <c r="P83" s="141"/>
      <c r="Q83" s="142" t="s">
        <v>2421</v>
      </c>
    </row>
    <row r="84" spans="1:17" ht="18" x14ac:dyDescent="0.25">
      <c r="A84" s="144" t="str">
        <f>VLOOKUP(E84,'LISTADO ATM'!$A$2:$C$900,3,0)</f>
        <v>DISTRITO NACIONAL</v>
      </c>
      <c r="B84" s="129" t="s">
        <v>2697</v>
      </c>
      <c r="C84" s="145">
        <v>44317.24417824074</v>
      </c>
      <c r="D84" s="145" t="s">
        <v>2485</v>
      </c>
      <c r="E84" s="119">
        <v>946</v>
      </c>
      <c r="F84" s="154" t="str">
        <f>VLOOKUP(E84,VIP!$A$2:$O13020,2,0)</f>
        <v>DRBR24R</v>
      </c>
      <c r="G84" s="144" t="str">
        <f>VLOOKUP(E84,'LISTADO ATM'!$A$2:$B$899,2,0)</f>
        <v xml:space="preserve">ATM Oficina Núñez de Cáceres I </v>
      </c>
      <c r="H84" s="144" t="str">
        <f>VLOOKUP(E84,VIP!$A$2:$O17941,7,FALSE)</f>
        <v>Si</v>
      </c>
      <c r="I84" s="144" t="str">
        <f>VLOOKUP(E84,VIP!$A$2:$O9906,8,FALSE)</f>
        <v>Si</v>
      </c>
      <c r="J84" s="144" t="str">
        <f>VLOOKUP(E84,VIP!$A$2:$O9856,8,FALSE)</f>
        <v>Si</v>
      </c>
      <c r="K84" s="144" t="str">
        <f>VLOOKUP(E84,VIP!$A$2:$O13430,6,0)</f>
        <v>NO</v>
      </c>
      <c r="L84" s="139" t="s">
        <v>2421</v>
      </c>
      <c r="M84" s="117" t="s">
        <v>2458</v>
      </c>
      <c r="N84" s="146" t="s">
        <v>2465</v>
      </c>
      <c r="O84" s="154" t="s">
        <v>2486</v>
      </c>
      <c r="P84" s="141"/>
      <c r="Q84" s="142" t="s">
        <v>2421</v>
      </c>
    </row>
    <row r="85" spans="1:17" ht="18" x14ac:dyDescent="0.25">
      <c r="A85" s="144" t="str">
        <f>VLOOKUP(E85,'LISTADO ATM'!$A$2:$C$900,3,0)</f>
        <v>DISTRITO NACIONAL</v>
      </c>
      <c r="B85" s="129" t="s">
        <v>2698</v>
      </c>
      <c r="C85" s="145">
        <v>44317.244201388887</v>
      </c>
      <c r="D85" s="145" t="s">
        <v>2461</v>
      </c>
      <c r="E85" s="119">
        <v>949</v>
      </c>
      <c r="F85" s="154" t="str">
        <f>VLOOKUP(E85,VIP!$A$2:$O13019,2,0)</f>
        <v>DRBR23D</v>
      </c>
      <c r="G85" s="144" t="str">
        <f>VLOOKUP(E85,'LISTADO ATM'!$A$2:$B$899,2,0)</f>
        <v xml:space="preserve">ATM S/M Bravo San Isidro Coral Mall </v>
      </c>
      <c r="H85" s="144" t="str">
        <f>VLOOKUP(E85,VIP!$A$2:$O17940,7,FALSE)</f>
        <v>Si</v>
      </c>
      <c r="I85" s="144" t="str">
        <f>VLOOKUP(E85,VIP!$A$2:$O9905,8,FALSE)</f>
        <v>No</v>
      </c>
      <c r="J85" s="144" t="str">
        <f>VLOOKUP(E85,VIP!$A$2:$O9855,8,FALSE)</f>
        <v>No</v>
      </c>
      <c r="K85" s="144" t="str">
        <f>VLOOKUP(E85,VIP!$A$2:$O13429,6,0)</f>
        <v>NO</v>
      </c>
      <c r="L85" s="139" t="s">
        <v>2421</v>
      </c>
      <c r="M85" s="117" t="s">
        <v>2458</v>
      </c>
      <c r="N85" s="146" t="s">
        <v>2465</v>
      </c>
      <c r="O85" s="154" t="s">
        <v>2466</v>
      </c>
      <c r="P85" s="141"/>
      <c r="Q85" s="142" t="s">
        <v>2421</v>
      </c>
    </row>
    <row r="86" spans="1:17" ht="18" x14ac:dyDescent="0.25">
      <c r="A86" s="144" t="str">
        <f>VLOOKUP(E86,'LISTADO ATM'!$A$2:$C$900,3,0)</f>
        <v>DISTRITO NACIONAL</v>
      </c>
      <c r="B86" s="129" t="s">
        <v>2699</v>
      </c>
      <c r="C86" s="145">
        <v>44317.244212962964</v>
      </c>
      <c r="D86" s="145" t="s">
        <v>2461</v>
      </c>
      <c r="E86" s="119">
        <v>994</v>
      </c>
      <c r="F86" s="154" t="str">
        <f>VLOOKUP(E86,VIP!$A$2:$O13018,2,0)</f>
        <v>DRBR994</v>
      </c>
      <c r="G86" s="144" t="str">
        <f>VLOOKUP(E86,'LISTADO ATM'!$A$2:$B$899,2,0)</f>
        <v>ATM Telemicro</v>
      </c>
      <c r="H86" s="144" t="str">
        <f>VLOOKUP(E86,VIP!$A$2:$O17939,7,FALSE)</f>
        <v>Si</v>
      </c>
      <c r="I86" s="144" t="str">
        <f>VLOOKUP(E86,VIP!$A$2:$O9904,8,FALSE)</f>
        <v>Si</v>
      </c>
      <c r="J86" s="144" t="str">
        <f>VLOOKUP(E86,VIP!$A$2:$O9854,8,FALSE)</f>
        <v>Si</v>
      </c>
      <c r="K86" s="144" t="str">
        <f>VLOOKUP(E86,VIP!$A$2:$O13428,6,0)</f>
        <v>NO</v>
      </c>
      <c r="L86" s="139" t="s">
        <v>2421</v>
      </c>
      <c r="M86" s="192" t="s">
        <v>2713</v>
      </c>
      <c r="N86" s="146" t="s">
        <v>2465</v>
      </c>
      <c r="O86" s="154" t="s">
        <v>2466</v>
      </c>
      <c r="P86" s="141"/>
      <c r="Q86" s="193">
        <v>44317.422222222223</v>
      </c>
    </row>
    <row r="87" spans="1:17" ht="18" x14ac:dyDescent="0.25">
      <c r="A87" s="144" t="str">
        <f>VLOOKUP(E87,'LISTADO ATM'!$A$2:$C$900,3,0)</f>
        <v>DISTRITO NACIONAL</v>
      </c>
      <c r="B87" s="129" t="s">
        <v>2700</v>
      </c>
      <c r="C87" s="145">
        <v>44317.244270833333</v>
      </c>
      <c r="D87" s="145" t="s">
        <v>2461</v>
      </c>
      <c r="E87" s="119">
        <v>147</v>
      </c>
      <c r="F87" s="154" t="str">
        <f>VLOOKUP(E87,VIP!$A$2:$O13017,2,0)</f>
        <v>DRBR147</v>
      </c>
      <c r="G87" s="144" t="str">
        <f>VLOOKUP(E87,'LISTADO ATM'!$A$2:$B$899,2,0)</f>
        <v xml:space="preserve">ATM Kiosco Megacentro I </v>
      </c>
      <c r="H87" s="144" t="str">
        <f>VLOOKUP(E87,VIP!$A$2:$O17938,7,FALSE)</f>
        <v>Si</v>
      </c>
      <c r="I87" s="144" t="str">
        <f>VLOOKUP(E87,VIP!$A$2:$O9903,8,FALSE)</f>
        <v>Si</v>
      </c>
      <c r="J87" s="144" t="str">
        <f>VLOOKUP(E87,VIP!$A$2:$O9853,8,FALSE)</f>
        <v>Si</v>
      </c>
      <c r="K87" s="144" t="str">
        <f>VLOOKUP(E87,VIP!$A$2:$O13427,6,0)</f>
        <v>NO</v>
      </c>
      <c r="L87" s="139" t="s">
        <v>2421</v>
      </c>
      <c r="M87" s="117" t="s">
        <v>2458</v>
      </c>
      <c r="N87" s="146" t="s">
        <v>2465</v>
      </c>
      <c r="O87" s="154" t="s">
        <v>2466</v>
      </c>
      <c r="P87" s="141"/>
      <c r="Q87" s="142" t="s">
        <v>2421</v>
      </c>
    </row>
    <row r="88" spans="1:17" ht="18" x14ac:dyDescent="0.25">
      <c r="A88" s="144" t="str">
        <f>VLOOKUP(E88,'LISTADO ATM'!$A$2:$C$900,3,0)</f>
        <v>NORTE</v>
      </c>
      <c r="B88" s="129" t="s">
        <v>2701</v>
      </c>
      <c r="C88" s="145">
        <v>44317.244293981479</v>
      </c>
      <c r="D88" s="145" t="s">
        <v>2485</v>
      </c>
      <c r="E88" s="119">
        <v>638</v>
      </c>
      <c r="F88" s="154" t="str">
        <f>VLOOKUP(E88,VIP!$A$2:$O13016,2,0)</f>
        <v>DRBR638</v>
      </c>
      <c r="G88" s="144" t="str">
        <f>VLOOKUP(E88,'LISTADO ATM'!$A$2:$B$899,2,0)</f>
        <v xml:space="preserve">ATM S/M Yoma </v>
      </c>
      <c r="H88" s="144" t="str">
        <f>VLOOKUP(E88,VIP!$A$2:$O17937,7,FALSE)</f>
        <v>Si</v>
      </c>
      <c r="I88" s="144" t="str">
        <f>VLOOKUP(E88,VIP!$A$2:$O9902,8,FALSE)</f>
        <v>Si</v>
      </c>
      <c r="J88" s="144" t="str">
        <f>VLOOKUP(E88,VIP!$A$2:$O9852,8,FALSE)</f>
        <v>Si</v>
      </c>
      <c r="K88" s="144" t="str">
        <f>VLOOKUP(E88,VIP!$A$2:$O13426,6,0)</f>
        <v>NO</v>
      </c>
      <c r="L88" s="139" t="s">
        <v>2452</v>
      </c>
      <c r="M88" s="117" t="s">
        <v>2458</v>
      </c>
      <c r="N88" s="146" t="s">
        <v>2465</v>
      </c>
      <c r="O88" s="154" t="s">
        <v>2486</v>
      </c>
      <c r="P88" s="141"/>
      <c r="Q88" s="142" t="s">
        <v>2452</v>
      </c>
    </row>
    <row r="89" spans="1:17" ht="18" x14ac:dyDescent="0.25">
      <c r="A89" s="144" t="str">
        <f>VLOOKUP(E89,'LISTADO ATM'!$A$2:$C$900,3,0)</f>
        <v>ESTE</v>
      </c>
      <c r="B89" s="129" t="s">
        <v>2702</v>
      </c>
      <c r="C89" s="145">
        <v>44317.244305555556</v>
      </c>
      <c r="D89" s="145" t="s">
        <v>2461</v>
      </c>
      <c r="E89" s="119">
        <v>673</v>
      </c>
      <c r="F89" s="154" t="str">
        <f>VLOOKUP(E89,VIP!$A$2:$O13015,2,0)</f>
        <v>DRBR673</v>
      </c>
      <c r="G89" s="144" t="str">
        <f>VLOOKUP(E89,'LISTADO ATM'!$A$2:$B$899,2,0)</f>
        <v>ATM Clínica Dr. Cruz Jiminián</v>
      </c>
      <c r="H89" s="144" t="str">
        <f>VLOOKUP(E89,VIP!$A$2:$O17936,7,FALSE)</f>
        <v>Si</v>
      </c>
      <c r="I89" s="144" t="str">
        <f>VLOOKUP(E89,VIP!$A$2:$O9901,8,FALSE)</f>
        <v>Si</v>
      </c>
      <c r="J89" s="144" t="str">
        <f>VLOOKUP(E89,VIP!$A$2:$O9851,8,FALSE)</f>
        <v>Si</v>
      </c>
      <c r="K89" s="144" t="str">
        <f>VLOOKUP(E89,VIP!$A$2:$O13425,6,0)</f>
        <v>NO</v>
      </c>
      <c r="L89" s="139" t="s">
        <v>2452</v>
      </c>
      <c r="M89" s="117" t="s">
        <v>2458</v>
      </c>
      <c r="N89" s="146" t="s">
        <v>2465</v>
      </c>
      <c r="O89" s="154" t="s">
        <v>2466</v>
      </c>
      <c r="P89" s="141"/>
      <c r="Q89" s="142" t="s">
        <v>2452</v>
      </c>
    </row>
    <row r="90" spans="1:17" ht="18" x14ac:dyDescent="0.25">
      <c r="A90" s="144" t="str">
        <f>VLOOKUP(E90,'LISTADO ATM'!$A$2:$C$900,3,0)</f>
        <v>NORTE</v>
      </c>
      <c r="B90" s="129" t="s">
        <v>2703</v>
      </c>
      <c r="C90" s="145">
        <v>44317.253668981481</v>
      </c>
      <c r="D90" s="145" t="s">
        <v>2183</v>
      </c>
      <c r="E90" s="119">
        <v>333</v>
      </c>
      <c r="F90" s="154" t="str">
        <f>VLOOKUP(E90,VIP!$A$2:$O13014,2,0)</f>
        <v>DRBR333</v>
      </c>
      <c r="G90" s="144" t="str">
        <f>VLOOKUP(E90,'LISTADO ATM'!$A$2:$B$899,2,0)</f>
        <v>ATM Oficina Turey Maimón</v>
      </c>
      <c r="H90" s="144" t="str">
        <f>VLOOKUP(E90,VIP!$A$2:$O17935,7,FALSE)</f>
        <v>Si</v>
      </c>
      <c r="I90" s="144" t="str">
        <f>VLOOKUP(E90,VIP!$A$2:$O9900,8,FALSE)</f>
        <v>Si</v>
      </c>
      <c r="J90" s="144" t="str">
        <f>VLOOKUP(E90,VIP!$A$2:$O9850,8,FALSE)</f>
        <v>Si</v>
      </c>
      <c r="K90" s="144" t="str">
        <f>VLOOKUP(E90,VIP!$A$2:$O13424,6,0)</f>
        <v>NO</v>
      </c>
      <c r="L90" s="139" t="s">
        <v>2481</v>
      </c>
      <c r="M90" s="192" t="s">
        <v>2713</v>
      </c>
      <c r="N90" s="146" t="s">
        <v>2465</v>
      </c>
      <c r="O90" s="154" t="s">
        <v>2712</v>
      </c>
      <c r="P90" s="141"/>
      <c r="Q90" s="193">
        <v>44317.452777777777</v>
      </c>
    </row>
    <row r="91" spans="1:17" ht="18" x14ac:dyDescent="0.25">
      <c r="A91" s="144" t="str">
        <f>VLOOKUP(E91,'LISTADO ATM'!$A$2:$C$900,3,0)</f>
        <v>SUR</v>
      </c>
      <c r="B91" s="129" t="s">
        <v>2704</v>
      </c>
      <c r="C91" s="145">
        <v>44317.256157407406</v>
      </c>
      <c r="D91" s="145" t="s">
        <v>2182</v>
      </c>
      <c r="E91" s="119">
        <v>873</v>
      </c>
      <c r="F91" s="154" t="str">
        <f>VLOOKUP(E91,VIP!$A$2:$O13013,2,0)</f>
        <v>DRBR873</v>
      </c>
      <c r="G91" s="144" t="str">
        <f>VLOOKUP(E91,'LISTADO ATM'!$A$2:$B$899,2,0)</f>
        <v xml:space="preserve">ATM Centro de Caja San Cristóbal II </v>
      </c>
      <c r="H91" s="144" t="str">
        <f>VLOOKUP(E91,VIP!$A$2:$O17934,7,FALSE)</f>
        <v>Si</v>
      </c>
      <c r="I91" s="144" t="str">
        <f>VLOOKUP(E91,VIP!$A$2:$O9899,8,FALSE)</f>
        <v>Si</v>
      </c>
      <c r="J91" s="144" t="str">
        <f>VLOOKUP(E91,VIP!$A$2:$O9849,8,FALSE)</f>
        <v>Si</v>
      </c>
      <c r="K91" s="144" t="str">
        <f>VLOOKUP(E91,VIP!$A$2:$O13423,6,0)</f>
        <v>SI</v>
      </c>
      <c r="L91" s="139" t="s">
        <v>2424</v>
      </c>
      <c r="M91" s="117" t="s">
        <v>2458</v>
      </c>
      <c r="N91" s="146" t="s">
        <v>2465</v>
      </c>
      <c r="O91" s="154" t="s">
        <v>2467</v>
      </c>
      <c r="P91" s="141"/>
      <c r="Q91" s="142" t="s">
        <v>2424</v>
      </c>
    </row>
    <row r="92" spans="1:17" ht="18" x14ac:dyDescent="0.25">
      <c r="A92" s="144" t="str">
        <f>VLOOKUP(E92,'LISTADO ATM'!$A$2:$C$900,3,0)</f>
        <v>SUR</v>
      </c>
      <c r="B92" s="129" t="s">
        <v>2711</v>
      </c>
      <c r="C92" s="145">
        <v>44317.294930555552</v>
      </c>
      <c r="D92" s="145" t="s">
        <v>2461</v>
      </c>
      <c r="E92" s="119">
        <v>584</v>
      </c>
      <c r="F92" s="154" t="str">
        <f>VLOOKUP(E92,VIP!$A$2:$O13012,2,0)</f>
        <v>DRBR404</v>
      </c>
      <c r="G92" s="144" t="str">
        <f>VLOOKUP(E92,'LISTADO ATM'!$A$2:$B$899,2,0)</f>
        <v xml:space="preserve">ATM Oficina San Cristóbal I </v>
      </c>
      <c r="H92" s="144" t="str">
        <f>VLOOKUP(E92,VIP!$A$2:$O17933,7,FALSE)</f>
        <v>Si</v>
      </c>
      <c r="I92" s="144" t="str">
        <f>VLOOKUP(E92,VIP!$A$2:$O9898,8,FALSE)</f>
        <v>Si</v>
      </c>
      <c r="J92" s="144" t="str">
        <f>VLOOKUP(E92,VIP!$A$2:$O9848,8,FALSE)</f>
        <v>Si</v>
      </c>
      <c r="K92" s="144" t="str">
        <f>VLOOKUP(E92,VIP!$A$2:$O13422,6,0)</f>
        <v>SI</v>
      </c>
      <c r="L92" s="139" t="s">
        <v>2421</v>
      </c>
      <c r="M92" s="117" t="s">
        <v>2458</v>
      </c>
      <c r="N92" s="146" t="s">
        <v>2465</v>
      </c>
      <c r="O92" s="154" t="s">
        <v>2466</v>
      </c>
      <c r="P92" s="141"/>
      <c r="Q92" s="142" t="s">
        <v>2421</v>
      </c>
    </row>
    <row r="93" spans="1:17" ht="18" x14ac:dyDescent="0.25">
      <c r="A93" s="144" t="str">
        <f>VLOOKUP(E93,'LISTADO ATM'!$A$2:$C$900,3,0)</f>
        <v>NORTE</v>
      </c>
      <c r="B93" s="129" t="s">
        <v>2710</v>
      </c>
      <c r="C93" s="145">
        <v>44317.305104166669</v>
      </c>
      <c r="D93" s="145" t="s">
        <v>2183</v>
      </c>
      <c r="E93" s="119">
        <v>142</v>
      </c>
      <c r="F93" s="154" t="str">
        <f>VLOOKUP(E93,VIP!$A$2:$O13011,2,0)</f>
        <v>DRBR142</v>
      </c>
      <c r="G93" s="144" t="str">
        <f>VLOOKUP(E93,'LISTADO ATM'!$A$2:$B$899,2,0)</f>
        <v xml:space="preserve">ATM Centro de Caja Galerías Bonao </v>
      </c>
      <c r="H93" s="144" t="str">
        <f>VLOOKUP(E93,VIP!$A$2:$O17932,7,FALSE)</f>
        <v>Si</v>
      </c>
      <c r="I93" s="144" t="str">
        <f>VLOOKUP(E93,VIP!$A$2:$O9897,8,FALSE)</f>
        <v>Si</v>
      </c>
      <c r="J93" s="144" t="str">
        <f>VLOOKUP(E93,VIP!$A$2:$O9847,8,FALSE)</f>
        <v>Si</v>
      </c>
      <c r="K93" s="144" t="str">
        <f>VLOOKUP(E93,VIP!$A$2:$O13421,6,0)</f>
        <v>SI</v>
      </c>
      <c r="L93" s="139" t="s">
        <v>2481</v>
      </c>
      <c r="M93" s="117" t="s">
        <v>2458</v>
      </c>
      <c r="N93" s="146" t="s">
        <v>2465</v>
      </c>
      <c r="O93" s="154" t="s">
        <v>2712</v>
      </c>
      <c r="P93" s="141"/>
      <c r="Q93" s="142" t="s">
        <v>2481</v>
      </c>
    </row>
    <row r="94" spans="1:17" ht="18" x14ac:dyDescent="0.25">
      <c r="A94" s="144" t="str">
        <f>VLOOKUP(E94,'LISTADO ATM'!$A$2:$C$900,3,0)</f>
        <v>ESTE</v>
      </c>
      <c r="B94" s="129" t="s">
        <v>2709</v>
      </c>
      <c r="C94" s="145">
        <v>44317.308703703704</v>
      </c>
      <c r="D94" s="145" t="s">
        <v>2182</v>
      </c>
      <c r="E94" s="119">
        <v>121</v>
      </c>
      <c r="F94" s="154" t="str">
        <f>VLOOKUP(E94,VIP!$A$2:$O13010,2,0)</f>
        <v>DRBR121</v>
      </c>
      <c r="G94" s="144" t="str">
        <f>VLOOKUP(E94,'LISTADO ATM'!$A$2:$B$899,2,0)</f>
        <v xml:space="preserve">ATM Oficina Bayaguana </v>
      </c>
      <c r="H94" s="144" t="str">
        <f>VLOOKUP(E94,VIP!$A$2:$O17931,7,FALSE)</f>
        <v>Si</v>
      </c>
      <c r="I94" s="144" t="str">
        <f>VLOOKUP(E94,VIP!$A$2:$O9896,8,FALSE)</f>
        <v>Si</v>
      </c>
      <c r="J94" s="144" t="str">
        <f>VLOOKUP(E94,VIP!$A$2:$O9846,8,FALSE)</f>
        <v>Si</v>
      </c>
      <c r="K94" s="144" t="str">
        <f>VLOOKUP(E94,VIP!$A$2:$O13420,6,0)</f>
        <v>SI</v>
      </c>
      <c r="L94" s="139" t="s">
        <v>2481</v>
      </c>
      <c r="M94" s="117" t="s">
        <v>2458</v>
      </c>
      <c r="N94" s="146" t="s">
        <v>2465</v>
      </c>
      <c r="O94" s="154" t="s">
        <v>2467</v>
      </c>
      <c r="P94" s="141"/>
      <c r="Q94" s="142" t="s">
        <v>2481</v>
      </c>
    </row>
    <row r="95" spans="1:17" ht="18" x14ac:dyDescent="0.25">
      <c r="A95" s="144" t="str">
        <f>VLOOKUP(E95,'LISTADO ATM'!$A$2:$C$900,3,0)</f>
        <v>DISTRITO NACIONAL</v>
      </c>
      <c r="B95" s="129" t="s">
        <v>2708</v>
      </c>
      <c r="C95" s="145">
        <v>44317.309652777774</v>
      </c>
      <c r="D95" s="145" t="s">
        <v>2182</v>
      </c>
      <c r="E95" s="119">
        <v>422</v>
      </c>
      <c r="F95" s="154" t="str">
        <f>VLOOKUP(E95,VIP!$A$2:$O13009,2,0)</f>
        <v>DRBR422</v>
      </c>
      <c r="G95" s="144" t="str">
        <f>VLOOKUP(E95,'LISTADO ATM'!$A$2:$B$899,2,0)</f>
        <v xml:space="preserve">ATM Olé Manoguayabo </v>
      </c>
      <c r="H95" s="144" t="str">
        <f>VLOOKUP(E95,VIP!$A$2:$O17930,7,FALSE)</f>
        <v>Si</v>
      </c>
      <c r="I95" s="144" t="str">
        <f>VLOOKUP(E95,VIP!$A$2:$O9895,8,FALSE)</f>
        <v>Si</v>
      </c>
      <c r="J95" s="144" t="str">
        <f>VLOOKUP(E95,VIP!$A$2:$O9845,8,FALSE)</f>
        <v>Si</v>
      </c>
      <c r="K95" s="144" t="str">
        <f>VLOOKUP(E95,VIP!$A$2:$O13419,6,0)</f>
        <v>NO</v>
      </c>
      <c r="L95" s="139" t="s">
        <v>2481</v>
      </c>
      <c r="M95" s="192" t="s">
        <v>2713</v>
      </c>
      <c r="N95" s="146" t="s">
        <v>2465</v>
      </c>
      <c r="O95" s="154" t="s">
        <v>2467</v>
      </c>
      <c r="P95" s="141"/>
      <c r="Q95" s="193">
        <v>44317.452777777777</v>
      </c>
    </row>
    <row r="96" spans="1:17" ht="18" x14ac:dyDescent="0.25">
      <c r="A96" s="144" t="str">
        <f>VLOOKUP(E96,'LISTADO ATM'!$A$2:$C$900,3,0)</f>
        <v>DISTRITO NACIONAL</v>
      </c>
      <c r="B96" s="129" t="s">
        <v>2707</v>
      </c>
      <c r="C96" s="145">
        <v>44317.326168981483</v>
      </c>
      <c r="D96" s="145" t="s">
        <v>2182</v>
      </c>
      <c r="E96" s="119">
        <v>648</v>
      </c>
      <c r="F96" s="154" t="str">
        <f>VLOOKUP(E96,VIP!$A$2:$O13008,2,0)</f>
        <v>DRBR190</v>
      </c>
      <c r="G96" s="144" t="str">
        <f>VLOOKUP(E96,'LISTADO ATM'!$A$2:$B$899,2,0)</f>
        <v xml:space="preserve">ATM Hermandad de Pensionados </v>
      </c>
      <c r="H96" s="144" t="str">
        <f>VLOOKUP(E96,VIP!$A$2:$O17929,7,FALSE)</f>
        <v>Si</v>
      </c>
      <c r="I96" s="144" t="str">
        <f>VLOOKUP(E96,VIP!$A$2:$O9894,8,FALSE)</f>
        <v>No</v>
      </c>
      <c r="J96" s="144" t="str">
        <f>VLOOKUP(E96,VIP!$A$2:$O9844,8,FALSE)</f>
        <v>No</v>
      </c>
      <c r="K96" s="144" t="str">
        <f>VLOOKUP(E96,VIP!$A$2:$O13418,6,0)</f>
        <v>NO</v>
      </c>
      <c r="L96" s="139" t="s">
        <v>2247</v>
      </c>
      <c r="M96" s="117" t="s">
        <v>2458</v>
      </c>
      <c r="N96" s="146" t="s">
        <v>2465</v>
      </c>
      <c r="O96" s="154" t="s">
        <v>2467</v>
      </c>
      <c r="P96" s="141"/>
      <c r="Q96" s="142" t="s">
        <v>2247</v>
      </c>
    </row>
    <row r="97" spans="1:17" ht="18" x14ac:dyDescent="0.25">
      <c r="A97" s="144" t="str">
        <f>VLOOKUP(E97,'LISTADO ATM'!$A$2:$C$900,3,0)</f>
        <v>DISTRITO NACIONAL</v>
      </c>
      <c r="B97" s="129" t="s">
        <v>2729</v>
      </c>
      <c r="C97" s="145">
        <v>44317.371377314812</v>
      </c>
      <c r="D97" s="145" t="s">
        <v>2182</v>
      </c>
      <c r="E97" s="119">
        <v>955</v>
      </c>
      <c r="F97" s="154" t="str">
        <f>VLOOKUP(E97,VIP!$A$2:$O13025,2,0)</f>
        <v>DRBR955</v>
      </c>
      <c r="G97" s="144" t="str">
        <f>VLOOKUP(E97,'LISTADO ATM'!$A$2:$B$899,2,0)</f>
        <v xml:space="preserve">ATM Oficina Americana Independencia II </v>
      </c>
      <c r="H97" s="144" t="str">
        <f>VLOOKUP(E97,VIP!$A$2:$O17946,7,FALSE)</f>
        <v>Si</v>
      </c>
      <c r="I97" s="144" t="str">
        <f>VLOOKUP(E97,VIP!$A$2:$O9911,8,FALSE)</f>
        <v>Si</v>
      </c>
      <c r="J97" s="144" t="str">
        <f>VLOOKUP(E97,VIP!$A$2:$O9861,8,FALSE)</f>
        <v>Si</v>
      </c>
      <c r="K97" s="144" t="str">
        <f>VLOOKUP(E97,VIP!$A$2:$O13435,6,0)</f>
        <v>NO</v>
      </c>
      <c r="L97" s="139" t="s">
        <v>2481</v>
      </c>
      <c r="M97" s="192" t="s">
        <v>2713</v>
      </c>
      <c r="N97" s="146" t="s">
        <v>2465</v>
      </c>
      <c r="O97" s="154" t="s">
        <v>2467</v>
      </c>
      <c r="P97" s="141"/>
      <c r="Q97" s="193">
        <v>44317.456944444442</v>
      </c>
    </row>
    <row r="98" spans="1:17" ht="18" x14ac:dyDescent="0.25">
      <c r="A98" s="144" t="str">
        <f>VLOOKUP(E98,'LISTADO ATM'!$A$2:$C$900,3,0)</f>
        <v>NORTE</v>
      </c>
      <c r="B98" s="129" t="s">
        <v>2728</v>
      </c>
      <c r="C98" s="145">
        <v>44317.3830787037</v>
      </c>
      <c r="D98" s="145" t="s">
        <v>2485</v>
      </c>
      <c r="E98" s="119">
        <v>8</v>
      </c>
      <c r="F98" s="154" t="str">
        <f>VLOOKUP(E98,VIP!$A$2:$O13024,2,0)</f>
        <v>DRBR008</v>
      </c>
      <c r="G98" s="144" t="str">
        <f>VLOOKUP(E98,'LISTADO ATM'!$A$2:$B$899,2,0)</f>
        <v>ATM Autoservicio Yaque</v>
      </c>
      <c r="H98" s="144" t="str">
        <f>VLOOKUP(E98,VIP!$A$2:$O17945,7,FALSE)</f>
        <v>Si</v>
      </c>
      <c r="I98" s="144" t="str">
        <f>VLOOKUP(E98,VIP!$A$2:$O9910,8,FALSE)</f>
        <v>Si</v>
      </c>
      <c r="J98" s="144" t="str">
        <f>VLOOKUP(E98,VIP!$A$2:$O9860,8,FALSE)</f>
        <v>Si</v>
      </c>
      <c r="K98" s="144" t="str">
        <f>VLOOKUP(E98,VIP!$A$2:$O13434,6,0)</f>
        <v>NO</v>
      </c>
      <c r="L98" s="139" t="s">
        <v>2732</v>
      </c>
      <c r="M98" s="117" t="s">
        <v>2458</v>
      </c>
      <c r="N98" s="146" t="s">
        <v>2465</v>
      </c>
      <c r="O98" s="154" t="s">
        <v>2486</v>
      </c>
      <c r="P98" s="141"/>
      <c r="Q98" s="142" t="s">
        <v>2733</v>
      </c>
    </row>
    <row r="99" spans="1:17" ht="18" x14ac:dyDescent="0.25">
      <c r="A99" s="144" t="str">
        <f>VLOOKUP(E99,'LISTADO ATM'!$A$2:$C$900,3,0)</f>
        <v>NORTE</v>
      </c>
      <c r="B99" s="129" t="s">
        <v>2727</v>
      </c>
      <c r="C99" s="145">
        <v>44317.389791666668</v>
      </c>
      <c r="D99" s="145" t="s">
        <v>2183</v>
      </c>
      <c r="E99" s="119">
        <v>747</v>
      </c>
      <c r="F99" s="154" t="str">
        <f>VLOOKUP(E99,VIP!$A$2:$O13023,2,0)</f>
        <v>DRBR200</v>
      </c>
      <c r="G99" s="144" t="str">
        <f>VLOOKUP(E99,'LISTADO ATM'!$A$2:$B$899,2,0)</f>
        <v xml:space="preserve">ATM Club BR (Santiago) </v>
      </c>
      <c r="H99" s="144" t="str">
        <f>VLOOKUP(E99,VIP!$A$2:$O17944,7,FALSE)</f>
        <v>Si</v>
      </c>
      <c r="I99" s="144" t="str">
        <f>VLOOKUP(E99,VIP!$A$2:$O9909,8,FALSE)</f>
        <v>Si</v>
      </c>
      <c r="J99" s="144" t="str">
        <f>VLOOKUP(E99,VIP!$A$2:$O9859,8,FALSE)</f>
        <v>Si</v>
      </c>
      <c r="K99" s="144" t="str">
        <f>VLOOKUP(E99,VIP!$A$2:$O13433,6,0)</f>
        <v>SI</v>
      </c>
      <c r="L99" s="139" t="s">
        <v>2705</v>
      </c>
      <c r="M99" s="117" t="s">
        <v>2458</v>
      </c>
      <c r="N99" s="146" t="s">
        <v>2465</v>
      </c>
      <c r="O99" s="154" t="s">
        <v>2494</v>
      </c>
      <c r="P99" s="141"/>
      <c r="Q99" s="142" t="s">
        <v>2705</v>
      </c>
    </row>
    <row r="100" spans="1:17" ht="18" x14ac:dyDescent="0.25">
      <c r="A100" s="144" t="str">
        <f>VLOOKUP(E100,'LISTADO ATM'!$A$2:$C$900,3,0)</f>
        <v>DISTRITO NACIONAL</v>
      </c>
      <c r="B100" s="129" t="s">
        <v>2726</v>
      </c>
      <c r="C100" s="145">
        <v>44317.390787037039</v>
      </c>
      <c r="D100" s="145" t="s">
        <v>2182</v>
      </c>
      <c r="E100" s="119">
        <v>225</v>
      </c>
      <c r="F100" s="154" t="str">
        <f>VLOOKUP(E100,VIP!$A$2:$O13022,2,0)</f>
        <v>DRBR225</v>
      </c>
      <c r="G100" s="144" t="str">
        <f>VLOOKUP(E100,'LISTADO ATM'!$A$2:$B$899,2,0)</f>
        <v xml:space="preserve">ATM S/M Nacional Arroyo Hondo </v>
      </c>
      <c r="H100" s="144" t="str">
        <f>VLOOKUP(E100,VIP!$A$2:$O17943,7,FALSE)</f>
        <v>Si</v>
      </c>
      <c r="I100" s="144" t="str">
        <f>VLOOKUP(E100,VIP!$A$2:$O9908,8,FALSE)</f>
        <v>Si</v>
      </c>
      <c r="J100" s="144" t="str">
        <f>VLOOKUP(E100,VIP!$A$2:$O9858,8,FALSE)</f>
        <v>Si</v>
      </c>
      <c r="K100" s="144" t="str">
        <f>VLOOKUP(E100,VIP!$A$2:$O13432,6,0)</f>
        <v>NO</v>
      </c>
      <c r="L100" s="139" t="s">
        <v>2221</v>
      </c>
      <c r="M100" s="117" t="s">
        <v>2458</v>
      </c>
      <c r="N100" s="146" t="s">
        <v>2465</v>
      </c>
      <c r="O100" s="154" t="s">
        <v>2467</v>
      </c>
      <c r="P100" s="141"/>
      <c r="Q100" s="142" t="s">
        <v>2221</v>
      </c>
    </row>
    <row r="101" spans="1:17" ht="18" x14ac:dyDescent="0.25">
      <c r="A101" s="144" t="str">
        <f>VLOOKUP(E101,'LISTADO ATM'!$A$2:$C$900,3,0)</f>
        <v>NORTE</v>
      </c>
      <c r="B101" s="129" t="s">
        <v>2725</v>
      </c>
      <c r="C101" s="145">
        <v>44317.403923611113</v>
      </c>
      <c r="D101" s="145" t="s">
        <v>2183</v>
      </c>
      <c r="E101" s="119">
        <v>501</v>
      </c>
      <c r="F101" s="154" t="str">
        <f>VLOOKUP(E101,VIP!$A$2:$O13021,2,0)</f>
        <v>DRBR501</v>
      </c>
      <c r="G101" s="144" t="str">
        <f>VLOOKUP(E101,'LISTADO ATM'!$A$2:$B$899,2,0)</f>
        <v xml:space="preserve">ATM UNP La Canela </v>
      </c>
      <c r="H101" s="144" t="str">
        <f>VLOOKUP(E101,VIP!$A$2:$O17942,7,FALSE)</f>
        <v>Si</v>
      </c>
      <c r="I101" s="144" t="str">
        <f>VLOOKUP(E101,VIP!$A$2:$O9907,8,FALSE)</f>
        <v>Si</v>
      </c>
      <c r="J101" s="144" t="str">
        <f>VLOOKUP(E101,VIP!$A$2:$O9857,8,FALSE)</f>
        <v>Si</v>
      </c>
      <c r="K101" s="144" t="str">
        <f>VLOOKUP(E101,VIP!$A$2:$O13431,6,0)</f>
        <v>NO</v>
      </c>
      <c r="L101" s="139" t="s">
        <v>2481</v>
      </c>
      <c r="M101" s="117" t="s">
        <v>2458</v>
      </c>
      <c r="N101" s="146" t="s">
        <v>2465</v>
      </c>
      <c r="O101" s="154" t="s">
        <v>2494</v>
      </c>
      <c r="P101" s="141"/>
      <c r="Q101" s="142" t="s">
        <v>2481</v>
      </c>
    </row>
    <row r="102" spans="1:17" ht="18" x14ac:dyDescent="0.25">
      <c r="A102" s="144" t="str">
        <f>VLOOKUP(E102,'LISTADO ATM'!$A$2:$C$900,3,0)</f>
        <v>DISTRITO NACIONAL</v>
      </c>
      <c r="B102" s="129" t="s">
        <v>2724</v>
      </c>
      <c r="C102" s="145">
        <v>44317.40520833333</v>
      </c>
      <c r="D102" s="145" t="s">
        <v>2182</v>
      </c>
      <c r="E102" s="119">
        <v>557</v>
      </c>
      <c r="F102" s="154" t="str">
        <f>VLOOKUP(E102,VIP!$A$2:$O13020,2,0)</f>
        <v>DRBR022</v>
      </c>
      <c r="G102" s="144" t="str">
        <f>VLOOKUP(E102,'LISTADO ATM'!$A$2:$B$899,2,0)</f>
        <v xml:space="preserve">ATM Multicentro La Sirena Ave. Mella </v>
      </c>
      <c r="H102" s="144" t="str">
        <f>VLOOKUP(E102,VIP!$A$2:$O17941,7,FALSE)</f>
        <v>Si</v>
      </c>
      <c r="I102" s="144" t="str">
        <f>VLOOKUP(E102,VIP!$A$2:$O9906,8,FALSE)</f>
        <v>Si</v>
      </c>
      <c r="J102" s="144" t="str">
        <f>VLOOKUP(E102,VIP!$A$2:$O9856,8,FALSE)</f>
        <v>Si</v>
      </c>
      <c r="K102" s="144" t="str">
        <f>VLOOKUP(E102,VIP!$A$2:$O13430,6,0)</f>
        <v>SI</v>
      </c>
      <c r="L102" s="139" t="s">
        <v>2247</v>
      </c>
      <c r="M102" s="192" t="s">
        <v>2713</v>
      </c>
      <c r="N102" s="146" t="s">
        <v>2465</v>
      </c>
      <c r="O102" s="154" t="s">
        <v>2467</v>
      </c>
      <c r="P102" s="141"/>
      <c r="Q102" s="193">
        <v>44317.460416666669</v>
      </c>
    </row>
    <row r="103" spans="1:17" ht="18" x14ac:dyDescent="0.25">
      <c r="A103" s="144" t="str">
        <f>VLOOKUP(E103,'LISTADO ATM'!$A$2:$C$900,3,0)</f>
        <v>NORTE</v>
      </c>
      <c r="B103" s="129" t="s">
        <v>2723</v>
      </c>
      <c r="C103" s="145">
        <v>44317.409120370372</v>
      </c>
      <c r="D103" s="145" t="s">
        <v>2183</v>
      </c>
      <c r="E103" s="119">
        <v>64</v>
      </c>
      <c r="F103" s="154" t="str">
        <f>VLOOKUP(E103,VIP!$A$2:$O13019,2,0)</f>
        <v>DRBR064</v>
      </c>
      <c r="G103" s="144" t="str">
        <f>VLOOKUP(E103,'LISTADO ATM'!$A$2:$B$899,2,0)</f>
        <v xml:space="preserve">ATM COOPALINA (Cotuí) </v>
      </c>
      <c r="H103" s="144" t="str">
        <f>VLOOKUP(E103,VIP!$A$2:$O17940,7,FALSE)</f>
        <v>Si</v>
      </c>
      <c r="I103" s="144" t="str">
        <f>VLOOKUP(E103,VIP!$A$2:$O9905,8,FALSE)</f>
        <v>Si</v>
      </c>
      <c r="J103" s="144" t="str">
        <f>VLOOKUP(E103,VIP!$A$2:$O9855,8,FALSE)</f>
        <v>Si</v>
      </c>
      <c r="K103" s="144" t="str">
        <f>VLOOKUP(E103,VIP!$A$2:$O13429,6,0)</f>
        <v>NO</v>
      </c>
      <c r="L103" s="139" t="s">
        <v>2247</v>
      </c>
      <c r="M103" s="117" t="s">
        <v>2458</v>
      </c>
      <c r="N103" s="146" t="s">
        <v>2465</v>
      </c>
      <c r="O103" s="154" t="s">
        <v>2494</v>
      </c>
      <c r="P103" s="141"/>
      <c r="Q103" s="142" t="s">
        <v>2247</v>
      </c>
    </row>
    <row r="104" spans="1:17" ht="18" x14ac:dyDescent="0.25">
      <c r="A104" s="144" t="str">
        <f>VLOOKUP(E104,'LISTADO ATM'!$A$2:$C$900,3,0)</f>
        <v>SUR</v>
      </c>
      <c r="B104" s="129" t="s">
        <v>2722</v>
      </c>
      <c r="C104" s="145">
        <v>44317.40996527778</v>
      </c>
      <c r="D104" s="145" t="s">
        <v>2182</v>
      </c>
      <c r="E104" s="119">
        <v>101</v>
      </c>
      <c r="F104" s="154" t="str">
        <f>VLOOKUP(E104,VIP!$A$2:$O13018,2,0)</f>
        <v>DRBR101</v>
      </c>
      <c r="G104" s="144" t="str">
        <f>VLOOKUP(E104,'LISTADO ATM'!$A$2:$B$899,2,0)</f>
        <v xml:space="preserve">ATM Oficina San Juan de la Maguana I </v>
      </c>
      <c r="H104" s="144" t="str">
        <f>VLOOKUP(E104,VIP!$A$2:$O17939,7,FALSE)</f>
        <v>Si</v>
      </c>
      <c r="I104" s="144" t="str">
        <f>VLOOKUP(E104,VIP!$A$2:$O9904,8,FALSE)</f>
        <v>Si</v>
      </c>
      <c r="J104" s="144" t="str">
        <f>VLOOKUP(E104,VIP!$A$2:$O9854,8,FALSE)</f>
        <v>Si</v>
      </c>
      <c r="K104" s="144" t="str">
        <f>VLOOKUP(E104,VIP!$A$2:$O13428,6,0)</f>
        <v>SI</v>
      </c>
      <c r="L104" s="139" t="s">
        <v>2481</v>
      </c>
      <c r="M104" s="117" t="s">
        <v>2458</v>
      </c>
      <c r="N104" s="146" t="s">
        <v>2465</v>
      </c>
      <c r="O104" s="154" t="s">
        <v>2467</v>
      </c>
      <c r="P104" s="141"/>
      <c r="Q104" s="142" t="s">
        <v>2481</v>
      </c>
    </row>
    <row r="105" spans="1:17" ht="18" x14ac:dyDescent="0.25">
      <c r="A105" s="144" t="str">
        <f>VLOOKUP(E105,'LISTADO ATM'!$A$2:$C$900,3,0)</f>
        <v>DISTRITO NACIONAL</v>
      </c>
      <c r="B105" s="129" t="s">
        <v>2721</v>
      </c>
      <c r="C105" s="145">
        <v>44317.411400462966</v>
      </c>
      <c r="D105" s="145" t="s">
        <v>2182</v>
      </c>
      <c r="E105" s="119">
        <v>719</v>
      </c>
      <c r="F105" s="154" t="str">
        <f>VLOOKUP(E105,VIP!$A$2:$O13017,2,0)</f>
        <v>DRBR419</v>
      </c>
      <c r="G105" s="144" t="str">
        <f>VLOOKUP(E105,'LISTADO ATM'!$A$2:$B$899,2,0)</f>
        <v xml:space="preserve">ATM Ayuntamiento Municipal San Luís </v>
      </c>
      <c r="H105" s="144" t="str">
        <f>VLOOKUP(E105,VIP!$A$2:$O17938,7,FALSE)</f>
        <v>Si</v>
      </c>
      <c r="I105" s="144" t="str">
        <f>VLOOKUP(E105,VIP!$A$2:$O9903,8,FALSE)</f>
        <v>Si</v>
      </c>
      <c r="J105" s="144" t="str">
        <f>VLOOKUP(E105,VIP!$A$2:$O9853,8,FALSE)</f>
        <v>Si</v>
      </c>
      <c r="K105" s="144" t="str">
        <f>VLOOKUP(E105,VIP!$A$2:$O13427,6,0)</f>
        <v>NO</v>
      </c>
      <c r="L105" s="139" t="s">
        <v>2247</v>
      </c>
      <c r="M105" s="117" t="s">
        <v>2458</v>
      </c>
      <c r="N105" s="146" t="s">
        <v>2465</v>
      </c>
      <c r="O105" s="154" t="s">
        <v>2467</v>
      </c>
      <c r="P105" s="141"/>
      <c r="Q105" s="142" t="s">
        <v>2247</v>
      </c>
    </row>
    <row r="106" spans="1:17" ht="18" x14ac:dyDescent="0.25">
      <c r="A106" s="144" t="str">
        <f>VLOOKUP(E106,'LISTADO ATM'!$A$2:$C$900,3,0)</f>
        <v>DISTRITO NACIONAL</v>
      </c>
      <c r="B106" s="129" t="s">
        <v>2720</v>
      </c>
      <c r="C106" s="145">
        <v>44317.416956018518</v>
      </c>
      <c r="D106" s="145" t="s">
        <v>2183</v>
      </c>
      <c r="E106" s="119">
        <v>459</v>
      </c>
      <c r="F106" s="154" t="str">
        <f>VLOOKUP(E106,VIP!$A$2:$O13016,2,0)</f>
        <v>DRBR459</v>
      </c>
      <c r="G106" s="144" t="str">
        <f>VLOOKUP(E106,'LISTADO ATM'!$A$2:$B$899,2,0)</f>
        <v>ATM Estación Jima Bonao</v>
      </c>
      <c r="H106" s="144" t="str">
        <f>VLOOKUP(E106,VIP!$A$2:$O17937,7,FALSE)</f>
        <v>Si</v>
      </c>
      <c r="I106" s="144" t="str">
        <f>VLOOKUP(E106,VIP!$A$2:$O9902,8,FALSE)</f>
        <v>Si</v>
      </c>
      <c r="J106" s="144" t="str">
        <f>VLOOKUP(E106,VIP!$A$2:$O9852,8,FALSE)</f>
        <v>Si</v>
      </c>
      <c r="K106" s="144" t="str">
        <f>VLOOKUP(E106,VIP!$A$2:$O13426,6,0)</f>
        <v>NO</v>
      </c>
      <c r="L106" s="139" t="s">
        <v>2481</v>
      </c>
      <c r="M106" s="117" t="s">
        <v>2458</v>
      </c>
      <c r="N106" s="146" t="s">
        <v>2465</v>
      </c>
      <c r="O106" s="154" t="s">
        <v>2494</v>
      </c>
      <c r="P106" s="141"/>
      <c r="Q106" s="142" t="s">
        <v>2481</v>
      </c>
    </row>
    <row r="107" spans="1:17" ht="18" x14ac:dyDescent="0.25">
      <c r="A107" s="144" t="str">
        <f>VLOOKUP(E107,'LISTADO ATM'!$A$2:$C$900,3,0)</f>
        <v>NORTE</v>
      </c>
      <c r="B107" s="129" t="s">
        <v>2719</v>
      </c>
      <c r="C107" s="145">
        <v>44317.426701388889</v>
      </c>
      <c r="D107" s="145" t="s">
        <v>2584</v>
      </c>
      <c r="E107" s="119">
        <v>88</v>
      </c>
      <c r="F107" s="154" t="str">
        <f>VLOOKUP(E107,VIP!$A$2:$O13015,2,0)</f>
        <v>DRBR088</v>
      </c>
      <c r="G107" s="144" t="str">
        <f>VLOOKUP(E107,'LISTADO ATM'!$A$2:$B$899,2,0)</f>
        <v xml:space="preserve">ATM S/M La Fuente (Santiago) </v>
      </c>
      <c r="H107" s="144" t="str">
        <f>VLOOKUP(E107,VIP!$A$2:$O17936,7,FALSE)</f>
        <v>Si</v>
      </c>
      <c r="I107" s="144" t="str">
        <f>VLOOKUP(E107,VIP!$A$2:$O9901,8,FALSE)</f>
        <v>Si</v>
      </c>
      <c r="J107" s="144" t="str">
        <f>VLOOKUP(E107,VIP!$A$2:$O9851,8,FALSE)</f>
        <v>Si</v>
      </c>
      <c r="K107" s="144" t="str">
        <f>VLOOKUP(E107,VIP!$A$2:$O13425,6,0)</f>
        <v>NO</v>
      </c>
      <c r="L107" s="139" t="s">
        <v>2421</v>
      </c>
      <c r="M107" s="117" t="s">
        <v>2458</v>
      </c>
      <c r="N107" s="146" t="s">
        <v>2465</v>
      </c>
      <c r="O107" s="154" t="s">
        <v>2588</v>
      </c>
      <c r="P107" s="141"/>
      <c r="Q107" s="142" t="s">
        <v>2421</v>
      </c>
    </row>
    <row r="108" spans="1:17" ht="18" x14ac:dyDescent="0.25">
      <c r="A108" s="144" t="str">
        <f>VLOOKUP(E108,'LISTADO ATM'!$A$2:$C$900,3,0)</f>
        <v>DISTRITO NACIONAL</v>
      </c>
      <c r="B108" s="129" t="s">
        <v>2718</v>
      </c>
      <c r="C108" s="145">
        <v>44317.427384259259</v>
      </c>
      <c r="D108" s="145" t="s">
        <v>2461</v>
      </c>
      <c r="E108" s="119">
        <v>443</v>
      </c>
      <c r="F108" s="154" t="str">
        <f>VLOOKUP(E108,VIP!$A$2:$O13014,2,0)</f>
        <v>DRBR443</v>
      </c>
      <c r="G108" s="144" t="str">
        <f>VLOOKUP(E108,'LISTADO ATM'!$A$2:$B$899,2,0)</f>
        <v xml:space="preserve">ATM Edificio San Rafael </v>
      </c>
      <c r="H108" s="144" t="str">
        <f>VLOOKUP(E108,VIP!$A$2:$O17935,7,FALSE)</f>
        <v>Si</v>
      </c>
      <c r="I108" s="144" t="str">
        <f>VLOOKUP(E108,VIP!$A$2:$O9900,8,FALSE)</f>
        <v>Si</v>
      </c>
      <c r="J108" s="144" t="str">
        <f>VLOOKUP(E108,VIP!$A$2:$O9850,8,FALSE)</f>
        <v>Si</v>
      </c>
      <c r="K108" s="144" t="str">
        <f>VLOOKUP(E108,VIP!$A$2:$O13424,6,0)</f>
        <v>NO</v>
      </c>
      <c r="L108" s="139" t="s">
        <v>2452</v>
      </c>
      <c r="M108" s="117" t="s">
        <v>2458</v>
      </c>
      <c r="N108" s="146" t="s">
        <v>2465</v>
      </c>
      <c r="O108" s="154" t="s">
        <v>2466</v>
      </c>
      <c r="P108" s="141"/>
      <c r="Q108" s="142" t="s">
        <v>2452</v>
      </c>
    </row>
    <row r="109" spans="1:17" ht="18" x14ac:dyDescent="0.25">
      <c r="A109" s="144" t="str">
        <f>VLOOKUP(E109,'LISTADO ATM'!$A$2:$C$900,3,0)</f>
        <v>DISTRITO NACIONAL</v>
      </c>
      <c r="B109" s="129" t="s">
        <v>2743</v>
      </c>
      <c r="C109" s="145">
        <v>44317.429976851854</v>
      </c>
      <c r="D109" s="145" t="s">
        <v>2485</v>
      </c>
      <c r="E109" s="119">
        <v>930</v>
      </c>
      <c r="F109" s="154" t="str">
        <f>VLOOKUP(E109,VIP!$A$2:$O13034,2,0)</f>
        <v>DRBR930</v>
      </c>
      <c r="G109" s="144" t="str">
        <f>VLOOKUP(E109,'LISTADO ATM'!$A$2:$B$899,2,0)</f>
        <v>ATM Oficina Plaza Spring Center</v>
      </c>
      <c r="H109" s="144" t="str">
        <f>VLOOKUP(E109,VIP!$A$2:$O17955,7,FALSE)</f>
        <v>Si</v>
      </c>
      <c r="I109" s="144" t="str">
        <f>VLOOKUP(E109,VIP!$A$2:$O9920,8,FALSE)</f>
        <v>Si</v>
      </c>
      <c r="J109" s="144" t="str">
        <f>VLOOKUP(E109,VIP!$A$2:$O9870,8,FALSE)</f>
        <v>Si</v>
      </c>
      <c r="K109" s="144" t="str">
        <f>VLOOKUP(E109,VIP!$A$2:$O13444,6,0)</f>
        <v>NO</v>
      </c>
      <c r="L109" s="139" t="s">
        <v>2470</v>
      </c>
      <c r="M109" s="192" t="s">
        <v>2713</v>
      </c>
      <c r="N109" s="146" t="s">
        <v>2745</v>
      </c>
      <c r="O109" s="154" t="s">
        <v>2746</v>
      </c>
      <c r="P109" s="141" t="s">
        <v>2748</v>
      </c>
      <c r="Q109" s="194" t="s">
        <v>2470</v>
      </c>
    </row>
    <row r="110" spans="1:17" ht="18" x14ac:dyDescent="0.25">
      <c r="A110" s="144" t="str">
        <f>VLOOKUP(E110,'LISTADO ATM'!$A$2:$C$900,3,0)</f>
        <v>NORTE</v>
      </c>
      <c r="B110" s="129" t="s">
        <v>2742</v>
      </c>
      <c r="C110" s="145">
        <v>44317.430393518516</v>
      </c>
      <c r="D110" s="145" t="s">
        <v>2485</v>
      </c>
      <c r="E110" s="119">
        <v>497</v>
      </c>
      <c r="F110" s="154" t="str">
        <f>VLOOKUP(E110,VIP!$A$2:$O13033,2,0)</f>
        <v>DRBR497</v>
      </c>
      <c r="G110" s="144" t="str">
        <f>VLOOKUP(E110,'LISTADO ATM'!$A$2:$B$899,2,0)</f>
        <v xml:space="preserve">ATM Oficina El Portal II (Santiago) </v>
      </c>
      <c r="H110" s="144" t="str">
        <f>VLOOKUP(E110,VIP!$A$2:$O17954,7,FALSE)</f>
        <v>Si</v>
      </c>
      <c r="I110" s="144" t="str">
        <f>VLOOKUP(E110,VIP!$A$2:$O9919,8,FALSE)</f>
        <v>Si</v>
      </c>
      <c r="J110" s="144" t="str">
        <f>VLOOKUP(E110,VIP!$A$2:$O9869,8,FALSE)</f>
        <v>Si</v>
      </c>
      <c r="K110" s="144" t="str">
        <f>VLOOKUP(E110,VIP!$A$2:$O13443,6,0)</f>
        <v>SI</v>
      </c>
      <c r="L110" s="139" t="s">
        <v>2470</v>
      </c>
      <c r="M110" s="192" t="s">
        <v>2713</v>
      </c>
      <c r="N110" s="146" t="s">
        <v>2745</v>
      </c>
      <c r="O110" s="154" t="s">
        <v>2746</v>
      </c>
      <c r="P110" s="141" t="s">
        <v>2748</v>
      </c>
      <c r="Q110" s="194" t="s">
        <v>2470</v>
      </c>
    </row>
    <row r="111" spans="1:17" ht="18" x14ac:dyDescent="0.25">
      <c r="A111" s="144" t="str">
        <f>VLOOKUP(E111,'LISTADO ATM'!$A$2:$C$900,3,0)</f>
        <v>NORTE</v>
      </c>
      <c r="B111" s="129" t="s">
        <v>2741</v>
      </c>
      <c r="C111" s="145">
        <v>44317.430995370371</v>
      </c>
      <c r="D111" s="145" t="s">
        <v>2485</v>
      </c>
      <c r="E111" s="119">
        <v>181</v>
      </c>
      <c r="F111" s="154" t="str">
        <f>VLOOKUP(E111,VIP!$A$2:$O13032,2,0)</f>
        <v>DRBR181</v>
      </c>
      <c r="G111" s="144" t="str">
        <f>VLOOKUP(E111,'LISTADO ATM'!$A$2:$B$899,2,0)</f>
        <v xml:space="preserve">ATM Oficina Sabaneta </v>
      </c>
      <c r="H111" s="144" t="str">
        <f>VLOOKUP(E111,VIP!$A$2:$O17953,7,FALSE)</f>
        <v>Si</v>
      </c>
      <c r="I111" s="144" t="str">
        <f>VLOOKUP(E111,VIP!$A$2:$O9918,8,FALSE)</f>
        <v>Si</v>
      </c>
      <c r="J111" s="144" t="str">
        <f>VLOOKUP(E111,VIP!$A$2:$O9868,8,FALSE)</f>
        <v>Si</v>
      </c>
      <c r="K111" s="144" t="str">
        <f>VLOOKUP(E111,VIP!$A$2:$O13442,6,0)</f>
        <v>SI</v>
      </c>
      <c r="L111" s="139" t="s">
        <v>2470</v>
      </c>
      <c r="M111" s="192" t="s">
        <v>2713</v>
      </c>
      <c r="N111" s="146" t="s">
        <v>2745</v>
      </c>
      <c r="O111" s="154" t="s">
        <v>2746</v>
      </c>
      <c r="P111" s="141" t="s">
        <v>2748</v>
      </c>
      <c r="Q111" s="194" t="s">
        <v>2470</v>
      </c>
    </row>
    <row r="112" spans="1:17" ht="18" x14ac:dyDescent="0.25">
      <c r="A112" s="144" t="str">
        <f>VLOOKUP(E112,'LISTADO ATM'!$A$2:$C$900,3,0)</f>
        <v>SUR</v>
      </c>
      <c r="B112" s="129" t="s">
        <v>2740</v>
      </c>
      <c r="C112" s="145">
        <v>44317.431527777779</v>
      </c>
      <c r="D112" s="145" t="s">
        <v>2485</v>
      </c>
      <c r="E112" s="119">
        <v>537</v>
      </c>
      <c r="F112" s="154" t="str">
        <f>VLOOKUP(E112,VIP!$A$2:$O13031,2,0)</f>
        <v>DRBR537</v>
      </c>
      <c r="G112" s="144" t="str">
        <f>VLOOKUP(E112,'LISTADO ATM'!$A$2:$B$899,2,0)</f>
        <v xml:space="preserve">ATM Estación Texaco Enriquillo (Barahona) </v>
      </c>
      <c r="H112" s="144" t="str">
        <f>VLOOKUP(E112,VIP!$A$2:$O17952,7,FALSE)</f>
        <v>Si</v>
      </c>
      <c r="I112" s="144" t="str">
        <f>VLOOKUP(E112,VIP!$A$2:$O9917,8,FALSE)</f>
        <v>Si</v>
      </c>
      <c r="J112" s="144" t="str">
        <f>VLOOKUP(E112,VIP!$A$2:$O9867,8,FALSE)</f>
        <v>Si</v>
      </c>
      <c r="K112" s="144" t="str">
        <f>VLOOKUP(E112,VIP!$A$2:$O13441,6,0)</f>
        <v>NO</v>
      </c>
      <c r="L112" s="139" t="s">
        <v>2470</v>
      </c>
      <c r="M112" s="192" t="s">
        <v>2713</v>
      </c>
      <c r="N112" s="146" t="s">
        <v>2745</v>
      </c>
      <c r="O112" s="154" t="s">
        <v>2746</v>
      </c>
      <c r="P112" s="141" t="s">
        <v>2748</v>
      </c>
      <c r="Q112" s="194" t="s">
        <v>2470</v>
      </c>
    </row>
    <row r="113" spans="1:17" ht="18" x14ac:dyDescent="0.25">
      <c r="A113" s="144" t="str">
        <f>VLOOKUP(E113,'LISTADO ATM'!$A$2:$C$900,3,0)</f>
        <v>NORTE</v>
      </c>
      <c r="B113" s="129" t="s">
        <v>2739</v>
      </c>
      <c r="C113" s="145">
        <v>44317.432199074072</v>
      </c>
      <c r="D113" s="145" t="s">
        <v>2485</v>
      </c>
      <c r="E113" s="119">
        <v>4</v>
      </c>
      <c r="F113" s="154" t="str">
        <f>VLOOKUP(E113,VIP!$A$2:$O13030,2,0)</f>
        <v>DRBR004</v>
      </c>
      <c r="G113" s="144" t="str">
        <f>VLOOKUP(E113,'LISTADO ATM'!$A$2:$B$899,2,0)</f>
        <v>ATM Avenida Rivas</v>
      </c>
      <c r="H113" s="144" t="str">
        <f>VLOOKUP(E113,VIP!$A$2:$O17951,7,FALSE)</f>
        <v>Si</v>
      </c>
      <c r="I113" s="144" t="str">
        <f>VLOOKUP(E113,VIP!$A$2:$O9916,8,FALSE)</f>
        <v>Si</v>
      </c>
      <c r="J113" s="144" t="str">
        <f>VLOOKUP(E113,VIP!$A$2:$O9866,8,FALSE)</f>
        <v>Si</v>
      </c>
      <c r="K113" s="144" t="str">
        <f>VLOOKUP(E113,VIP!$A$2:$O13440,6,0)</f>
        <v>NO</v>
      </c>
      <c r="L113" s="139" t="s">
        <v>2470</v>
      </c>
      <c r="M113" s="192" t="s">
        <v>2713</v>
      </c>
      <c r="N113" s="146" t="s">
        <v>2745</v>
      </c>
      <c r="O113" s="154" t="s">
        <v>2746</v>
      </c>
      <c r="P113" s="141" t="s">
        <v>2748</v>
      </c>
      <c r="Q113" s="194" t="s">
        <v>2470</v>
      </c>
    </row>
    <row r="114" spans="1:17" ht="18" x14ac:dyDescent="0.25">
      <c r="A114" s="144" t="str">
        <f>VLOOKUP(E114,'LISTADO ATM'!$A$2:$C$900,3,0)</f>
        <v>NORTE</v>
      </c>
      <c r="B114" s="129" t="s">
        <v>2738</v>
      </c>
      <c r="C114" s="145">
        <v>44317.43277777778</v>
      </c>
      <c r="D114" s="145" t="s">
        <v>2485</v>
      </c>
      <c r="E114" s="119">
        <v>63</v>
      </c>
      <c r="F114" s="154" t="str">
        <f>VLOOKUP(E114,VIP!$A$2:$O13029,2,0)</f>
        <v>DRBR063</v>
      </c>
      <c r="G114" s="144" t="str">
        <f>VLOOKUP(E114,'LISTADO ATM'!$A$2:$B$899,2,0)</f>
        <v xml:space="preserve">ATM Oficina Villa Vásquez (Montecristi) </v>
      </c>
      <c r="H114" s="144" t="str">
        <f>VLOOKUP(E114,VIP!$A$2:$O17950,7,FALSE)</f>
        <v>Si</v>
      </c>
      <c r="I114" s="144" t="str">
        <f>VLOOKUP(E114,VIP!$A$2:$O9915,8,FALSE)</f>
        <v>Si</v>
      </c>
      <c r="J114" s="144" t="str">
        <f>VLOOKUP(E114,VIP!$A$2:$O9865,8,FALSE)</f>
        <v>Si</v>
      </c>
      <c r="K114" s="144" t="str">
        <f>VLOOKUP(E114,VIP!$A$2:$O13439,6,0)</f>
        <v>NO</v>
      </c>
      <c r="L114" s="139" t="s">
        <v>2470</v>
      </c>
      <c r="M114" s="192" t="s">
        <v>2713</v>
      </c>
      <c r="N114" s="146" t="s">
        <v>2745</v>
      </c>
      <c r="O114" s="154" t="s">
        <v>2746</v>
      </c>
      <c r="P114" s="141" t="s">
        <v>2748</v>
      </c>
      <c r="Q114" s="194" t="s">
        <v>2470</v>
      </c>
    </row>
    <row r="115" spans="1:17" ht="18" x14ac:dyDescent="0.25">
      <c r="A115" s="144" t="str">
        <f>VLOOKUP(E115,'LISTADO ATM'!$A$2:$C$900,3,0)</f>
        <v>NORTE</v>
      </c>
      <c r="B115" s="129" t="s">
        <v>2717</v>
      </c>
      <c r="C115" s="145">
        <v>44317.433518518519</v>
      </c>
      <c r="D115" s="145" t="s">
        <v>2182</v>
      </c>
      <c r="E115" s="119">
        <v>136</v>
      </c>
      <c r="F115" s="154" t="str">
        <f>VLOOKUP(E115,VIP!$A$2:$O13013,2,0)</f>
        <v>DRBR136</v>
      </c>
      <c r="G115" s="144" t="str">
        <f>VLOOKUP(E115,'LISTADO ATM'!$A$2:$B$899,2,0)</f>
        <v>ATM S/M Xtra (Santiago)</v>
      </c>
      <c r="H115" s="144" t="str">
        <f>VLOOKUP(E115,VIP!$A$2:$O17934,7,FALSE)</f>
        <v>Si</v>
      </c>
      <c r="I115" s="144" t="str">
        <f>VLOOKUP(E115,VIP!$A$2:$O9899,8,FALSE)</f>
        <v>Si</v>
      </c>
      <c r="J115" s="144" t="str">
        <f>VLOOKUP(E115,VIP!$A$2:$O9849,8,FALSE)</f>
        <v>Si</v>
      </c>
      <c r="K115" s="144" t="str">
        <f>VLOOKUP(E115,VIP!$A$2:$O13423,6,0)</f>
        <v>NO</v>
      </c>
      <c r="L115" s="139" t="s">
        <v>2481</v>
      </c>
      <c r="M115" s="117" t="s">
        <v>2458</v>
      </c>
      <c r="N115" s="146" t="s">
        <v>2465</v>
      </c>
      <c r="O115" s="154" t="s">
        <v>2467</v>
      </c>
      <c r="P115" s="141" t="s">
        <v>2747</v>
      </c>
      <c r="Q115" s="142" t="s">
        <v>2481</v>
      </c>
    </row>
    <row r="116" spans="1:17" ht="18" x14ac:dyDescent="0.25">
      <c r="A116" s="144" t="str">
        <f>VLOOKUP(E116,'LISTADO ATM'!$A$2:$C$900,3,0)</f>
        <v>DISTRITO NACIONAL</v>
      </c>
      <c r="B116" s="129" t="s">
        <v>2737</v>
      </c>
      <c r="C116" s="145">
        <v>44317.434340277781</v>
      </c>
      <c r="D116" s="145" t="s">
        <v>2485</v>
      </c>
      <c r="E116" s="119">
        <v>446</v>
      </c>
      <c r="F116" s="154" t="str">
        <f>VLOOKUP(E116,VIP!$A$2:$O13028,2,0)</f>
        <v>DRBR446</v>
      </c>
      <c r="G116" s="144" t="str">
        <f>VLOOKUP(E116,'LISTADO ATM'!$A$2:$B$899,2,0)</f>
        <v>ATM Hipodromo V Centenario</v>
      </c>
      <c r="H116" s="144" t="str">
        <f>VLOOKUP(E116,VIP!$A$2:$O17949,7,FALSE)</f>
        <v>Si</v>
      </c>
      <c r="I116" s="144" t="str">
        <f>VLOOKUP(E116,VIP!$A$2:$O9914,8,FALSE)</f>
        <v>Si</v>
      </c>
      <c r="J116" s="144" t="str">
        <f>VLOOKUP(E116,VIP!$A$2:$O9864,8,FALSE)</f>
        <v>Si</v>
      </c>
      <c r="K116" s="144" t="str">
        <f>VLOOKUP(E116,VIP!$A$2:$O13438,6,0)</f>
        <v>NO</v>
      </c>
      <c r="L116" s="139" t="s">
        <v>2424</v>
      </c>
      <c r="M116" s="192" t="s">
        <v>2713</v>
      </c>
      <c r="N116" s="146" t="s">
        <v>2745</v>
      </c>
      <c r="O116" s="154" t="s">
        <v>2746</v>
      </c>
      <c r="P116" s="141" t="s">
        <v>2749</v>
      </c>
      <c r="Q116" s="194" t="s">
        <v>2424</v>
      </c>
    </row>
    <row r="117" spans="1:17" ht="18" x14ac:dyDescent="0.25">
      <c r="A117" s="144" t="str">
        <f>VLOOKUP(E117,'LISTADO ATM'!$A$2:$C$900,3,0)</f>
        <v>DISTRITO NACIONAL</v>
      </c>
      <c r="B117" s="129" t="s">
        <v>2716</v>
      </c>
      <c r="C117" s="145">
        <v>44317.434791666667</v>
      </c>
      <c r="D117" s="145" t="s">
        <v>2461</v>
      </c>
      <c r="E117" s="119">
        <v>70</v>
      </c>
      <c r="F117" s="154" t="str">
        <f>VLOOKUP(E117,VIP!$A$2:$O13012,2,0)</f>
        <v>DRBR070</v>
      </c>
      <c r="G117" s="144" t="str">
        <f>VLOOKUP(E117,'LISTADO ATM'!$A$2:$B$899,2,0)</f>
        <v xml:space="preserve">ATM Autoservicio Plaza Lama Zona Oriental </v>
      </c>
      <c r="H117" s="144" t="str">
        <f>VLOOKUP(E117,VIP!$A$2:$O17933,7,FALSE)</f>
        <v>Si</v>
      </c>
      <c r="I117" s="144" t="str">
        <f>VLOOKUP(E117,VIP!$A$2:$O9898,8,FALSE)</f>
        <v>Si</v>
      </c>
      <c r="J117" s="144" t="str">
        <f>VLOOKUP(E117,VIP!$A$2:$O9848,8,FALSE)</f>
        <v>Si</v>
      </c>
      <c r="K117" s="144" t="str">
        <f>VLOOKUP(E117,VIP!$A$2:$O13422,6,0)</f>
        <v>NO</v>
      </c>
      <c r="L117" s="139" t="s">
        <v>2732</v>
      </c>
      <c r="M117" s="117" t="s">
        <v>2458</v>
      </c>
      <c r="N117" s="146" t="s">
        <v>2465</v>
      </c>
      <c r="O117" s="154" t="s">
        <v>2466</v>
      </c>
      <c r="P117" s="141"/>
      <c r="Q117" s="142" t="s">
        <v>2732</v>
      </c>
    </row>
    <row r="118" spans="1:17" ht="18" x14ac:dyDescent="0.25">
      <c r="A118" s="144" t="str">
        <f>VLOOKUP(E118,'LISTADO ATM'!$A$2:$C$900,3,0)</f>
        <v>NORTE</v>
      </c>
      <c r="B118" s="129" t="s">
        <v>2736</v>
      </c>
      <c r="C118" s="145">
        <v>44317.434918981482</v>
      </c>
      <c r="D118" s="145" t="s">
        <v>2485</v>
      </c>
      <c r="E118" s="119">
        <v>956</v>
      </c>
      <c r="F118" s="154" t="str">
        <f>VLOOKUP(E118,VIP!$A$2:$O13027,2,0)</f>
        <v>DRBR956</v>
      </c>
      <c r="G118" s="144" t="str">
        <f>VLOOKUP(E118,'LISTADO ATM'!$A$2:$B$899,2,0)</f>
        <v xml:space="preserve">ATM Autoservicio El Jaya (SFM) </v>
      </c>
      <c r="H118" s="144" t="str">
        <f>VLOOKUP(E118,VIP!$A$2:$O17948,7,FALSE)</f>
        <v>Si</v>
      </c>
      <c r="I118" s="144" t="str">
        <f>VLOOKUP(E118,VIP!$A$2:$O9913,8,FALSE)</f>
        <v>Si</v>
      </c>
      <c r="J118" s="144" t="str">
        <f>VLOOKUP(E118,VIP!$A$2:$O9863,8,FALSE)</f>
        <v>Si</v>
      </c>
      <c r="K118" s="144" t="str">
        <f>VLOOKUP(E118,VIP!$A$2:$O13437,6,0)</f>
        <v>NO</v>
      </c>
      <c r="L118" s="139" t="s">
        <v>2424</v>
      </c>
      <c r="M118" s="192" t="s">
        <v>2713</v>
      </c>
      <c r="N118" s="146" t="s">
        <v>2745</v>
      </c>
      <c r="O118" s="154" t="s">
        <v>2746</v>
      </c>
      <c r="P118" s="141" t="s">
        <v>2749</v>
      </c>
      <c r="Q118" s="194" t="s">
        <v>2424</v>
      </c>
    </row>
    <row r="119" spans="1:17" ht="18" x14ac:dyDescent="0.25">
      <c r="A119" s="144" t="str">
        <f>VLOOKUP(E119,'LISTADO ATM'!$A$2:$C$900,3,0)</f>
        <v>NORTE</v>
      </c>
      <c r="B119" s="129" t="s">
        <v>2735</v>
      </c>
      <c r="C119" s="145">
        <v>44317.435671296298</v>
      </c>
      <c r="D119" s="145" t="s">
        <v>2485</v>
      </c>
      <c r="E119" s="119">
        <v>606</v>
      </c>
      <c r="F119" s="154" t="str">
        <f>VLOOKUP(E119,VIP!$A$2:$O13026,2,0)</f>
        <v>DRBR704</v>
      </c>
      <c r="G119" s="144" t="str">
        <f>VLOOKUP(E119,'LISTADO ATM'!$A$2:$B$899,2,0)</f>
        <v xml:space="preserve">ATM UNP Manolo Tavarez Justo </v>
      </c>
      <c r="H119" s="144" t="str">
        <f>VLOOKUP(E119,VIP!$A$2:$O17947,7,FALSE)</f>
        <v>Si</v>
      </c>
      <c r="I119" s="144" t="str">
        <f>VLOOKUP(E119,VIP!$A$2:$O9912,8,FALSE)</f>
        <v>Si</v>
      </c>
      <c r="J119" s="144" t="str">
        <f>VLOOKUP(E119,VIP!$A$2:$O9862,8,FALSE)</f>
        <v>Si</v>
      </c>
      <c r="K119" s="144" t="str">
        <f>VLOOKUP(E119,VIP!$A$2:$O13436,6,0)</f>
        <v>NO</v>
      </c>
      <c r="L119" s="139" t="s">
        <v>2470</v>
      </c>
      <c r="M119" s="192" t="s">
        <v>2713</v>
      </c>
      <c r="N119" s="146" t="s">
        <v>2745</v>
      </c>
      <c r="O119" s="154" t="s">
        <v>2746</v>
      </c>
      <c r="P119" s="141" t="s">
        <v>2748</v>
      </c>
      <c r="Q119" s="194" t="s">
        <v>2470</v>
      </c>
    </row>
    <row r="120" spans="1:17" ht="18" x14ac:dyDescent="0.25">
      <c r="A120" s="144" t="str">
        <f>VLOOKUP(E120,'LISTADO ATM'!$A$2:$C$900,3,0)</f>
        <v>DISTRITO NACIONAL</v>
      </c>
      <c r="B120" s="129" t="s">
        <v>2715</v>
      </c>
      <c r="C120" s="145">
        <v>44317.436203703706</v>
      </c>
      <c r="D120" s="145" t="s">
        <v>2182</v>
      </c>
      <c r="E120" s="119">
        <v>527</v>
      </c>
      <c r="F120" s="154" t="str">
        <f>VLOOKUP(E120,VIP!$A$2:$O13011,2,0)</f>
        <v>DRBR527</v>
      </c>
      <c r="G120" s="144" t="str">
        <f>VLOOKUP(E120,'LISTADO ATM'!$A$2:$B$899,2,0)</f>
        <v>ATM Oficina Zona Oriental II</v>
      </c>
      <c r="H120" s="144" t="str">
        <f>VLOOKUP(E120,VIP!$A$2:$O17932,7,FALSE)</f>
        <v>Si</v>
      </c>
      <c r="I120" s="144" t="str">
        <f>VLOOKUP(E120,VIP!$A$2:$O9897,8,FALSE)</f>
        <v>Si</v>
      </c>
      <c r="J120" s="144" t="str">
        <f>VLOOKUP(E120,VIP!$A$2:$O9847,8,FALSE)</f>
        <v>Si</v>
      </c>
      <c r="K120" s="144" t="str">
        <f>VLOOKUP(E120,VIP!$A$2:$O13421,6,0)</f>
        <v>SI</v>
      </c>
      <c r="L120" s="139" t="s">
        <v>2481</v>
      </c>
      <c r="M120" s="117" t="s">
        <v>2458</v>
      </c>
      <c r="N120" s="146" t="s">
        <v>2465</v>
      </c>
      <c r="O120" s="154" t="s">
        <v>2467</v>
      </c>
      <c r="P120" s="141"/>
      <c r="Q120" s="142" t="s">
        <v>2481</v>
      </c>
    </row>
    <row r="121" spans="1:17" ht="18" x14ac:dyDescent="0.25">
      <c r="A121" s="144" t="str">
        <f>VLOOKUP(E121,'LISTADO ATM'!$A$2:$C$900,3,0)</f>
        <v>NORTE</v>
      </c>
      <c r="B121" s="129" t="s">
        <v>2714</v>
      </c>
      <c r="C121" s="145">
        <v>44317.436643518522</v>
      </c>
      <c r="D121" s="145" t="s">
        <v>2182</v>
      </c>
      <c r="E121" s="119">
        <v>985</v>
      </c>
      <c r="F121" s="154" t="str">
        <f>VLOOKUP(E121,VIP!$A$2:$O13010,2,0)</f>
        <v>DRBR985</v>
      </c>
      <c r="G121" s="144" t="str">
        <f>VLOOKUP(E121,'LISTADO ATM'!$A$2:$B$899,2,0)</f>
        <v xml:space="preserve">ATM Oficina Dajabón II </v>
      </c>
      <c r="H121" s="144" t="str">
        <f>VLOOKUP(E121,VIP!$A$2:$O17931,7,FALSE)</f>
        <v>Si</v>
      </c>
      <c r="I121" s="144" t="str">
        <f>VLOOKUP(E121,VIP!$A$2:$O9896,8,FALSE)</f>
        <v>Si</v>
      </c>
      <c r="J121" s="144" t="str">
        <f>VLOOKUP(E121,VIP!$A$2:$O9846,8,FALSE)</f>
        <v>Si</v>
      </c>
      <c r="K121" s="144" t="str">
        <f>VLOOKUP(E121,VIP!$A$2:$O13420,6,0)</f>
        <v>NO</v>
      </c>
      <c r="L121" s="139" t="s">
        <v>2481</v>
      </c>
      <c r="M121" s="117" t="s">
        <v>2458</v>
      </c>
      <c r="N121" s="146" t="s">
        <v>2465</v>
      </c>
      <c r="O121" s="154" t="s">
        <v>2494</v>
      </c>
      <c r="P121" s="141"/>
      <c r="Q121" s="142" t="s">
        <v>2481</v>
      </c>
    </row>
    <row r="122" spans="1:17" ht="18" x14ac:dyDescent="0.25">
      <c r="A122" s="144" t="str">
        <f>VLOOKUP(E122,'LISTADO ATM'!$A$2:$C$900,3,0)</f>
        <v>SUR</v>
      </c>
      <c r="B122" s="129">
        <v>3335871898</v>
      </c>
      <c r="C122" s="145">
        <v>44317.442361111112</v>
      </c>
      <c r="D122" s="145" t="s">
        <v>2730</v>
      </c>
      <c r="E122" s="119">
        <v>677</v>
      </c>
      <c r="F122" s="154" t="str">
        <f>VLOOKUP(E122,VIP!$A$2:$O13009,2,0)</f>
        <v>DRBR677</v>
      </c>
      <c r="G122" s="144" t="str">
        <f>VLOOKUP(E122,'LISTADO ATM'!$A$2:$B$899,2,0)</f>
        <v>ATM PBG Villa Jaragua</v>
      </c>
      <c r="H122" s="144" t="str">
        <f>VLOOKUP(E122,VIP!$A$2:$O17930,7,FALSE)</f>
        <v>Si</v>
      </c>
      <c r="I122" s="144" t="str">
        <f>VLOOKUP(E122,VIP!$A$2:$O9895,8,FALSE)</f>
        <v>Si</v>
      </c>
      <c r="J122" s="144" t="str">
        <f>VLOOKUP(E122,VIP!$A$2:$O9845,8,FALSE)</f>
        <v>Si</v>
      </c>
      <c r="K122" s="144" t="str">
        <f>VLOOKUP(E122,VIP!$A$2:$O13419,6,0)</f>
        <v>SI</v>
      </c>
      <c r="L122" s="139" t="s">
        <v>2731</v>
      </c>
      <c r="M122" s="117" t="s">
        <v>2458</v>
      </c>
      <c r="N122" s="146" t="s">
        <v>2465</v>
      </c>
      <c r="O122" s="154" t="s">
        <v>2734</v>
      </c>
      <c r="P122" s="141"/>
      <c r="Q122" s="142" t="s">
        <v>2731</v>
      </c>
    </row>
  </sheetData>
  <autoFilter ref="A4:Q62">
    <sortState ref="A5:Q122">
      <sortCondition ref="C4:C6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23:B1048576 B1:B15">
    <cfRule type="duplicateValues" dxfId="127" priority="197"/>
  </conditionalFormatting>
  <conditionalFormatting sqref="E123:E1048576 E1:E15">
    <cfRule type="duplicateValues" dxfId="126" priority="123"/>
  </conditionalFormatting>
  <conditionalFormatting sqref="E123:E1048576">
    <cfRule type="duplicateValues" dxfId="125" priority="119606"/>
  </conditionalFormatting>
  <conditionalFormatting sqref="E123:E1048576 E5:E15">
    <cfRule type="duplicateValues" dxfId="124" priority="119617"/>
  </conditionalFormatting>
  <conditionalFormatting sqref="E123:E1048576 E13:E15">
    <cfRule type="duplicateValues" dxfId="123" priority="109"/>
  </conditionalFormatting>
  <conditionalFormatting sqref="E123:E1048576 E15">
    <cfRule type="duplicateValues" dxfId="122" priority="97"/>
  </conditionalFormatting>
  <conditionalFormatting sqref="E123:E1048576 E1:E44">
    <cfRule type="duplicateValues" dxfId="121" priority="75"/>
  </conditionalFormatting>
  <conditionalFormatting sqref="B45:B48">
    <cfRule type="duplicateValues" dxfId="120" priority="74"/>
  </conditionalFormatting>
  <conditionalFormatting sqref="E45:E48">
    <cfRule type="duplicateValues" dxfId="119" priority="73"/>
  </conditionalFormatting>
  <conditionalFormatting sqref="E45:E48">
    <cfRule type="duplicateValues" dxfId="118" priority="72"/>
  </conditionalFormatting>
  <conditionalFormatting sqref="E45:E48">
    <cfRule type="duplicateValues" dxfId="117" priority="71"/>
  </conditionalFormatting>
  <conditionalFormatting sqref="E45:E48">
    <cfRule type="duplicateValues" dxfId="116" priority="70"/>
  </conditionalFormatting>
  <conditionalFormatting sqref="E45:E48">
    <cfRule type="duplicateValues" dxfId="115" priority="69"/>
  </conditionalFormatting>
  <conditionalFormatting sqref="E45:E48">
    <cfRule type="duplicateValues" dxfId="114" priority="68"/>
  </conditionalFormatting>
  <conditionalFormatting sqref="B45:B48">
    <cfRule type="duplicateValues" dxfId="113" priority="67"/>
  </conditionalFormatting>
  <conditionalFormatting sqref="E45:E48">
    <cfRule type="duplicateValues" dxfId="112" priority="66"/>
  </conditionalFormatting>
  <conditionalFormatting sqref="B123:B1048576 B1:B59">
    <cfRule type="duplicateValues" dxfId="111" priority="53"/>
    <cfRule type="duplicateValues" dxfId="110" priority="54"/>
    <cfRule type="duplicateValues" dxfId="109" priority="56"/>
  </conditionalFormatting>
  <conditionalFormatting sqref="E123:E1048576 E1:E59">
    <cfRule type="duplicateValues" dxfId="108" priority="55"/>
  </conditionalFormatting>
  <conditionalFormatting sqref="B60:B62">
    <cfRule type="duplicateValues" dxfId="107" priority="52"/>
  </conditionalFormatting>
  <conditionalFormatting sqref="E60:E63">
    <cfRule type="duplicateValues" dxfId="106" priority="51"/>
  </conditionalFormatting>
  <conditionalFormatting sqref="E60:E62">
    <cfRule type="duplicateValues" dxfId="105" priority="50"/>
  </conditionalFormatting>
  <conditionalFormatting sqref="E60:E62">
    <cfRule type="duplicateValues" dxfId="104" priority="49"/>
  </conditionalFormatting>
  <conditionalFormatting sqref="E60:E62">
    <cfRule type="duplicateValues" dxfId="103" priority="48"/>
  </conditionalFormatting>
  <conditionalFormatting sqref="E60:E62">
    <cfRule type="duplicateValues" dxfId="102" priority="47"/>
  </conditionalFormatting>
  <conditionalFormatting sqref="E60:E62">
    <cfRule type="duplicateValues" dxfId="101" priority="46"/>
  </conditionalFormatting>
  <conditionalFormatting sqref="B60:B62">
    <cfRule type="duplicateValues" dxfId="100" priority="45"/>
  </conditionalFormatting>
  <conditionalFormatting sqref="E60:E62">
    <cfRule type="duplicateValues" dxfId="99" priority="44"/>
  </conditionalFormatting>
  <conditionalFormatting sqref="B60:B62">
    <cfRule type="duplicateValues" dxfId="98" priority="40"/>
    <cfRule type="duplicateValues" dxfId="97" priority="41"/>
    <cfRule type="duplicateValues" dxfId="96" priority="43"/>
  </conditionalFormatting>
  <conditionalFormatting sqref="E60:E62">
    <cfRule type="duplicateValues" dxfId="95" priority="42"/>
  </conditionalFormatting>
  <conditionalFormatting sqref="E5:E15">
    <cfRule type="duplicateValues" dxfId="94" priority="120010"/>
  </conditionalFormatting>
  <conditionalFormatting sqref="B5:B15">
    <cfRule type="duplicateValues" dxfId="93" priority="120011"/>
  </conditionalFormatting>
  <conditionalFormatting sqref="B49:B59">
    <cfRule type="duplicateValues" dxfId="92" priority="120079"/>
  </conditionalFormatting>
  <conditionalFormatting sqref="E49:E59">
    <cfRule type="duplicateValues" dxfId="91" priority="120080"/>
  </conditionalFormatting>
  <conditionalFormatting sqref="B123:B1048576 B1:B63">
    <cfRule type="duplicateValues" dxfId="90" priority="33"/>
  </conditionalFormatting>
  <conditionalFormatting sqref="E64:E68">
    <cfRule type="duplicateValues" dxfId="89" priority="32"/>
  </conditionalFormatting>
  <conditionalFormatting sqref="B64:B68">
    <cfRule type="duplicateValues" dxfId="88" priority="31"/>
  </conditionalFormatting>
  <conditionalFormatting sqref="B64:B68">
    <cfRule type="duplicateValues" dxfId="87" priority="30"/>
  </conditionalFormatting>
  <conditionalFormatting sqref="B64:B68">
    <cfRule type="duplicateValues" dxfId="86" priority="27"/>
    <cfRule type="duplicateValues" dxfId="85" priority="28"/>
    <cfRule type="duplicateValues" dxfId="84" priority="29"/>
  </conditionalFormatting>
  <conditionalFormatting sqref="B64:B68">
    <cfRule type="duplicateValues" dxfId="83" priority="26"/>
  </conditionalFormatting>
  <conditionalFormatting sqref="B63">
    <cfRule type="duplicateValues" dxfId="82" priority="120091"/>
  </conditionalFormatting>
  <conditionalFormatting sqref="B63">
    <cfRule type="duplicateValues" dxfId="81" priority="120093"/>
    <cfRule type="duplicateValues" dxfId="80" priority="120094"/>
    <cfRule type="duplicateValues" dxfId="79" priority="120095"/>
  </conditionalFormatting>
  <conditionalFormatting sqref="E69:E95">
    <cfRule type="duplicateValues" dxfId="78" priority="25"/>
  </conditionalFormatting>
  <conditionalFormatting sqref="B69:B95">
    <cfRule type="duplicateValues" dxfId="77" priority="24"/>
  </conditionalFormatting>
  <conditionalFormatting sqref="B69:B95">
    <cfRule type="duplicateValues" dxfId="76" priority="23"/>
  </conditionalFormatting>
  <conditionalFormatting sqref="B69:B95">
    <cfRule type="duplicateValues" dxfId="75" priority="20"/>
    <cfRule type="duplicateValues" dxfId="74" priority="21"/>
    <cfRule type="duplicateValues" dxfId="73" priority="22"/>
  </conditionalFormatting>
  <conditionalFormatting sqref="B69:B95">
    <cfRule type="duplicateValues" dxfId="72" priority="19"/>
  </conditionalFormatting>
  <conditionalFormatting sqref="E96:E112">
    <cfRule type="duplicateValues" dxfId="71" priority="18"/>
  </conditionalFormatting>
  <conditionalFormatting sqref="B96:B112">
    <cfRule type="duplicateValues" dxfId="70" priority="17"/>
  </conditionalFormatting>
  <conditionalFormatting sqref="B96:B112">
    <cfRule type="duplicateValues" dxfId="69" priority="16"/>
  </conditionalFormatting>
  <conditionalFormatting sqref="B96:B112">
    <cfRule type="duplicateValues" dxfId="68" priority="13"/>
    <cfRule type="duplicateValues" dxfId="67" priority="14"/>
    <cfRule type="duplicateValues" dxfId="66" priority="15"/>
  </conditionalFormatting>
  <conditionalFormatting sqref="B96:B112">
    <cfRule type="duplicateValues" dxfId="65" priority="12"/>
  </conditionalFormatting>
  <conditionalFormatting sqref="E123:E1048576 E1:E112">
    <cfRule type="duplicateValues" dxfId="64" priority="11"/>
  </conditionalFormatting>
  <conditionalFormatting sqref="B1:B1048576">
    <cfRule type="duplicateValues" dxfId="63" priority="2"/>
  </conditionalFormatting>
  <conditionalFormatting sqref="E1:E1048576">
    <cfRule type="duplicateValues" dxfId="62" priority="1"/>
  </conditionalFormatting>
  <conditionalFormatting sqref="B16:B44">
    <cfRule type="duplicateValues" dxfId="61" priority="120111"/>
  </conditionalFormatting>
  <conditionalFormatting sqref="E16:E44">
    <cfRule type="duplicateValues" dxfId="60" priority="120113"/>
  </conditionalFormatting>
  <conditionalFormatting sqref="E113:E122">
    <cfRule type="duplicateValues" dxfId="4" priority="120126"/>
  </conditionalFormatting>
  <conditionalFormatting sqref="B113:B122">
    <cfRule type="duplicateValues" dxfId="3" priority="120128"/>
  </conditionalFormatting>
  <conditionalFormatting sqref="B113:B122">
    <cfRule type="duplicateValues" dxfId="2" priority="120132"/>
    <cfRule type="duplicateValues" dxfId="1" priority="120133"/>
    <cfRule type="duplicateValues" dxfId="0" priority="120134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6" t="s">
        <v>0</v>
      </c>
      <c r="B1" s="18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8" t="s">
        <v>8</v>
      </c>
      <c r="B9" s="189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0" t="s">
        <v>9</v>
      </c>
      <c r="B14" s="19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zoomScaleNormal="100" workbookViewId="0">
      <selection activeCell="F6" sqref="F6"/>
    </sheetView>
  </sheetViews>
  <sheetFormatPr baseColWidth="10" defaultColWidth="23.42578125" defaultRowHeight="15" x14ac:dyDescent="0.25"/>
  <cols>
    <col min="1" max="1" width="25.5703125" style="99" bestFit="1" customWidth="1"/>
    <col min="2" max="2" width="17.28515625" style="99" bestFit="1" customWidth="1"/>
    <col min="3" max="3" width="49.140625" style="99" bestFit="1" customWidth="1"/>
    <col min="4" max="4" width="36.28515625" style="99" bestFit="1" customWidth="1"/>
    <col min="5" max="5" width="14.7109375" style="99" bestFit="1" customWidth="1"/>
    <col min="6" max="16384" width="23.42578125" style="99"/>
  </cols>
  <sheetData>
    <row r="1" spans="1:5" ht="22.5" x14ac:dyDescent="0.25">
      <c r="A1" s="173" t="s">
        <v>2151</v>
      </c>
      <c r="B1" s="174"/>
      <c r="C1" s="174"/>
      <c r="D1" s="174"/>
      <c r="E1" s="175"/>
    </row>
    <row r="2" spans="1:5" ht="25.5" x14ac:dyDescent="0.25">
      <c r="A2" s="176" t="s">
        <v>2463</v>
      </c>
      <c r="B2" s="177"/>
      <c r="C2" s="177"/>
      <c r="D2" s="177"/>
      <c r="E2" s="178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18">
        <v>44316.25</v>
      </c>
      <c r="C4" s="101"/>
      <c r="D4" s="101"/>
      <c r="E4" s="110"/>
    </row>
    <row r="5" spans="1:5" ht="18.75" thickBot="1" x14ac:dyDescent="0.3">
      <c r="A5" s="107" t="s">
        <v>2417</v>
      </c>
      <c r="B5" s="118">
        <v>44316.708333333336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9" t="s">
        <v>2418</v>
      </c>
      <c r="B7" s="180"/>
      <c r="C7" s="180"/>
      <c r="D7" s="180"/>
      <c r="E7" s="181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37" t="str">
        <f>VLOOKUP(B9,'[2]LISTADO ATM'!$A$2:$C$821,3,0)</f>
        <v>SUR</v>
      </c>
      <c r="B9" s="119">
        <v>537</v>
      </c>
      <c r="C9" s="119" t="str">
        <f>VLOOKUP(B9,'[2]LISTADO ATM'!$A$2:$B$821,2,0)</f>
        <v xml:space="preserve">ATM Estación Texaco Enriquillo (Barahona) </v>
      </c>
      <c r="D9" s="120" t="s">
        <v>2630</v>
      </c>
      <c r="E9" s="129" t="s">
        <v>2579</v>
      </c>
    </row>
    <row r="10" spans="1:5" ht="18" x14ac:dyDescent="0.25">
      <c r="A10" s="137" t="str">
        <f>VLOOKUP(B10,'[2]LISTADO ATM'!$A$2:$C$821,3,0)</f>
        <v>DISTRITO NACIONAL</v>
      </c>
      <c r="B10" s="119">
        <v>147</v>
      </c>
      <c r="C10" s="119" t="str">
        <f>VLOOKUP(B10,'[2]LISTADO ATM'!$A$2:$B$821,2,0)</f>
        <v xml:space="preserve">ATM Kiosco Megacentro I </v>
      </c>
      <c r="D10" s="120" t="s">
        <v>2630</v>
      </c>
      <c r="E10" s="129" t="s">
        <v>2583</v>
      </c>
    </row>
    <row r="11" spans="1:5" ht="18" x14ac:dyDescent="0.25">
      <c r="A11" s="137" t="str">
        <f>VLOOKUP(B11,'[2]LISTADO ATM'!$A$2:$C$821,3,0)</f>
        <v>DISTRITO NACIONAL</v>
      </c>
      <c r="B11" s="119">
        <v>572</v>
      </c>
      <c r="C11" s="119" t="str">
        <f>VLOOKUP(B11,'[2]LISTADO ATM'!$A$2:$B$821,2,0)</f>
        <v xml:space="preserve">ATM Olé Ovando </v>
      </c>
      <c r="D11" s="120" t="s">
        <v>2630</v>
      </c>
      <c r="E11" s="129" t="s">
        <v>2593</v>
      </c>
    </row>
    <row r="12" spans="1:5" ht="18" x14ac:dyDescent="0.25">
      <c r="A12" s="137" t="str">
        <f>VLOOKUP(B12,'[2]LISTADO ATM'!$A$2:$C$821,3,0)</f>
        <v>DISTRITO NACIONAL</v>
      </c>
      <c r="B12" s="119">
        <v>678</v>
      </c>
      <c r="C12" s="119" t="str">
        <f>VLOOKUP(B12,'[2]LISTADO ATM'!$A$2:$B$821,2,0)</f>
        <v>ATM Eco Petroleo San Isidro</v>
      </c>
      <c r="D12" s="120" t="s">
        <v>2630</v>
      </c>
      <c r="E12" s="129">
        <v>3335870495</v>
      </c>
    </row>
    <row r="13" spans="1:5" ht="18" x14ac:dyDescent="0.25">
      <c r="A13" s="137" t="str">
        <f>VLOOKUP(B13,'[2]LISTADO ATM'!$A$2:$C$821,3,0)</f>
        <v>DISTRITO NACIONAL</v>
      </c>
      <c r="B13" s="119">
        <v>194</v>
      </c>
      <c r="C13" s="119" t="str">
        <f>VLOOKUP(B13,'[2]LISTADO ATM'!$A$2:$B$821,2,0)</f>
        <v xml:space="preserve">ATM UNP Pantoja </v>
      </c>
      <c r="D13" s="120" t="s">
        <v>2630</v>
      </c>
      <c r="E13" s="129" t="s">
        <v>2599</v>
      </c>
    </row>
    <row r="14" spans="1:5" ht="18" x14ac:dyDescent="0.25">
      <c r="A14" s="100" t="str">
        <f>VLOOKUP(B14,'[2]LISTADO ATM'!$A$2:$C$821,3,0)</f>
        <v>NORTE</v>
      </c>
      <c r="B14" s="119">
        <v>405</v>
      </c>
      <c r="C14" s="119" t="str">
        <f>VLOOKUP(B14,'[2]LISTADO ATM'!$A$2:$B$821,2,0)</f>
        <v xml:space="preserve">ATM UNP Loma de Cabrera </v>
      </c>
      <c r="D14" s="120" t="s">
        <v>2630</v>
      </c>
      <c r="E14" s="129" t="s">
        <v>2608</v>
      </c>
    </row>
    <row r="15" spans="1:5" ht="18" x14ac:dyDescent="0.25">
      <c r="A15" s="100" t="str">
        <f>VLOOKUP(B15,'[2]LISTADO ATM'!$A$2:$C$821,3,0)</f>
        <v>NORTE</v>
      </c>
      <c r="B15" s="119">
        <v>262</v>
      </c>
      <c r="C15" s="119" t="str">
        <f>VLOOKUP(B15,'[2]LISTADO ATM'!$A$2:$B$821,2,0)</f>
        <v xml:space="preserve">ATM Oficina Obras Públicas (Santiago) </v>
      </c>
      <c r="D15" s="120" t="s">
        <v>2630</v>
      </c>
      <c r="E15" s="129" t="s">
        <v>2605</v>
      </c>
    </row>
    <row r="16" spans="1:5" ht="18" x14ac:dyDescent="0.25">
      <c r="A16" s="100" t="str">
        <f>VLOOKUP(B16,'[2]LISTADO ATM'!$A$2:$C$821,3,0)</f>
        <v>DISTRITO NACIONAL</v>
      </c>
      <c r="B16" s="119">
        <v>244</v>
      </c>
      <c r="C16" s="119" t="str">
        <f>VLOOKUP(B16,'[2]LISTADO ATM'!$A$2:$B$821,2,0)</f>
        <v xml:space="preserve">ATM Ministerio de Hacienda (antiguo Finanzas) </v>
      </c>
      <c r="D16" s="120" t="s">
        <v>2630</v>
      </c>
      <c r="E16" s="129" t="s">
        <v>2604</v>
      </c>
    </row>
    <row r="17" spans="1:5" ht="18" x14ac:dyDescent="0.25">
      <c r="A17" s="137" t="str">
        <f>VLOOKUP(B17,'[2]LISTADO ATM'!$A$2:$C$821,3,0)</f>
        <v>DISTRITO NACIONAL</v>
      </c>
      <c r="B17" s="119">
        <v>577</v>
      </c>
      <c r="C17" s="119" t="str">
        <f>VLOOKUP(B17,'[2]LISTADO ATM'!$A$2:$B$821,2,0)</f>
        <v xml:space="preserve">ATM Olé Ave. Duarte </v>
      </c>
      <c r="D17" s="120" t="s">
        <v>2630</v>
      </c>
      <c r="E17" s="150" t="s">
        <v>2603</v>
      </c>
    </row>
    <row r="18" spans="1:5" ht="18" x14ac:dyDescent="0.25">
      <c r="A18" s="137" t="str">
        <f>VLOOKUP(B18,'[2]LISTADO ATM'!$A$2:$C$821,3,0)</f>
        <v>DISTRITO NACIONAL</v>
      </c>
      <c r="B18" s="119">
        <v>580</v>
      </c>
      <c r="C18" s="119" t="str">
        <f>VLOOKUP(B18,'[2]LISTADO ATM'!$A$2:$B$821,2,0)</f>
        <v xml:space="preserve">ATM Edificio Propagas </v>
      </c>
      <c r="D18" s="120" t="s">
        <v>2630</v>
      </c>
      <c r="E18" s="150" t="s">
        <v>2628</v>
      </c>
    </row>
    <row r="19" spans="1:5" ht="18" x14ac:dyDescent="0.25">
      <c r="A19" s="137" t="str">
        <f>VLOOKUP(B19,'[2]LISTADO ATM'!$A$2:$C$821,3,0)</f>
        <v>SUR</v>
      </c>
      <c r="B19" s="119">
        <v>103</v>
      </c>
      <c r="C19" s="119" t="str">
        <f>VLOOKUP(B19,'[2]LISTADO ATM'!$A$2:$B$821,2,0)</f>
        <v xml:space="preserve">ATM Oficina Las Matas de Farfán </v>
      </c>
      <c r="D19" s="120" t="s">
        <v>2630</v>
      </c>
      <c r="E19" s="150" t="s">
        <v>2622</v>
      </c>
    </row>
    <row r="20" spans="1:5" ht="18" x14ac:dyDescent="0.25">
      <c r="A20" s="137" t="str">
        <f>VLOOKUP(B20,'[2]LISTADO ATM'!$A$2:$C$821,3,0)</f>
        <v>DISTRITO NACIONAL</v>
      </c>
      <c r="B20" s="119">
        <v>507</v>
      </c>
      <c r="C20" s="119" t="str">
        <f>VLOOKUP(B20,'[2]LISTADO ATM'!$A$2:$B$821,2,0)</f>
        <v>ATM Estación Sigma Boca Chica</v>
      </c>
      <c r="D20" s="120" t="s">
        <v>2630</v>
      </c>
      <c r="E20" s="129" t="s">
        <v>2619</v>
      </c>
    </row>
    <row r="21" spans="1:5" ht="18" x14ac:dyDescent="0.25">
      <c r="A21" s="137" t="str">
        <f>VLOOKUP(B21,'[2]LISTADO ATM'!$A$2:$C$821,3,0)</f>
        <v>NORTE</v>
      </c>
      <c r="B21" s="119">
        <v>594</v>
      </c>
      <c r="C21" s="119" t="str">
        <f>VLOOKUP(B21,'[2]LISTADO ATM'!$A$2:$B$821,2,0)</f>
        <v xml:space="preserve">ATM Plaza Venezuela II (Santiago) </v>
      </c>
      <c r="D21" s="120" t="s">
        <v>2630</v>
      </c>
      <c r="E21" s="129">
        <v>3335871307</v>
      </c>
    </row>
    <row r="22" spans="1:5" ht="18" x14ac:dyDescent="0.25">
      <c r="A22" s="137" t="str">
        <f>VLOOKUP(B22,'[2]LISTADO ATM'!$A$2:$C$821,3,0)</f>
        <v>NORTE</v>
      </c>
      <c r="B22" s="119">
        <v>290</v>
      </c>
      <c r="C22" s="119" t="str">
        <f>VLOOKUP(B22,'[2]LISTADO ATM'!$A$2:$B$821,2,0)</f>
        <v xml:space="preserve">ATM Oficina San Francisco de Macorís </v>
      </c>
      <c r="D22" s="120" t="s">
        <v>2630</v>
      </c>
      <c r="E22" s="129" t="s">
        <v>2614</v>
      </c>
    </row>
    <row r="23" spans="1:5" ht="18" x14ac:dyDescent="0.25">
      <c r="A23" s="137" t="str">
        <f>VLOOKUP(B23,'[2]LISTADO ATM'!$A$2:$C$821,3,0)</f>
        <v>NORTE</v>
      </c>
      <c r="B23" s="119">
        <v>752</v>
      </c>
      <c r="C23" s="119" t="str">
        <f>VLOOKUP(B23,'[2]LISTADO ATM'!$A$2:$B$821,2,0)</f>
        <v xml:space="preserve">ATM UNP Las Carolinas (La Vega) </v>
      </c>
      <c r="D23" s="120" t="s">
        <v>2630</v>
      </c>
      <c r="E23" s="129" t="s">
        <v>2613</v>
      </c>
    </row>
    <row r="24" spans="1:5" ht="18" x14ac:dyDescent="0.25">
      <c r="A24" s="137" t="str">
        <f>VLOOKUP(B24,'[2]LISTADO ATM'!$A$2:$C$821,3,0)</f>
        <v>DISTRITO NACIONAL</v>
      </c>
      <c r="B24" s="119">
        <v>527</v>
      </c>
      <c r="C24" s="119" t="str">
        <f>VLOOKUP(B24,'[2]LISTADO ATM'!$A$2:$B$821,2,0)</f>
        <v>ATM Oficina Zona Oriental II</v>
      </c>
      <c r="D24" s="120" t="s">
        <v>2630</v>
      </c>
      <c r="E24" s="129" t="s">
        <v>2587</v>
      </c>
    </row>
    <row r="25" spans="1:5" ht="19.5" customHeight="1" x14ac:dyDescent="0.25">
      <c r="A25" s="100" t="str">
        <f>VLOOKUP(B25,'[2]LISTADO ATM'!$A$2:$C$821,3,0)</f>
        <v>SUR</v>
      </c>
      <c r="B25" s="119">
        <v>512</v>
      </c>
      <c r="C25" s="129" t="str">
        <f>VLOOKUP(B25,'[2]LISTADO ATM'!$A$2:$B$821,2,0)</f>
        <v>ATM Plaza Jesús Ferreira</v>
      </c>
      <c r="D25" s="120" t="s">
        <v>2630</v>
      </c>
      <c r="E25" s="129" t="s">
        <v>2589</v>
      </c>
    </row>
    <row r="26" spans="1:5" ht="19.5" customHeight="1" x14ac:dyDescent="0.25">
      <c r="A26" s="100" t="str">
        <f>VLOOKUP(B26,'[2]LISTADO ATM'!$A$2:$C$821,3,0)</f>
        <v>NORTE</v>
      </c>
      <c r="B26" s="119">
        <v>119</v>
      </c>
      <c r="C26" s="129" t="str">
        <f>VLOOKUP(B26,'[2]LISTADO ATM'!$A$2:$B$821,2,0)</f>
        <v>ATM Oficina La Barranquita</v>
      </c>
      <c r="D26" s="120" t="s">
        <v>2630</v>
      </c>
      <c r="E26" s="129" t="s">
        <v>2591</v>
      </c>
    </row>
    <row r="27" spans="1:5" ht="18" x14ac:dyDescent="0.25">
      <c r="A27" s="100" t="str">
        <f>VLOOKUP(B27,'[2]LISTADO ATM'!$A$2:$C$821,3,0)</f>
        <v>DISTRITO NACIONAL</v>
      </c>
      <c r="B27" s="119">
        <v>516</v>
      </c>
      <c r="C27" s="119" t="str">
        <f>VLOOKUP(B27,'[2]LISTADO ATM'!$A$2:$B$821,2,0)</f>
        <v xml:space="preserve">ATM Oficina Gascue </v>
      </c>
      <c r="D27" s="120" t="s">
        <v>2630</v>
      </c>
      <c r="E27" s="129" t="s">
        <v>2590</v>
      </c>
    </row>
    <row r="28" spans="1:5" ht="16.5" customHeight="1" x14ac:dyDescent="0.25">
      <c r="A28" s="100" t="str">
        <f>VLOOKUP(B28,'[2]LISTADO ATM'!$A$2:$C$821,3,0)</f>
        <v>NORTE</v>
      </c>
      <c r="B28" s="119">
        <v>965</v>
      </c>
      <c r="C28" s="119" t="str">
        <f>VLOOKUP(B28,'[2]LISTADO ATM'!$A$2:$B$821,2,0)</f>
        <v xml:space="preserve">ATM S/M La Fuente FUN (Santiago) </v>
      </c>
      <c r="D28" s="120" t="s">
        <v>2630</v>
      </c>
      <c r="E28" s="129">
        <v>3335870494</v>
      </c>
    </row>
    <row r="29" spans="1:5" ht="18" x14ac:dyDescent="0.25">
      <c r="A29" s="100" t="str">
        <f>VLOOKUP(B29,'[2]LISTADO ATM'!$A$2:$C$821,3,0)</f>
        <v>NORTE</v>
      </c>
      <c r="B29" s="119">
        <v>520</v>
      </c>
      <c r="C29" s="119" t="str">
        <f>VLOOKUP(B29,'[2]LISTADO ATM'!$A$2:$B$821,2,0)</f>
        <v xml:space="preserve">ATM Cooperativa Navarrete (COOPNAVA) </v>
      </c>
      <c r="D29" s="120" t="s">
        <v>2630</v>
      </c>
      <c r="E29" s="129">
        <v>3335870496</v>
      </c>
    </row>
    <row r="30" spans="1:5" ht="18" x14ac:dyDescent="0.25">
      <c r="A30" s="100" t="str">
        <f>VLOOKUP(B30,'[2]LISTADO ATM'!$A$2:$C$821,3,0)</f>
        <v>SUR</v>
      </c>
      <c r="B30" s="119">
        <v>764</v>
      </c>
      <c r="C30" s="119" t="str">
        <f>VLOOKUP(B30,'[2]LISTADO ATM'!$A$2:$B$821,2,0)</f>
        <v xml:space="preserve">ATM Oficina Elías Piña </v>
      </c>
      <c r="D30" s="120" t="s">
        <v>2630</v>
      </c>
      <c r="E30" s="129" t="s">
        <v>2596</v>
      </c>
    </row>
    <row r="31" spans="1:5" ht="18" x14ac:dyDescent="0.25">
      <c r="A31" s="100" t="str">
        <f>VLOOKUP(B31,'[2]LISTADO ATM'!$A$2:$C$821,3,0)</f>
        <v>DISTRITO NACIONAL</v>
      </c>
      <c r="B31" s="119">
        <v>722</v>
      </c>
      <c r="C31" s="119" t="str">
        <f>VLOOKUP(B31,'[2]LISTADO ATM'!$A$2:$B$821,2,0)</f>
        <v xml:space="preserve">ATM Oficina Charles de Gaulle III </v>
      </c>
      <c r="D31" s="120" t="s">
        <v>2630</v>
      </c>
      <c r="E31" s="129" t="s">
        <v>2597</v>
      </c>
    </row>
    <row r="32" spans="1:5" ht="18" x14ac:dyDescent="0.25">
      <c r="A32" s="100" t="str">
        <f>VLOOKUP(B32,'[2]LISTADO ATM'!$A$2:$C$821,3,0)</f>
        <v>NORTE</v>
      </c>
      <c r="B32" s="119">
        <v>22</v>
      </c>
      <c r="C32" s="119" t="str">
        <f>VLOOKUP(B32,'[2]LISTADO ATM'!$A$2:$B$821,2,0)</f>
        <v>ATM S/M Olimpico (Santiago)</v>
      </c>
      <c r="D32" s="120" t="s">
        <v>2630</v>
      </c>
      <c r="E32" s="129" t="s">
        <v>2600</v>
      </c>
    </row>
    <row r="33" spans="1:5" ht="19.5" customHeight="1" x14ac:dyDescent="0.25">
      <c r="A33" s="100" t="str">
        <f>VLOOKUP(B33,'[2]LISTADO ATM'!$A$2:$C$821,3,0)</f>
        <v>DISTRITO NACIONAL</v>
      </c>
      <c r="B33" s="119">
        <v>12</v>
      </c>
      <c r="C33" s="119" t="str">
        <f>VLOOKUP(B33,'[2]LISTADO ATM'!$A$2:$B$821,2,0)</f>
        <v xml:space="preserve">ATM Comercial Ganadera (San Isidro) </v>
      </c>
      <c r="D33" s="120" t="s">
        <v>2630</v>
      </c>
      <c r="E33" s="129" t="s">
        <v>2610</v>
      </c>
    </row>
    <row r="34" spans="1:5" ht="19.5" customHeight="1" x14ac:dyDescent="0.25">
      <c r="A34" s="100" t="str">
        <f>VLOOKUP(B34,'[2]LISTADO ATM'!$A$2:$C$821,3,0)</f>
        <v>DISTRITO NACIONAL</v>
      </c>
      <c r="B34" s="119">
        <v>713</v>
      </c>
      <c r="C34" s="119" t="str">
        <f>VLOOKUP(B34,'[2]LISTADO ATM'!$A$2:$B$821,2,0)</f>
        <v xml:space="preserve">ATM Oficina Las Américas </v>
      </c>
      <c r="D34" s="120" t="s">
        <v>2630</v>
      </c>
      <c r="E34" s="129" t="s">
        <v>2609</v>
      </c>
    </row>
    <row r="35" spans="1:5" ht="19.5" customHeight="1" x14ac:dyDescent="0.25">
      <c r="A35" s="100" t="str">
        <f>VLOOKUP(B35,'[2]LISTADO ATM'!$A$2:$C$821,3,0)</f>
        <v>DISTRITO NACIONAL</v>
      </c>
      <c r="B35" s="119">
        <v>785</v>
      </c>
      <c r="C35" s="119" t="str">
        <f>VLOOKUP(B35,'[2]LISTADO ATM'!$A$2:$B$821,2,0)</f>
        <v xml:space="preserve">ATM S/M Nacional Máximo Gómez </v>
      </c>
      <c r="D35" s="120" t="s">
        <v>2630</v>
      </c>
      <c r="E35" s="129" t="s">
        <v>2606</v>
      </c>
    </row>
    <row r="36" spans="1:5" ht="19.5" customHeight="1" x14ac:dyDescent="0.25">
      <c r="A36" s="100" t="str">
        <f>VLOOKUP(B36,'[2]LISTADO ATM'!$A$2:$C$821,3,0)</f>
        <v>NORTE</v>
      </c>
      <c r="B36" s="119">
        <v>144</v>
      </c>
      <c r="C36" s="119" t="str">
        <f>VLOOKUP(B36,'[2]LISTADO ATM'!$A$2:$B$821,2,0)</f>
        <v xml:space="preserve">ATM Oficina Villa Altagracia </v>
      </c>
      <c r="D36" s="120" t="s">
        <v>2630</v>
      </c>
      <c r="E36" s="129" t="s">
        <v>2629</v>
      </c>
    </row>
    <row r="37" spans="1:5" ht="18" x14ac:dyDescent="0.25">
      <c r="A37" s="100" t="str">
        <f>VLOOKUP(B37,'[2]LISTADO ATM'!$A$2:$C$821,3,0)</f>
        <v>DISTRITO NACIONAL</v>
      </c>
      <c r="B37" s="119">
        <v>721</v>
      </c>
      <c r="C37" s="119" t="str">
        <f>VLOOKUP(B37,'[2]LISTADO ATM'!$A$2:$B$821,2,0)</f>
        <v xml:space="preserve">ATM Oficina Charles de Gaulle II </v>
      </c>
      <c r="D37" s="120" t="s">
        <v>2630</v>
      </c>
      <c r="E37" s="129" t="s">
        <v>2627</v>
      </c>
    </row>
    <row r="38" spans="1:5" ht="18" x14ac:dyDescent="0.25">
      <c r="A38" s="100" t="str">
        <f>VLOOKUP(B38,'[2]LISTADO ATM'!$A$2:$C$821,3,0)</f>
        <v>SUR</v>
      </c>
      <c r="B38" s="119">
        <v>750</v>
      </c>
      <c r="C38" s="119" t="str">
        <f>VLOOKUP(B38,'[2]LISTADO ATM'!$A$2:$B$821,2,0)</f>
        <v xml:space="preserve">ATM UNP Duvergé </v>
      </c>
      <c r="D38" s="120" t="s">
        <v>2630</v>
      </c>
      <c r="E38" s="129" t="s">
        <v>2626</v>
      </c>
    </row>
    <row r="39" spans="1:5" ht="18" x14ac:dyDescent="0.25">
      <c r="A39" s="100" t="str">
        <f>VLOOKUP(B39,'[2]LISTADO ATM'!$A$2:$C$821,3,0)</f>
        <v>SUR</v>
      </c>
      <c r="B39" s="119">
        <v>592</v>
      </c>
      <c r="C39" s="119" t="str">
        <f>VLOOKUP(B39,'[2]LISTADO ATM'!$A$2:$B$821,2,0)</f>
        <v xml:space="preserve">ATM Centro de Caja San Cristóbal I </v>
      </c>
      <c r="D39" s="120" t="s">
        <v>2630</v>
      </c>
      <c r="E39" s="129" t="s">
        <v>2624</v>
      </c>
    </row>
    <row r="40" spans="1:5" ht="18" x14ac:dyDescent="0.25">
      <c r="A40" s="100" t="str">
        <f>VLOOKUP(B40,'[2]LISTADO ATM'!$A$2:$C$821,3,0)</f>
        <v>NORTE</v>
      </c>
      <c r="B40" s="119">
        <v>350</v>
      </c>
      <c r="C40" s="119" t="str">
        <f>VLOOKUP(B40,'[2]LISTADO ATM'!$A$2:$B$821,2,0)</f>
        <v xml:space="preserve">ATM Oficina Villa Tapia </v>
      </c>
      <c r="D40" s="120" t="s">
        <v>2630</v>
      </c>
      <c r="E40" s="129" t="s">
        <v>2617</v>
      </c>
    </row>
    <row r="41" spans="1:5" ht="18" x14ac:dyDescent="0.25">
      <c r="A41" s="100" t="str">
        <f>VLOOKUP(B41,'[2]LISTADO ATM'!$A$2:$C$821,3,0)</f>
        <v>SUR</v>
      </c>
      <c r="B41" s="119">
        <v>984</v>
      </c>
      <c r="C41" s="119" t="str">
        <f>VLOOKUP(B41,'[2]LISTADO ATM'!$A$2:$B$821,2,0)</f>
        <v xml:space="preserve">ATM Oficina Neiba II </v>
      </c>
      <c r="D41" s="120" t="s">
        <v>2630</v>
      </c>
      <c r="E41" s="129" t="s">
        <v>2612</v>
      </c>
    </row>
    <row r="42" spans="1:5" ht="18" x14ac:dyDescent="0.25">
      <c r="A42" s="100" t="str">
        <f>VLOOKUP(B42,'[2]LISTADO ATM'!$A$2:$C$821,3,0)</f>
        <v>NORTE</v>
      </c>
      <c r="B42" s="119">
        <v>151</v>
      </c>
      <c r="C42" s="119" t="str">
        <f>VLOOKUP(B42,'[2]LISTADO ATM'!$A$2:$B$821,2,0)</f>
        <v xml:space="preserve">ATM Oficina Nagua </v>
      </c>
      <c r="D42" s="120" t="s">
        <v>2630</v>
      </c>
      <c r="E42" s="129" t="s">
        <v>2611</v>
      </c>
    </row>
    <row r="43" spans="1:5" ht="18" x14ac:dyDescent="0.25">
      <c r="A43" s="100" t="e">
        <f>VLOOKUP(B43,'[2]LISTADO ATM'!$A$2:$C$821,3,0)</f>
        <v>#N/A</v>
      </c>
      <c r="B43" s="119"/>
      <c r="C43" s="119" t="e">
        <f>VLOOKUP(B43,'[2]LISTADO ATM'!$A$2:$B$821,2,0)</f>
        <v>#N/A</v>
      </c>
      <c r="D43" s="120" t="s">
        <v>2630</v>
      </c>
      <c r="E43" s="129"/>
    </row>
    <row r="44" spans="1:5" ht="18" x14ac:dyDescent="0.25">
      <c r="A44" s="100" t="e">
        <f>VLOOKUP(B44,'[2]LISTADO ATM'!$A$2:$C$821,3,0)</f>
        <v>#N/A</v>
      </c>
      <c r="B44" s="119"/>
      <c r="C44" s="119" t="e">
        <f>VLOOKUP(B44,'[2]LISTADO ATM'!$A$2:$B$821,2,0)</f>
        <v>#N/A</v>
      </c>
      <c r="D44" s="120" t="s">
        <v>2630</v>
      </c>
      <c r="E44" s="129"/>
    </row>
    <row r="45" spans="1:5" ht="18" x14ac:dyDescent="0.25">
      <c r="A45" s="100" t="e">
        <f>VLOOKUP(B45,'[2]LISTADO ATM'!$A$2:$C$821,3,0)</f>
        <v>#N/A</v>
      </c>
      <c r="B45" s="119"/>
      <c r="C45" s="119" t="e">
        <f>VLOOKUP(B45,'[2]LISTADO ATM'!$A$2:$B$821,2,0)</f>
        <v>#N/A</v>
      </c>
      <c r="D45" s="120" t="s">
        <v>2630</v>
      </c>
      <c r="E45" s="129"/>
    </row>
    <row r="46" spans="1:5" ht="18" x14ac:dyDescent="0.25">
      <c r="A46" s="100" t="e">
        <f>VLOOKUP(B46,'[2]LISTADO ATM'!$A$2:$C$821,3,0)</f>
        <v>#N/A</v>
      </c>
      <c r="B46" s="119"/>
      <c r="C46" s="119" t="e">
        <f>VLOOKUP(B46,'[2]LISTADO ATM'!$A$2:$B$821,2,0)</f>
        <v>#N/A</v>
      </c>
      <c r="D46" s="120" t="s">
        <v>2630</v>
      </c>
      <c r="E46" s="129"/>
    </row>
    <row r="47" spans="1:5" ht="18.75" thickBot="1" x14ac:dyDescent="0.3">
      <c r="A47" s="103" t="s">
        <v>2488</v>
      </c>
      <c r="B47" s="140">
        <f>COUNT(B9:B46)</f>
        <v>34</v>
      </c>
      <c r="C47" s="158"/>
      <c r="D47" s="159"/>
      <c r="E47" s="160"/>
    </row>
    <row r="48" spans="1:5" x14ac:dyDescent="0.25">
      <c r="B48" s="105"/>
      <c r="E48" s="105"/>
    </row>
    <row r="49" spans="1:5" ht="18" x14ac:dyDescent="0.25">
      <c r="A49" s="179" t="s">
        <v>2489</v>
      </c>
      <c r="B49" s="180"/>
      <c r="C49" s="180"/>
      <c r="D49" s="180"/>
      <c r="E49" s="181"/>
    </row>
    <row r="50" spans="1:5" ht="18" x14ac:dyDescent="0.25">
      <c r="A50" s="102" t="s">
        <v>15</v>
      </c>
      <c r="B50" s="102" t="s">
        <v>2419</v>
      </c>
      <c r="C50" s="102" t="s">
        <v>46</v>
      </c>
      <c r="D50" s="102" t="s">
        <v>2422</v>
      </c>
      <c r="E50" s="111" t="s">
        <v>2420</v>
      </c>
    </row>
    <row r="51" spans="1:5" ht="19.5" customHeight="1" x14ac:dyDescent="0.25">
      <c r="A51" s="100" t="str">
        <f>VLOOKUP(B51,'[2]LISTADO ATM'!$A$2:$C$821,3,0)</f>
        <v>SUR</v>
      </c>
      <c r="B51" s="119">
        <v>101</v>
      </c>
      <c r="C51" s="129" t="str">
        <f>VLOOKUP(B51,'[2]LISTADO ATM'!$A$2:$B$821,2,0)</f>
        <v xml:space="preserve">ATM Oficina San Juan de la Maguana I </v>
      </c>
      <c r="D51" s="120" t="s">
        <v>2631</v>
      </c>
      <c r="E51" s="129" t="s">
        <v>2585</v>
      </c>
    </row>
    <row r="52" spans="1:5" ht="19.5" customHeight="1" x14ac:dyDescent="0.25">
      <c r="A52" s="100" t="str">
        <f>VLOOKUP(B52,'[2]LISTADO ATM'!$A$2:$C$821,3,0)</f>
        <v>DISTRITO NACIONAL</v>
      </c>
      <c r="B52" s="119">
        <v>540</v>
      </c>
      <c r="C52" s="129" t="str">
        <f>VLOOKUP(B52,'[2]LISTADO ATM'!$A$2:$B$821,2,0)</f>
        <v xml:space="preserve">ATM Autoservicio Sambil I </v>
      </c>
      <c r="D52" s="120" t="s">
        <v>2631</v>
      </c>
      <c r="E52" s="129" t="s">
        <v>2592</v>
      </c>
    </row>
    <row r="53" spans="1:5" ht="19.5" customHeight="1" x14ac:dyDescent="0.25">
      <c r="A53" s="100" t="str">
        <f>VLOOKUP(B53,'[2]LISTADO ATM'!$A$2:$C$821,3,0)</f>
        <v>DISTRITO NACIONAL</v>
      </c>
      <c r="B53" s="143">
        <v>545</v>
      </c>
      <c r="C53" s="129" t="str">
        <f>VLOOKUP(B53,'[2]LISTADO ATM'!$A$2:$B$821,2,0)</f>
        <v xml:space="preserve">ATM Oficina Isabel La Católica II  </v>
      </c>
      <c r="D53" s="120" t="s">
        <v>2631</v>
      </c>
      <c r="E53" s="129" t="s">
        <v>2594</v>
      </c>
    </row>
    <row r="54" spans="1:5" ht="19.5" customHeight="1" x14ac:dyDescent="0.25">
      <c r="A54" s="100" t="str">
        <f>VLOOKUP(B54,'[2]LISTADO ATM'!$A$2:$C$821,3,0)</f>
        <v>ESTE</v>
      </c>
      <c r="B54" s="119">
        <v>114</v>
      </c>
      <c r="C54" s="119" t="str">
        <f>VLOOKUP(B54,'[2]LISTADO ATM'!$A$2:$B$821,2,0)</f>
        <v xml:space="preserve">ATM Oficina Hato Mayor </v>
      </c>
      <c r="D54" s="120" t="s">
        <v>2631</v>
      </c>
      <c r="E54" s="129" t="s">
        <v>2595</v>
      </c>
    </row>
    <row r="55" spans="1:5" ht="18.75" customHeight="1" x14ac:dyDescent="0.25">
      <c r="A55" s="100" t="str">
        <f>VLOOKUP(B55,'[2]LISTADO ATM'!$A$2:$C$821,3,0)</f>
        <v>NORTE</v>
      </c>
      <c r="B55" s="119">
        <v>944</v>
      </c>
      <c r="C55" s="119" t="str">
        <f>VLOOKUP(B55,'[2]LISTADO ATM'!$A$2:$B$821,2,0)</f>
        <v xml:space="preserve">ATM UNP Mao </v>
      </c>
      <c r="D55" s="120" t="s">
        <v>2631</v>
      </c>
      <c r="E55" s="129" t="s">
        <v>2618</v>
      </c>
    </row>
    <row r="56" spans="1:5" ht="18.75" customHeight="1" x14ac:dyDescent="0.25">
      <c r="A56" s="100" t="str">
        <f>VLOOKUP(B56,'[2]LISTADO ATM'!$A$2:$C$821,3,0)</f>
        <v>ESTE</v>
      </c>
      <c r="B56" s="119">
        <v>159</v>
      </c>
      <c r="C56" s="119" t="str">
        <f>VLOOKUP(B56,'[2]LISTADO ATM'!$A$2:$B$821,2,0)</f>
        <v xml:space="preserve">ATM Hotel Dreams Bayahibe I </v>
      </c>
      <c r="D56" s="120" t="s">
        <v>2631</v>
      </c>
      <c r="E56" s="129" t="s">
        <v>2582</v>
      </c>
    </row>
    <row r="57" spans="1:5" ht="18.75" customHeight="1" x14ac:dyDescent="0.25">
      <c r="A57" s="100" t="str">
        <f>VLOOKUP(B57,'[2]LISTADO ATM'!$A$2:$C$821,3,0)</f>
        <v>NORTE</v>
      </c>
      <c r="B57" s="119">
        <v>282</v>
      </c>
      <c r="C57" s="119" t="str">
        <f>VLOOKUP(B57,'[2]LISTADO ATM'!$A$2:$B$821,2,0)</f>
        <v xml:space="preserve">ATM Autobanco Nibaje </v>
      </c>
      <c r="D57" s="120" t="s">
        <v>2631</v>
      </c>
      <c r="E57" s="129" t="s">
        <v>2601</v>
      </c>
    </row>
    <row r="58" spans="1:5" ht="18.75" customHeight="1" x14ac:dyDescent="0.25">
      <c r="A58" s="100" t="str">
        <f>VLOOKUP(B58,'[2]LISTADO ATM'!$A$2:$C$821,3,0)</f>
        <v>DISTRITO NACIONAL</v>
      </c>
      <c r="B58" s="119">
        <v>989</v>
      </c>
      <c r="C58" s="119" t="str">
        <f>VLOOKUP(B58,'[2]LISTADO ATM'!$A$2:$B$821,2,0)</f>
        <v xml:space="preserve">ATM Ministerio de Deportes </v>
      </c>
      <c r="D58" s="120" t="s">
        <v>2631</v>
      </c>
      <c r="E58" s="129" t="s">
        <v>2602</v>
      </c>
    </row>
    <row r="59" spans="1:5" ht="18.75" customHeight="1" x14ac:dyDescent="0.25">
      <c r="A59" s="100" t="str">
        <f>VLOOKUP(B59,'[2]LISTADO ATM'!$A$2:$C$821,3,0)</f>
        <v>ESTE</v>
      </c>
      <c r="B59" s="119">
        <v>399</v>
      </c>
      <c r="C59" s="119" t="str">
        <f>VLOOKUP(B59,'[2]LISTADO ATM'!$A$2:$B$821,2,0)</f>
        <v xml:space="preserve">ATM Oficina La Romana II </v>
      </c>
      <c r="D59" s="120" t="s">
        <v>2631</v>
      </c>
      <c r="E59" s="129" t="s">
        <v>2623</v>
      </c>
    </row>
    <row r="60" spans="1:5" ht="18.75" customHeight="1" x14ac:dyDescent="0.25">
      <c r="A60" s="100" t="e">
        <f>VLOOKUP(B60,'[2]LISTADO ATM'!$A$2:$C$821,3,0)</f>
        <v>#N/A</v>
      </c>
      <c r="B60" s="119"/>
      <c r="C60" s="119" t="e">
        <f>VLOOKUP(B60,'[2]LISTADO ATM'!$A$2:$B$821,2,0)</f>
        <v>#N/A</v>
      </c>
      <c r="D60" s="120" t="s">
        <v>2631</v>
      </c>
      <c r="E60" s="129"/>
    </row>
    <row r="61" spans="1:5" ht="18.75" thickBot="1" x14ac:dyDescent="0.3">
      <c r="A61" s="103" t="s">
        <v>2488</v>
      </c>
      <c r="B61" s="140">
        <f>COUNT(B51:B60)</f>
        <v>9</v>
      </c>
      <c r="C61" s="158"/>
      <c r="D61" s="159"/>
      <c r="E61" s="160"/>
    </row>
    <row r="62" spans="1:5" ht="15.75" thickBot="1" x14ac:dyDescent="0.3">
      <c r="B62" s="105"/>
      <c r="E62" s="105"/>
    </row>
    <row r="63" spans="1:5" ht="18.75" thickBot="1" x14ac:dyDescent="0.3">
      <c r="A63" s="161" t="s">
        <v>2490</v>
      </c>
      <c r="B63" s="162"/>
      <c r="C63" s="162"/>
      <c r="D63" s="162"/>
      <c r="E63" s="163"/>
    </row>
    <row r="64" spans="1:5" ht="18" x14ac:dyDescent="0.25">
      <c r="A64" s="102" t="s">
        <v>15</v>
      </c>
      <c r="B64" s="102" t="s">
        <v>2419</v>
      </c>
      <c r="C64" s="102" t="s">
        <v>46</v>
      </c>
      <c r="D64" s="102" t="s">
        <v>2422</v>
      </c>
      <c r="E64" s="111" t="s">
        <v>2420</v>
      </c>
    </row>
    <row r="65" spans="1:5" ht="18" x14ac:dyDescent="0.25">
      <c r="A65" s="137" t="str">
        <f>VLOOKUP(B65,'[2]LISTADO ATM'!$A$2:$C$821,3,0)</f>
        <v>DISTRITO NACIONAL</v>
      </c>
      <c r="B65" s="119">
        <v>486</v>
      </c>
      <c r="C65" s="119" t="str">
        <f>VLOOKUP(B65,'[2]LISTADO ATM'!$A$2:$B$821,2,0)</f>
        <v xml:space="preserve">ATM Olé La Caleta </v>
      </c>
      <c r="D65" s="121" t="s">
        <v>2444</v>
      </c>
      <c r="E65" s="129" t="s">
        <v>2578</v>
      </c>
    </row>
    <row r="66" spans="1:5" ht="18" x14ac:dyDescent="0.25">
      <c r="A66" s="137" t="str">
        <f>VLOOKUP(B66,'[2]LISTADO ATM'!$A$2:$C$821,3,0)</f>
        <v>SUR</v>
      </c>
      <c r="B66" s="119">
        <v>619</v>
      </c>
      <c r="C66" s="119" t="str">
        <f>VLOOKUP(B66,'[2]LISTADO ATM'!$A$2:$B$821,2,0)</f>
        <v xml:space="preserve">ATM Academia P.N. Hatillo (San Cristóbal) </v>
      </c>
      <c r="D66" s="121" t="s">
        <v>2444</v>
      </c>
      <c r="E66" s="129" t="s">
        <v>2598</v>
      </c>
    </row>
    <row r="67" spans="1:5" ht="18" x14ac:dyDescent="0.25">
      <c r="A67" s="137" t="str">
        <f>VLOOKUP(B67,'[2]LISTADO ATM'!$A$2:$C$821,3,0)</f>
        <v>ESTE</v>
      </c>
      <c r="B67" s="119">
        <v>934</v>
      </c>
      <c r="C67" s="119" t="str">
        <f>VLOOKUP(B67,'[2]LISTADO ATM'!$A$2:$B$821,2,0)</f>
        <v>ATM Hotel Dreams La Romana</v>
      </c>
      <c r="D67" s="121" t="s">
        <v>2444</v>
      </c>
      <c r="E67" s="150" t="s">
        <v>2621</v>
      </c>
    </row>
    <row r="68" spans="1:5" ht="18" x14ac:dyDescent="0.25">
      <c r="A68" s="137" t="str">
        <f>VLOOKUP(B68,'[2]LISTADO ATM'!$A$2:$C$821,3,0)</f>
        <v>DISTRITO NACIONAL</v>
      </c>
      <c r="B68" s="119">
        <v>378</v>
      </c>
      <c r="C68" s="119" t="str">
        <f>VLOOKUP(B68,'[2]LISTADO ATM'!$A$2:$B$821,2,0)</f>
        <v>ATM UNP Villa Flores</v>
      </c>
      <c r="D68" s="121" t="s">
        <v>2444</v>
      </c>
      <c r="E68" s="150" t="s">
        <v>2620</v>
      </c>
    </row>
    <row r="69" spans="1:5" ht="18" x14ac:dyDescent="0.25">
      <c r="A69" s="137" t="str">
        <f>VLOOKUP(B69,'[2]LISTADO ATM'!$A$2:$C$821,3,0)</f>
        <v>DISTRITO NACIONAL</v>
      </c>
      <c r="B69" s="119">
        <v>563</v>
      </c>
      <c r="C69" s="119" t="str">
        <f>VLOOKUP(B69,'[2]LISTADO ATM'!$A$2:$B$821,2,0)</f>
        <v xml:space="preserve">ATM Base Aérea San Isidro </v>
      </c>
      <c r="D69" s="121" t="s">
        <v>2444</v>
      </c>
      <c r="E69" s="150">
        <v>3335871478</v>
      </c>
    </row>
    <row r="70" spans="1:5" ht="18" x14ac:dyDescent="0.25">
      <c r="A70" s="137" t="str">
        <f>VLOOKUP(B70,'[2]LISTADO ATM'!$A$2:$C$821,3,0)</f>
        <v>DISTRITO NACIONAL</v>
      </c>
      <c r="B70" s="119">
        <v>617</v>
      </c>
      <c r="C70" s="119" t="str">
        <f>VLOOKUP(B70,'[2]LISTADO ATM'!$A$2:$B$821,2,0)</f>
        <v xml:space="preserve">ATM Guardia Presidencial </v>
      </c>
      <c r="D70" s="121" t="s">
        <v>2444</v>
      </c>
      <c r="E70" s="150">
        <v>3335871505</v>
      </c>
    </row>
    <row r="71" spans="1:5" ht="18" x14ac:dyDescent="0.25">
      <c r="A71" s="137" t="str">
        <f>VLOOKUP(B71,'[2]LISTADO ATM'!$A$2:$C$821,3,0)</f>
        <v>DISTRITO NACIONAL</v>
      </c>
      <c r="B71" s="119">
        <v>701</v>
      </c>
      <c r="C71" s="119" t="str">
        <f>VLOOKUP(B71,'[2]LISTADO ATM'!$A$2:$B$821,2,0)</f>
        <v>ATM Autoservicio Los Alcarrizos</v>
      </c>
      <c r="D71" s="121" t="s">
        <v>2444</v>
      </c>
      <c r="E71" s="150" t="s">
        <v>2660</v>
      </c>
    </row>
    <row r="72" spans="1:5" ht="18" x14ac:dyDescent="0.25">
      <c r="A72" s="137" t="str">
        <f>VLOOKUP(B72,'[2]LISTADO ATM'!$A$2:$C$821,3,0)</f>
        <v>DISTRITO NACIONAL</v>
      </c>
      <c r="B72" s="119">
        <v>183</v>
      </c>
      <c r="C72" s="119" t="str">
        <f>VLOOKUP(B72,'[2]LISTADO ATM'!$A$2:$B$821,2,0)</f>
        <v>ATM Estación Nativa Km. 22 Aut. Duarte.</v>
      </c>
      <c r="D72" s="121" t="s">
        <v>2444</v>
      </c>
      <c r="E72" s="150" t="s">
        <v>2659</v>
      </c>
    </row>
    <row r="73" spans="1:5" ht="18" x14ac:dyDescent="0.25">
      <c r="A73" s="137" t="str">
        <f>VLOOKUP(B73,'[2]LISTADO ATM'!$A$2:$C$821,3,0)</f>
        <v>SUR</v>
      </c>
      <c r="B73" s="119">
        <v>311</v>
      </c>
      <c r="C73" s="119" t="str">
        <f>VLOOKUP(B73,'[2]LISTADO ATM'!$A$2:$B$821,2,0)</f>
        <v>ATM Plaza Eroski</v>
      </c>
      <c r="D73" s="121" t="s">
        <v>2444</v>
      </c>
      <c r="E73" s="150" t="s">
        <v>2658</v>
      </c>
    </row>
    <row r="74" spans="1:5" ht="18" x14ac:dyDescent="0.25">
      <c r="A74" s="137" t="str">
        <f>VLOOKUP(B74,'[2]LISTADO ATM'!$A$2:$C$821,3,0)</f>
        <v>DISTRITO NACIONAL</v>
      </c>
      <c r="B74" s="119">
        <v>791</v>
      </c>
      <c r="C74" s="119" t="str">
        <f>VLOOKUP(B74,'[2]LISTADO ATM'!$A$2:$B$821,2,0)</f>
        <v xml:space="preserve">ATM Oficina Sans Soucí </v>
      </c>
      <c r="D74" s="121" t="s">
        <v>2444</v>
      </c>
      <c r="E74" s="150" t="s">
        <v>2655</v>
      </c>
    </row>
    <row r="75" spans="1:5" ht="18" x14ac:dyDescent="0.25">
      <c r="A75" s="137" t="str">
        <f>VLOOKUP(B75,'[2]LISTADO ATM'!$A$2:$C$821,3,0)</f>
        <v>DISTRITO NACIONAL</v>
      </c>
      <c r="B75" s="119">
        <v>887</v>
      </c>
      <c r="C75" s="119" t="str">
        <f>VLOOKUP(B75,'[2]LISTADO ATM'!$A$2:$B$821,2,0)</f>
        <v>ATM S/M Bravo Los Proceres</v>
      </c>
      <c r="D75" s="121" t="s">
        <v>2444</v>
      </c>
      <c r="E75" s="150" t="s">
        <v>2654</v>
      </c>
    </row>
    <row r="76" spans="1:5" ht="18" x14ac:dyDescent="0.25">
      <c r="A76" s="137" t="e">
        <f>VLOOKUP(B76,'[2]LISTADO ATM'!$A$2:$C$821,3,0)</f>
        <v>#N/A</v>
      </c>
      <c r="B76" s="119"/>
      <c r="C76" s="119" t="e">
        <f>VLOOKUP(B76,'[2]LISTADO ATM'!$A$2:$B$821,2,0)</f>
        <v>#N/A</v>
      </c>
      <c r="D76" s="121" t="s">
        <v>2444</v>
      </c>
      <c r="E76" s="150"/>
    </row>
    <row r="77" spans="1:5" ht="18" x14ac:dyDescent="0.25">
      <c r="A77" s="137" t="e">
        <f>VLOOKUP(B77,'[2]LISTADO ATM'!$A$2:$C$821,3,0)</f>
        <v>#N/A</v>
      </c>
      <c r="B77" s="119"/>
      <c r="C77" s="119" t="e">
        <f>VLOOKUP(B77,'[2]LISTADO ATM'!$A$2:$B$821,2,0)</f>
        <v>#N/A</v>
      </c>
      <c r="D77" s="121" t="s">
        <v>2444</v>
      </c>
      <c r="E77" s="150"/>
    </row>
    <row r="78" spans="1:5" ht="18" x14ac:dyDescent="0.25">
      <c r="A78" s="137" t="e">
        <f>VLOOKUP(B78,'[2]LISTADO ATM'!$A$2:$C$821,3,0)</f>
        <v>#N/A</v>
      </c>
      <c r="B78" s="119"/>
      <c r="C78" s="119" t="e">
        <f>VLOOKUP(B78,'[2]LISTADO ATM'!$A$2:$B$821,2,0)</f>
        <v>#N/A</v>
      </c>
      <c r="D78" s="121" t="s">
        <v>2444</v>
      </c>
      <c r="E78" s="150"/>
    </row>
    <row r="79" spans="1:5" ht="18" x14ac:dyDescent="0.25">
      <c r="A79" s="137" t="e">
        <f>VLOOKUP(B79,'[2]LISTADO ATM'!$A$2:$C$821,3,0)</f>
        <v>#N/A</v>
      </c>
      <c r="B79" s="119"/>
      <c r="C79" s="119" t="e">
        <f>VLOOKUP(B79,'[2]LISTADO ATM'!$A$2:$B$821,2,0)</f>
        <v>#N/A</v>
      </c>
      <c r="D79" s="121" t="s">
        <v>2444</v>
      </c>
      <c r="E79" s="150"/>
    </row>
    <row r="80" spans="1:5" ht="18.75" thickBot="1" x14ac:dyDescent="0.3">
      <c r="A80" s="138" t="s">
        <v>2488</v>
      </c>
      <c r="B80" s="140">
        <f>COUNT(B65:B79)</f>
        <v>11</v>
      </c>
      <c r="C80" s="113"/>
      <c r="D80" s="113"/>
      <c r="E80" s="113"/>
    </row>
    <row r="81" spans="1:5" ht="15.75" thickBot="1" x14ac:dyDescent="0.3">
      <c r="B81" s="105"/>
      <c r="E81" s="105"/>
    </row>
    <row r="82" spans="1:5" ht="18.75" thickBot="1" x14ac:dyDescent="0.3">
      <c r="A82" s="161" t="s">
        <v>2569</v>
      </c>
      <c r="B82" s="162"/>
      <c r="C82" s="162"/>
      <c r="D82" s="162"/>
      <c r="E82" s="163"/>
    </row>
    <row r="83" spans="1:5" ht="18" x14ac:dyDescent="0.25">
      <c r="A83" s="102" t="s">
        <v>15</v>
      </c>
      <c r="B83" s="102" t="s">
        <v>2419</v>
      </c>
      <c r="C83" s="102" t="s">
        <v>46</v>
      </c>
      <c r="D83" s="102" t="s">
        <v>2422</v>
      </c>
      <c r="E83" s="111" t="s">
        <v>2420</v>
      </c>
    </row>
    <row r="84" spans="1:5" ht="18" x14ac:dyDescent="0.25">
      <c r="A84" s="100" t="str">
        <f>VLOOKUP(B84,'[2]LISTADO ATM'!$A$2:$C$821,3,0)</f>
        <v>SUR</v>
      </c>
      <c r="B84" s="119">
        <v>6</v>
      </c>
      <c r="C84" s="119" t="str">
        <f>VLOOKUP(B84,'[2]LISTADO ATM'!$A$2:$B$821,2,0)</f>
        <v xml:space="preserve">ATM Plaza WAO San Juan </v>
      </c>
      <c r="D84" s="114" t="s">
        <v>2515</v>
      </c>
      <c r="E84" s="129" t="s">
        <v>2586</v>
      </c>
    </row>
    <row r="85" spans="1:5" ht="18" x14ac:dyDescent="0.25">
      <c r="A85" s="100" t="str">
        <f>VLOOKUP(B85,'[2]LISTADO ATM'!$A$2:$C$821,3,0)</f>
        <v>DISTRITO NACIONAL</v>
      </c>
      <c r="B85" s="119">
        <v>239</v>
      </c>
      <c r="C85" s="119" t="str">
        <f>VLOOKUP(B85,'[2]LISTADO ATM'!$A$2:$B$821,2,0)</f>
        <v xml:space="preserve">ATM Autobanco Charles de Gaulle </v>
      </c>
      <c r="D85" s="114" t="s">
        <v>2515</v>
      </c>
      <c r="E85" s="129" t="s">
        <v>2607</v>
      </c>
    </row>
    <row r="86" spans="1:5" ht="18" x14ac:dyDescent="0.25">
      <c r="A86" s="100" t="str">
        <f>VLOOKUP(B86,'[2]LISTADO ATM'!$A$2:$C$821,3,0)</f>
        <v>SUR</v>
      </c>
      <c r="B86" s="119">
        <v>825</v>
      </c>
      <c r="C86" s="119" t="str">
        <f>VLOOKUP(B86,'[2]LISTADO ATM'!$A$2:$B$821,2,0)</f>
        <v xml:space="preserve">ATM Estacion Eco Cibeles (Las Matas de Farfán) </v>
      </c>
      <c r="D86" s="114" t="s">
        <v>2515</v>
      </c>
      <c r="E86" s="129">
        <v>3335870958</v>
      </c>
    </row>
    <row r="87" spans="1:5" ht="18" x14ac:dyDescent="0.25">
      <c r="A87" s="100" t="str">
        <f>VLOOKUP(B87,'[2]LISTADO ATM'!$A$2:$C$821,3,0)</f>
        <v>DISTRITO NACIONAL</v>
      </c>
      <c r="B87" s="119">
        <v>642</v>
      </c>
      <c r="C87" s="129" t="str">
        <f>VLOOKUP(B87,'[2]LISTADO ATM'!$A$2:$B$821,2,0)</f>
        <v xml:space="preserve">ATM OMSA Sto. Dgo. </v>
      </c>
      <c r="D87" s="114" t="s">
        <v>2515</v>
      </c>
      <c r="E87" s="129">
        <v>3335871472</v>
      </c>
    </row>
    <row r="88" spans="1:5" ht="18" x14ac:dyDescent="0.25">
      <c r="A88" s="100" t="str">
        <f>VLOOKUP(B88,'[2]LISTADO ATM'!$A$2:$C$821,3,0)</f>
        <v>SUR</v>
      </c>
      <c r="B88" s="119">
        <v>870</v>
      </c>
      <c r="C88" s="129" t="str">
        <f>VLOOKUP(B88,'[2]LISTADO ATM'!$A$2:$B$821,2,0)</f>
        <v xml:space="preserve">ATM Willbes Dominicana (Barahona) </v>
      </c>
      <c r="D88" s="114" t="s">
        <v>2515</v>
      </c>
      <c r="E88" s="129" t="s">
        <v>2647</v>
      </c>
    </row>
    <row r="89" spans="1:5" ht="18" x14ac:dyDescent="0.25">
      <c r="A89" s="100" t="str">
        <f>VLOOKUP(B89,'[2]LISTADO ATM'!$A$2:$C$821,3,0)</f>
        <v>DISTRITO NACIONAL</v>
      </c>
      <c r="B89" s="119">
        <v>115</v>
      </c>
      <c r="C89" s="129" t="str">
        <f>VLOOKUP(B89,'[2]LISTADO ATM'!$A$2:$B$821,2,0)</f>
        <v xml:space="preserve">ATM Oficina Megacentro I </v>
      </c>
      <c r="D89" s="114" t="s">
        <v>2515</v>
      </c>
      <c r="E89" s="129" t="s">
        <v>2641</v>
      </c>
    </row>
    <row r="90" spans="1:5" ht="19.5" customHeight="1" x14ac:dyDescent="0.25">
      <c r="A90" s="100" t="str">
        <f>VLOOKUP(B90,'[2]LISTADO ATM'!$A$2:$C$821,3,0)</f>
        <v>DISTRITO NACIONAL</v>
      </c>
      <c r="B90" s="119">
        <v>517</v>
      </c>
      <c r="C90" s="129" t="str">
        <f>VLOOKUP(B90,'[2]LISTADO ATM'!$A$2:$B$821,2,0)</f>
        <v xml:space="preserve">ATM Autobanco Oficina Sans Soucí </v>
      </c>
      <c r="D90" s="114" t="s">
        <v>2515</v>
      </c>
      <c r="E90" s="129" t="s">
        <v>2673</v>
      </c>
    </row>
    <row r="91" spans="1:5" ht="19.5" customHeight="1" x14ac:dyDescent="0.25">
      <c r="A91" s="100" t="e">
        <f>VLOOKUP(B91,'[2]LISTADO ATM'!$A$2:$C$821,3,0)</f>
        <v>#N/A</v>
      </c>
      <c r="B91" s="143"/>
      <c r="C91" s="129" t="e">
        <f>VLOOKUP(B91,'[2]LISTADO ATM'!$A$2:$B$821,2,0)</f>
        <v>#N/A</v>
      </c>
      <c r="D91" s="114" t="s">
        <v>2515</v>
      </c>
      <c r="E91" s="129"/>
    </row>
    <row r="92" spans="1:5" ht="18.75" thickBot="1" x14ac:dyDescent="0.3">
      <c r="A92" s="103"/>
      <c r="B92" s="140">
        <f>COUNT(B84:B91)</f>
        <v>7</v>
      </c>
      <c r="C92" s="113"/>
      <c r="D92" s="147"/>
      <c r="E92" s="148"/>
    </row>
    <row r="93" spans="1:5" ht="15.75" thickBot="1" x14ac:dyDescent="0.3">
      <c r="B93" s="105"/>
      <c r="E93" s="105"/>
    </row>
    <row r="94" spans="1:5" ht="18" x14ac:dyDescent="0.25">
      <c r="A94" s="164" t="s">
        <v>2491</v>
      </c>
      <c r="B94" s="165"/>
      <c r="C94" s="165"/>
      <c r="D94" s="165"/>
      <c r="E94" s="166"/>
    </row>
    <row r="95" spans="1:5" ht="18" x14ac:dyDescent="0.25">
      <c r="A95" s="102" t="s">
        <v>15</v>
      </c>
      <c r="B95" s="102" t="s">
        <v>2419</v>
      </c>
      <c r="C95" s="104" t="s">
        <v>46</v>
      </c>
      <c r="D95" s="122" t="s">
        <v>2422</v>
      </c>
      <c r="E95" s="111" t="s">
        <v>2420</v>
      </c>
    </row>
    <row r="96" spans="1:5" ht="15.75" customHeight="1" x14ac:dyDescent="0.25">
      <c r="A96" s="100" t="str">
        <f>VLOOKUP(B96,'[2]LISTADO ATM'!$A$2:$C$821,3,0)</f>
        <v>SUR</v>
      </c>
      <c r="B96" s="119">
        <v>252</v>
      </c>
      <c r="C96" s="119" t="str">
        <f>VLOOKUP(B96,'[2]LISTADO ATM'!$A$2:$B$821,2,0)</f>
        <v xml:space="preserve">ATM Banco Agrícola (Barahona) </v>
      </c>
      <c r="D96" s="119" t="s">
        <v>2516</v>
      </c>
      <c r="E96" s="129" t="s">
        <v>2657</v>
      </c>
    </row>
    <row r="97" spans="1:5" ht="19.5" customHeight="1" x14ac:dyDescent="0.25">
      <c r="A97" s="100" t="str">
        <f>VLOOKUP(B97,'[2]LISTADO ATM'!$A$2:$C$821,3,0)</f>
        <v>NORTE</v>
      </c>
      <c r="B97" s="119">
        <v>877</v>
      </c>
      <c r="C97" s="129" t="str">
        <f>VLOOKUP(B97,'[2]LISTADO ATM'!$A$2:$B$821,2,0)</f>
        <v xml:space="preserve">ATM Estación Los Samanes (Ranchito, La Vega) </v>
      </c>
      <c r="D97" s="119" t="s">
        <v>2516</v>
      </c>
      <c r="E97" s="129" t="s">
        <v>2656</v>
      </c>
    </row>
    <row r="98" spans="1:5" ht="19.5" customHeight="1" x14ac:dyDescent="0.25">
      <c r="A98" s="100" t="str">
        <f>VLOOKUP(B98,'[2]LISTADO ATM'!$A$2:$C$821,3,0)</f>
        <v>SUR</v>
      </c>
      <c r="B98" s="119">
        <v>5</v>
      </c>
      <c r="C98" s="129" t="str">
        <f>VLOOKUP(B98,'[2]LISTADO ATM'!$A$2:$B$821,2,0)</f>
        <v>ATM Oficina Autoservicio Villa Ofelia (San Juan)</v>
      </c>
      <c r="D98" s="119" t="s">
        <v>2516</v>
      </c>
      <c r="E98" s="129" t="s">
        <v>2665</v>
      </c>
    </row>
    <row r="99" spans="1:5" ht="19.5" customHeight="1" x14ac:dyDescent="0.25">
      <c r="A99" s="100" t="e">
        <f>VLOOKUP(B99,'[2]LISTADO ATM'!$A$2:$C$821,3,0)</f>
        <v>#N/A</v>
      </c>
      <c r="B99" s="119"/>
      <c r="C99" s="129" t="e">
        <f>VLOOKUP(B99,'[2]LISTADO ATM'!$A$2:$B$821,2,0)</f>
        <v>#N/A</v>
      </c>
      <c r="D99" s="119"/>
      <c r="E99" s="129"/>
    </row>
    <row r="100" spans="1:5" ht="18.75" thickBot="1" x14ac:dyDescent="0.3">
      <c r="A100" s="103" t="s">
        <v>2488</v>
      </c>
      <c r="B100" s="140">
        <f>COUNT(B96:B99)</f>
        <v>3</v>
      </c>
      <c r="C100" s="113"/>
      <c r="D100" s="123"/>
      <c r="E100" s="123"/>
    </row>
    <row r="101" spans="1:5" ht="15.75" thickBot="1" x14ac:dyDescent="0.3">
      <c r="B101" s="105"/>
      <c r="E101" s="105"/>
    </row>
    <row r="102" spans="1:5" ht="18.75" thickBot="1" x14ac:dyDescent="0.3">
      <c r="A102" s="169" t="s">
        <v>2492</v>
      </c>
      <c r="B102" s="170"/>
      <c r="C102" s="99" t="s">
        <v>2415</v>
      </c>
      <c r="D102" s="105"/>
      <c r="E102" s="105"/>
    </row>
    <row r="103" spans="1:5" ht="18.75" thickBot="1" x14ac:dyDescent="0.3">
      <c r="A103" s="124">
        <f>+B80+B92+B100</f>
        <v>21</v>
      </c>
      <c r="B103" s="125"/>
    </row>
    <row r="104" spans="1:5" ht="15.75" thickBot="1" x14ac:dyDescent="0.3">
      <c r="B104" s="105"/>
      <c r="E104" s="105"/>
    </row>
    <row r="105" spans="1:5" ht="18.75" thickBot="1" x14ac:dyDescent="0.3">
      <c r="A105" s="161" t="s">
        <v>2493</v>
      </c>
      <c r="B105" s="162"/>
      <c r="C105" s="162"/>
      <c r="D105" s="162"/>
      <c r="E105" s="163"/>
    </row>
    <row r="106" spans="1:5" ht="18" x14ac:dyDescent="0.25">
      <c r="A106" s="106" t="s">
        <v>15</v>
      </c>
      <c r="B106" s="111" t="s">
        <v>2419</v>
      </c>
      <c r="C106" s="104" t="s">
        <v>46</v>
      </c>
      <c r="D106" s="171" t="s">
        <v>2422</v>
      </c>
      <c r="E106" s="172"/>
    </row>
    <row r="107" spans="1:5" ht="18" x14ac:dyDescent="0.25">
      <c r="A107" s="119" t="str">
        <f>VLOOKUP(B107,'[2]LISTADO ATM'!$A$2:$C$821,3,0)</f>
        <v>ESTE</v>
      </c>
      <c r="B107" s="119">
        <v>608</v>
      </c>
      <c r="C107" s="119" t="str">
        <f>VLOOKUP(B107,'[2]LISTADO ATM'!$A$2:$B$821,2,0)</f>
        <v xml:space="preserve">ATM Oficina Jumbo (San Pedro) </v>
      </c>
      <c r="D107" s="167" t="s">
        <v>2495</v>
      </c>
      <c r="E107" s="168"/>
    </row>
    <row r="108" spans="1:5" ht="18" x14ac:dyDescent="0.25">
      <c r="A108" s="119" t="str">
        <f>VLOOKUP(B108,'[2]LISTADO ATM'!$A$2:$C$821,3,0)</f>
        <v>SUR</v>
      </c>
      <c r="B108" s="119">
        <v>252</v>
      </c>
      <c r="C108" s="119" t="str">
        <f>VLOOKUP(B108,'[2]LISTADO ATM'!$A$2:$B$821,2,0)</f>
        <v xml:space="preserve">ATM Banco Agrícola (Barahona) </v>
      </c>
      <c r="D108" s="167" t="s">
        <v>2495</v>
      </c>
      <c r="E108" s="168"/>
    </row>
    <row r="109" spans="1:5" ht="18" x14ac:dyDescent="0.25">
      <c r="A109" s="119" t="str">
        <f>VLOOKUP(B109,'[2]LISTADO ATM'!$A$2:$C$821,3,0)</f>
        <v>DISTRITO NACIONAL</v>
      </c>
      <c r="B109" s="119">
        <v>354</v>
      </c>
      <c r="C109" s="119" t="str">
        <f>VLOOKUP(B109,'[2]LISTADO ATM'!$A$2:$B$821,2,0)</f>
        <v xml:space="preserve">ATM Oficina Núñez de Cáceres II </v>
      </c>
      <c r="D109" s="167" t="s">
        <v>2495</v>
      </c>
      <c r="E109" s="168"/>
    </row>
    <row r="110" spans="1:5" ht="18" x14ac:dyDescent="0.25">
      <c r="A110" s="119" t="str">
        <f>VLOOKUP(B110,'[2]LISTADO ATM'!$A$2:$C$821,3,0)</f>
        <v>NORTE</v>
      </c>
      <c r="B110" s="119">
        <v>603</v>
      </c>
      <c r="C110" s="119" t="str">
        <f>VLOOKUP(B110,'[2]LISTADO ATM'!$A$2:$B$821,2,0)</f>
        <v xml:space="preserve">ATM Zona Franca (Santiago) II </v>
      </c>
      <c r="D110" s="167" t="s">
        <v>2495</v>
      </c>
      <c r="E110" s="168"/>
    </row>
    <row r="111" spans="1:5" ht="18" x14ac:dyDescent="0.25">
      <c r="A111" s="119" t="str">
        <f>VLOOKUP(B111,'[2]LISTADO ATM'!$A$2:$C$821,3,0)</f>
        <v>ESTE</v>
      </c>
      <c r="B111" s="119">
        <v>634</v>
      </c>
      <c r="C111" s="119" t="str">
        <f>VLOOKUP(B111,'[2]LISTADO ATM'!$A$2:$B$821,2,0)</f>
        <v xml:space="preserve">ATM Ayuntamiento Los Llanos (SPM) </v>
      </c>
      <c r="D111" s="167" t="s">
        <v>2495</v>
      </c>
      <c r="E111" s="168"/>
    </row>
    <row r="112" spans="1:5" ht="18" x14ac:dyDescent="0.25">
      <c r="A112" s="119" t="str">
        <f>VLOOKUP(B112,'[2]LISTADO ATM'!$A$2:$C$821,3,0)</f>
        <v>NORTE</v>
      </c>
      <c r="B112" s="119">
        <v>878</v>
      </c>
      <c r="C112" s="119" t="str">
        <f>VLOOKUP(B112,'[2]LISTADO ATM'!$A$2:$B$821,2,0)</f>
        <v>ATM UNP Cabral Y Baez</v>
      </c>
      <c r="D112" s="167" t="s">
        <v>2581</v>
      </c>
      <c r="E112" s="168"/>
    </row>
    <row r="113" spans="1:5" ht="18" x14ac:dyDescent="0.25">
      <c r="A113" s="119" t="str">
        <f>VLOOKUP(B113,'[2]LISTADO ATM'!$A$2:$C$821,3,0)</f>
        <v>ESTE</v>
      </c>
      <c r="B113" s="119">
        <v>963</v>
      </c>
      <c r="C113" s="119" t="str">
        <f>VLOOKUP(B113,'[2]LISTADO ATM'!$A$2:$B$821,2,0)</f>
        <v xml:space="preserve">ATM Multiplaza La Romana </v>
      </c>
      <c r="D113" s="167" t="s">
        <v>2495</v>
      </c>
      <c r="E113" s="168"/>
    </row>
    <row r="114" spans="1:5" ht="18.75" thickBot="1" x14ac:dyDescent="0.3">
      <c r="A114" s="103"/>
      <c r="B114" s="140">
        <f>COUNT(B107:B113)</f>
        <v>7</v>
      </c>
      <c r="C114" s="126"/>
      <c r="D114" s="126"/>
      <c r="E114" s="127"/>
    </row>
  </sheetData>
  <autoFilter ref="A95:E99">
    <sortState ref="A79:E85">
      <sortCondition ref="D78:D84"/>
    </sortState>
  </autoFilter>
  <mergeCells count="19">
    <mergeCell ref="A1:E1"/>
    <mergeCell ref="A2:E2"/>
    <mergeCell ref="A7:E7"/>
    <mergeCell ref="C47:E47"/>
    <mergeCell ref="A49:E49"/>
    <mergeCell ref="C61:E61"/>
    <mergeCell ref="A63:E63"/>
    <mergeCell ref="A82:E82"/>
    <mergeCell ref="A94:E94"/>
    <mergeCell ref="D113:E113"/>
    <mergeCell ref="A102:B102"/>
    <mergeCell ref="A105:E105"/>
    <mergeCell ref="D110:E110"/>
    <mergeCell ref="D111:E111"/>
    <mergeCell ref="D112:E112"/>
    <mergeCell ref="D106:E106"/>
    <mergeCell ref="D107:E107"/>
    <mergeCell ref="D108:E108"/>
    <mergeCell ref="D109:E109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2574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2517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4">
        <v>368</v>
      </c>
      <c r="B260" s="134" t="s">
        <v>2570</v>
      </c>
      <c r="C260" s="134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2576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2575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9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2" t="s">
        <v>2426</v>
      </c>
      <c r="B1" s="183"/>
      <c r="C1" s="183"/>
      <c r="D1" s="183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2" t="s">
        <v>2436</v>
      </c>
      <c r="B18" s="183"/>
      <c r="C18" s="183"/>
      <c r="D18" s="183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8" priority="119326"/>
  </conditionalFormatting>
  <conditionalFormatting sqref="B33">
    <cfRule type="duplicateValues" dxfId="57" priority="119327"/>
    <cfRule type="duplicateValues" dxfId="56" priority="119328"/>
  </conditionalFormatting>
  <conditionalFormatting sqref="A33">
    <cfRule type="duplicateValues" dxfId="55" priority="119340"/>
  </conditionalFormatting>
  <conditionalFormatting sqref="A33">
    <cfRule type="duplicateValues" dxfId="54" priority="119341"/>
    <cfRule type="duplicateValues" dxfId="53" priority="119342"/>
  </conditionalFormatting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4" t="s">
        <v>58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224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205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204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204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203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202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163.5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162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162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168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121.15079861111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60.6746064814797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6" priority="69"/>
  </conditionalFormatting>
  <conditionalFormatting sqref="E9:E1048576 E1:E2">
    <cfRule type="duplicateValues" dxfId="45" priority="99250"/>
  </conditionalFormatting>
  <conditionalFormatting sqref="E4">
    <cfRule type="duplicateValues" dxfId="44" priority="62"/>
  </conditionalFormatting>
  <conditionalFormatting sqref="E5:E8">
    <cfRule type="duplicateValues" dxfId="43" priority="60"/>
  </conditionalFormatting>
  <conditionalFormatting sqref="B12">
    <cfRule type="duplicateValues" dxfId="42" priority="34"/>
    <cfRule type="duplicateValues" dxfId="41" priority="35"/>
    <cfRule type="duplicateValues" dxfId="40" priority="36"/>
  </conditionalFormatting>
  <conditionalFormatting sqref="B12">
    <cfRule type="duplicateValues" dxfId="39" priority="33"/>
  </conditionalFormatting>
  <conditionalFormatting sqref="B12">
    <cfRule type="duplicateValues" dxfId="38" priority="31"/>
    <cfRule type="duplicateValues" dxfId="37" priority="32"/>
  </conditionalFormatting>
  <conditionalFormatting sqref="B12">
    <cfRule type="duplicateValues" dxfId="36" priority="28"/>
    <cfRule type="duplicateValues" dxfId="35" priority="29"/>
    <cfRule type="duplicateValues" dxfId="34" priority="30"/>
  </conditionalFormatting>
  <conditionalFormatting sqref="B12">
    <cfRule type="duplicateValues" dxfId="33" priority="27"/>
  </conditionalFormatting>
  <conditionalFormatting sqref="B12">
    <cfRule type="duplicateValues" dxfId="32" priority="25"/>
    <cfRule type="duplicateValues" dxfId="31" priority="26"/>
  </conditionalFormatting>
  <conditionalFormatting sqref="B12">
    <cfRule type="duplicateValues" dxfId="30" priority="24"/>
  </conditionalFormatting>
  <conditionalFormatting sqref="B12">
    <cfRule type="duplicateValues" dxfId="29" priority="21"/>
    <cfRule type="duplicateValues" dxfId="28" priority="22"/>
    <cfRule type="duplicateValues" dxfId="27" priority="23"/>
  </conditionalFormatting>
  <conditionalFormatting sqref="B12">
    <cfRule type="duplicateValues" dxfId="26" priority="20"/>
  </conditionalFormatting>
  <conditionalFormatting sqref="B12">
    <cfRule type="duplicateValues" dxfId="25" priority="19"/>
  </conditionalFormatting>
  <conditionalFormatting sqref="B14">
    <cfRule type="duplicateValues" dxfId="24" priority="18"/>
  </conditionalFormatting>
  <conditionalFormatting sqref="B14">
    <cfRule type="duplicateValues" dxfId="23" priority="15"/>
    <cfRule type="duplicateValues" dxfId="22" priority="16"/>
    <cfRule type="duplicateValues" dxfId="21" priority="17"/>
  </conditionalFormatting>
  <conditionalFormatting sqref="B14">
    <cfRule type="duplicateValues" dxfId="20" priority="13"/>
    <cfRule type="duplicateValues" dxfId="19" priority="14"/>
  </conditionalFormatting>
  <conditionalFormatting sqref="B14">
    <cfRule type="duplicateValues" dxfId="18" priority="10"/>
    <cfRule type="duplicateValues" dxfId="17" priority="11"/>
    <cfRule type="duplicateValues" dxfId="16" priority="12"/>
  </conditionalFormatting>
  <conditionalFormatting sqref="B14">
    <cfRule type="duplicateValues" dxfId="15" priority="9"/>
  </conditionalFormatting>
  <conditionalFormatting sqref="B14">
    <cfRule type="duplicateValues" dxfId="14" priority="8"/>
  </conditionalFormatting>
  <conditionalFormatting sqref="B14">
    <cfRule type="duplicateValues" dxfId="13" priority="7"/>
  </conditionalFormatting>
  <conditionalFormatting sqref="B14">
    <cfRule type="duplicateValues" dxfId="12" priority="4"/>
    <cfRule type="duplicateValues" dxfId="11" priority="5"/>
    <cfRule type="duplicateValues" dxfId="10" priority="6"/>
  </conditionalFormatting>
  <conditionalFormatting sqref="B14">
    <cfRule type="duplicateValues" dxfId="9" priority="2"/>
    <cfRule type="duplicateValues" dxfId="8" priority="3"/>
  </conditionalFormatting>
  <conditionalFormatting sqref="C14">
    <cfRule type="duplicateValues" dxfId="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35">
        <v>7</v>
      </c>
      <c r="B2" s="136" t="s">
        <v>2030</v>
      </c>
      <c r="C2" s="136" t="s">
        <v>2571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35">
        <v>591</v>
      </c>
      <c r="B3" s="136" t="s">
        <v>507</v>
      </c>
      <c r="C3" s="136" t="s">
        <v>2572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35">
        <v>553</v>
      </c>
      <c r="B4" s="136" t="s">
        <v>544</v>
      </c>
      <c r="C4" s="136" t="s">
        <v>2573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2564</v>
      </c>
      <c r="C6" s="29" t="s">
        <v>2520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2565</v>
      </c>
      <c r="C8" s="29" t="s">
        <v>2521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2566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2567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2568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2522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2523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2524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2525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2552</v>
      </c>
      <c r="C374" s="29" t="s">
        <v>2539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2526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2553</v>
      </c>
      <c r="C377" s="29" t="s">
        <v>2540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2518</v>
      </c>
      <c r="D388" s="29" t="s">
        <v>87</v>
      </c>
      <c r="E388" s="29" t="s">
        <v>90</v>
      </c>
      <c r="F388" s="32" t="s">
        <v>2032</v>
      </c>
      <c r="G388" s="32" t="s">
        <v>2519</v>
      </c>
      <c r="H388" s="32" t="s">
        <v>2519</v>
      </c>
      <c r="I388" s="32" t="s">
        <v>1277</v>
      </c>
      <c r="J388" s="32" t="s">
        <v>2034</v>
      </c>
      <c r="K388" s="32" t="s">
        <v>2519</v>
      </c>
      <c r="L388" s="32" t="s">
        <v>2519</v>
      </c>
      <c r="M388" s="32" t="s">
        <v>2519</v>
      </c>
      <c r="N388" s="32" t="s">
        <v>2519</v>
      </c>
      <c r="O388" s="32" t="s">
        <v>1182</v>
      </c>
    </row>
    <row r="389" spans="1:15" ht="15.75" x14ac:dyDescent="0.25">
      <c r="A389" s="31">
        <v>363</v>
      </c>
      <c r="B389" s="32" t="s">
        <v>2554</v>
      </c>
      <c r="C389" s="29" t="s">
        <v>2541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2555</v>
      </c>
      <c r="C391" s="29" t="s">
        <v>2542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2556</v>
      </c>
      <c r="C393" s="29" t="s">
        <v>2543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2557</v>
      </c>
      <c r="C394" s="29" t="s">
        <v>2544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2551</v>
      </c>
      <c r="C395" s="29" t="s">
        <v>2538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2527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2561</v>
      </c>
      <c r="C399" s="29" t="s">
        <v>2548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2528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2529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2530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2562</v>
      </c>
      <c r="C405" s="29" t="s">
        <v>2549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2531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2558</v>
      </c>
      <c r="C499" s="29" t="s">
        <v>2545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2532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2559</v>
      </c>
      <c r="C549" s="29" t="s">
        <v>2546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2533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2534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2563</v>
      </c>
      <c r="C583" s="29" t="s">
        <v>2550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2560</v>
      </c>
      <c r="C650" s="29" t="s">
        <v>2547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2535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2536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2537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0">
        <v>985</v>
      </c>
      <c r="B793" s="131" t="s">
        <v>1150</v>
      </c>
      <c r="C793" s="132" t="s">
        <v>1151</v>
      </c>
      <c r="D793" s="132" t="s">
        <v>72</v>
      </c>
      <c r="E793" s="132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1" t="s">
        <v>1180</v>
      </c>
    </row>
    <row r="794" spans="1:15" s="99" customFormat="1" ht="15.75" x14ac:dyDescent="0.25">
      <c r="A794" s="130">
        <v>986</v>
      </c>
      <c r="B794" s="131" t="s">
        <v>1152</v>
      </c>
      <c r="C794" s="132" t="s">
        <v>1153</v>
      </c>
      <c r="D794" s="131" t="s">
        <v>72</v>
      </c>
      <c r="E794" s="131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1" t="s">
        <v>1209</v>
      </c>
    </row>
    <row r="795" spans="1:15" s="99" customFormat="1" ht="15.75" x14ac:dyDescent="0.25">
      <c r="A795" s="130">
        <v>987</v>
      </c>
      <c r="B795" s="131" t="s">
        <v>1154</v>
      </c>
      <c r="C795" s="132" t="s">
        <v>1155</v>
      </c>
      <c r="D795" s="131" t="s">
        <v>72</v>
      </c>
      <c r="E795" s="131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1" t="s">
        <v>1209</v>
      </c>
    </row>
    <row r="796" spans="1:15" s="99" customFormat="1" ht="15.75" x14ac:dyDescent="0.25">
      <c r="A796" s="130">
        <v>988</v>
      </c>
      <c r="B796" s="131" t="s">
        <v>1156</v>
      </c>
      <c r="C796" s="132" t="s">
        <v>1157</v>
      </c>
      <c r="D796" s="132" t="s">
        <v>72</v>
      </c>
      <c r="E796" s="132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1" t="s">
        <v>1186</v>
      </c>
    </row>
    <row r="797" spans="1:15" s="99" customFormat="1" ht="15.75" x14ac:dyDescent="0.25">
      <c r="A797" s="130">
        <v>989</v>
      </c>
      <c r="B797" s="131" t="s">
        <v>1158</v>
      </c>
      <c r="C797" s="132" t="s">
        <v>1159</v>
      </c>
      <c r="D797" s="132" t="s">
        <v>72</v>
      </c>
      <c r="E797" s="132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1" t="s">
        <v>1184</v>
      </c>
    </row>
    <row r="798" spans="1:15" s="99" customFormat="1" ht="15.75" x14ac:dyDescent="0.25">
      <c r="A798" s="130">
        <v>742</v>
      </c>
      <c r="B798" s="131" t="s">
        <v>1160</v>
      </c>
      <c r="C798" s="132" t="s">
        <v>1161</v>
      </c>
      <c r="D798" s="132" t="s">
        <v>72</v>
      </c>
      <c r="E798" s="132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1" t="s">
        <v>1191</v>
      </c>
    </row>
    <row r="799" spans="1:15" s="99" customFormat="1" ht="15.75" x14ac:dyDescent="0.25">
      <c r="A799" s="130">
        <v>991</v>
      </c>
      <c r="B799" s="131" t="s">
        <v>1162</v>
      </c>
      <c r="C799" s="132" t="s">
        <v>1163</v>
      </c>
      <c r="D799" s="132" t="s">
        <v>72</v>
      </c>
      <c r="E799" s="132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1" t="s">
        <v>1180</v>
      </c>
    </row>
    <row r="800" spans="1:15" s="99" customFormat="1" ht="15.75" x14ac:dyDescent="0.25">
      <c r="A800" s="130">
        <v>715</v>
      </c>
      <c r="B800" s="131" t="s">
        <v>1164</v>
      </c>
      <c r="C800" s="132" t="s">
        <v>1165</v>
      </c>
      <c r="D800" s="132" t="s">
        <v>72</v>
      </c>
      <c r="E800" s="132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1" t="s">
        <v>1185</v>
      </c>
    </row>
    <row r="801" spans="1:15" s="99" customFormat="1" ht="15.75" x14ac:dyDescent="0.25">
      <c r="A801" s="130">
        <v>993</v>
      </c>
      <c r="B801" s="131" t="s">
        <v>1166</v>
      </c>
      <c r="C801" s="132" t="s">
        <v>1167</v>
      </c>
      <c r="D801" s="132" t="s">
        <v>72</v>
      </c>
      <c r="E801" s="132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1" t="s">
        <v>1190</v>
      </c>
    </row>
    <row r="802" spans="1:15" s="99" customFormat="1" ht="15.75" x14ac:dyDescent="0.25">
      <c r="A802" s="130">
        <v>994</v>
      </c>
      <c r="B802" s="131" t="s">
        <v>1890</v>
      </c>
      <c r="C802" s="132" t="s">
        <v>1889</v>
      </c>
      <c r="D802" s="132" t="s">
        <v>72</v>
      </c>
      <c r="E802" s="132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1" t="s">
        <v>2021</v>
      </c>
    </row>
    <row r="803" spans="1:15" s="99" customFormat="1" ht="15.75" x14ac:dyDescent="0.25">
      <c r="A803" s="130">
        <v>545</v>
      </c>
      <c r="B803" s="131" t="s">
        <v>1168</v>
      </c>
      <c r="C803" s="132" t="s">
        <v>1169</v>
      </c>
      <c r="D803" s="132" t="s">
        <v>72</v>
      </c>
      <c r="E803" s="132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1" t="s">
        <v>1188</v>
      </c>
    </row>
    <row r="804" spans="1:15" s="99" customFormat="1" ht="15.75" x14ac:dyDescent="0.25">
      <c r="A804" s="130">
        <v>996</v>
      </c>
      <c r="B804" s="131" t="s">
        <v>1193</v>
      </c>
      <c r="C804" s="132" t="s">
        <v>1194</v>
      </c>
      <c r="D804" s="132" t="s">
        <v>72</v>
      </c>
      <c r="E804" s="132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1" t="s">
        <v>1184</v>
      </c>
    </row>
    <row r="805" spans="1:15" s="99" customFormat="1" ht="15.75" x14ac:dyDescent="0.25">
      <c r="A805" s="130">
        <v>724</v>
      </c>
      <c r="B805" s="131" t="s">
        <v>1170</v>
      </c>
      <c r="C805" s="132" t="s">
        <v>1171</v>
      </c>
      <c r="D805" s="132" t="s">
        <v>72</v>
      </c>
      <c r="E805" s="132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1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3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7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2021-05-01T15:20:55Z</dcterms:modified>
</cp:coreProperties>
</file>